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2120" windowHeight="8370"/>
  </bookViews>
  <sheets>
    <sheet name="DERECHO" sheetId="1" r:id="rId1"/>
    <sheet name="HISTARTE" sheetId="16" r:id="rId2"/>
    <sheet name="LETRAS" sheetId="2" r:id="rId3"/>
    <sheet name="PSICOLOGIA" sheetId="3" r:id="rId4"/>
    <sheet name="PERIODISMO" sheetId="18" r:id="rId5"/>
    <sheet name="BCI" sheetId="17" r:id="rId6"/>
    <sheet name="COMUNICACION" sheetId="4" r:id="rId7"/>
    <sheet name="HISTORIA" sheetId="20" r:id="rId8"/>
    <sheet name="SOCIOLOGIA" sheetId="19" r:id="rId9"/>
    <sheet name="FILOSOFIA" sheetId="5" r:id="rId10"/>
    <sheet name="ALEMAN" sheetId="23" r:id="rId11"/>
    <sheet name="FRANCES" sheetId="22" r:id="rId12"/>
    <sheet name="RUSO" sheetId="21" r:id="rId13"/>
    <sheet name="INGLES" sheetId="8" r:id="rId14"/>
    <sheet name="MATEMATICA" sheetId="6" r:id="rId15"/>
    <sheet name="FISICA" sheetId="7" r:id="rId16"/>
    <sheet name="ING.FISICA" sheetId="27" r:id="rId17"/>
    <sheet name="MICROBIOLOGIA" sheetId="29" r:id="rId18"/>
    <sheet name="BIOQUIMICA" sheetId="28" r:id="rId19"/>
    <sheet name="BIOLOGIA" sheetId="9" r:id="rId20"/>
    <sheet name="QUIMICA" sheetId="10" r:id="rId21"/>
    <sheet name="GEOGRAFIA" sheetId="31" r:id="rId22"/>
    <sheet name="ALIMENTOS" sheetId="30" r:id="rId23"/>
    <sheet name="FARMACIA" sheetId="11" r:id="rId24"/>
    <sheet name="ECONOMIA" sheetId="26" r:id="rId25"/>
    <sheet name="CONTABILIDAD" sheetId="25" r:id="rId26"/>
    <sheet name="TURISMO" sheetId="12" r:id="rId27"/>
    <sheet name="CIENCIAS SOCIALES Y HUMANIST." sheetId="15" r:id="rId28"/>
    <sheet name="CIENCIAS ECONOMICAS" sheetId="24" r:id="rId29"/>
    <sheet name="CIENCIAS NATURALES Y MATEMATICA" sheetId="14" r:id="rId30"/>
    <sheet name="UH" sheetId="13" r:id="rId31"/>
  </sheets>
  <calcPr calcId="124519"/>
</workbook>
</file>

<file path=xl/calcChain.xml><?xml version="1.0" encoding="utf-8"?>
<calcChain xmlns="http://schemas.openxmlformats.org/spreadsheetml/2006/main">
  <c r="D23" i="19"/>
  <c r="G45" i="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17" i="10"/>
  <c r="A43" i="12"/>
  <c r="A42"/>
  <c r="A41"/>
  <c r="A40"/>
  <c r="A39"/>
  <c r="A38"/>
  <c r="A37"/>
  <c r="A36"/>
  <c r="A35"/>
  <c r="A34"/>
  <c r="A43" i="25"/>
  <c r="A42"/>
  <c r="A41"/>
  <c r="A40"/>
  <c r="A39"/>
  <c r="A38"/>
  <c r="A37"/>
  <c r="A43" i="26"/>
  <c r="A42"/>
  <c r="A43" i="11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43" i="30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43" i="31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43" i="10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43" i="9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5"/>
  <c r="A14"/>
  <c r="A13"/>
  <c r="A12"/>
  <c r="A11"/>
  <c r="A10"/>
  <c r="A9"/>
  <c r="A8"/>
  <c r="A7"/>
  <c r="A6"/>
  <c r="A43" i="28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43" i="29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43" i="27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43" i="7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43" i="6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43" i="8"/>
  <c r="A42"/>
  <c r="A41"/>
  <c r="A40"/>
  <c r="A39"/>
  <c r="A38"/>
  <c r="A37"/>
  <c r="A36"/>
  <c r="A35"/>
  <c r="A34"/>
  <c r="A33"/>
  <c r="A32"/>
  <c r="A43" i="21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43" i="22"/>
  <c r="A42"/>
  <c r="A41"/>
  <c r="A40"/>
  <c r="A39"/>
  <c r="A38"/>
  <c r="A37"/>
  <c r="A36"/>
  <c r="A35"/>
  <c r="A34"/>
  <c r="A33"/>
  <c r="A32"/>
  <c r="A43" i="2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43" i="5"/>
  <c r="A42"/>
  <c r="A41"/>
  <c r="A40"/>
  <c r="A39"/>
  <c r="A38"/>
  <c r="A37"/>
  <c r="A36"/>
  <c r="A35"/>
  <c r="A34"/>
  <c r="A33"/>
  <c r="A32"/>
  <c r="A31"/>
  <c r="A30"/>
  <c r="A29"/>
  <c r="A28"/>
  <c r="A43" i="19"/>
  <c r="A42"/>
  <c r="A41"/>
  <c r="A40"/>
  <c r="A39"/>
  <c r="A38"/>
  <c r="A37"/>
  <c r="A36"/>
  <c r="A35"/>
  <c r="A34"/>
  <c r="A33"/>
  <c r="A32"/>
  <c r="A43" i="20"/>
  <c r="A42"/>
  <c r="A41"/>
  <c r="A40"/>
  <c r="A39"/>
  <c r="A38"/>
  <c r="A37"/>
  <c r="A36"/>
  <c r="A35"/>
  <c r="A34"/>
  <c r="A33"/>
  <c r="A32"/>
  <c r="A31"/>
  <c r="A30"/>
  <c r="A29"/>
  <c r="A43" i="4"/>
  <c r="A42"/>
  <c r="A41"/>
  <c r="A40"/>
  <c r="A39"/>
  <c r="A38"/>
  <c r="A37"/>
  <c r="A43" i="17"/>
  <c r="A42"/>
  <c r="A41"/>
  <c r="A40"/>
  <c r="A39"/>
  <c r="A38"/>
  <c r="A37"/>
  <c r="A36"/>
  <c r="A35"/>
  <c r="A34"/>
  <c r="A33"/>
  <c r="A32"/>
  <c r="A31"/>
  <c r="A43" i="18"/>
  <c r="A42"/>
  <c r="A41"/>
  <c r="A40"/>
  <c r="A39"/>
  <c r="A38"/>
  <c r="A37"/>
  <c r="A36"/>
  <c r="A35"/>
  <c r="A34"/>
  <c r="A33"/>
  <c r="A32"/>
  <c r="A43" i="2"/>
  <c r="A42"/>
  <c r="A41"/>
  <c r="A40"/>
  <c r="A39"/>
  <c r="A38"/>
  <c r="A37"/>
  <c r="A36"/>
  <c r="A35"/>
  <c r="A34"/>
  <c r="A43" i="16"/>
  <c r="A42"/>
  <c r="A41"/>
  <c r="A40"/>
  <c r="A39"/>
  <c r="A43" i="1"/>
  <c r="A36" i="3"/>
  <c r="A37"/>
  <c r="A38"/>
  <c r="A39"/>
  <c r="A40"/>
  <c r="A41"/>
  <c r="A42"/>
  <c r="A43"/>
  <c r="J43" i="12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43" i="25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43" i="26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43" i="11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43" i="30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43" i="31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43" i="10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43" i="9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43" i="28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43" i="29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43" i="27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43" i="7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23" i="6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7"/>
  <c r="J8"/>
  <c r="J9"/>
  <c r="J10"/>
  <c r="J11"/>
  <c r="J12"/>
  <c r="J13"/>
  <c r="J14"/>
  <c r="J15"/>
  <c r="J16"/>
  <c r="J17"/>
  <c r="J18"/>
  <c r="J19"/>
  <c r="J20"/>
  <c r="J21"/>
  <c r="J22"/>
  <c r="J6"/>
  <c r="P43" i="8"/>
  <c r="N43"/>
  <c r="M43"/>
  <c r="K43"/>
  <c r="I43"/>
  <c r="G43"/>
  <c r="F43"/>
  <c r="D43"/>
  <c r="C43"/>
  <c r="H43" s="1"/>
  <c r="S43" s="1"/>
  <c r="P42"/>
  <c r="N42"/>
  <c r="M42"/>
  <c r="K42"/>
  <c r="I42"/>
  <c r="G42"/>
  <c r="F42"/>
  <c r="D42"/>
  <c r="C42"/>
  <c r="H42" s="1"/>
  <c r="S42" s="1"/>
  <c r="P41"/>
  <c r="N41"/>
  <c r="M41"/>
  <c r="K41"/>
  <c r="I41"/>
  <c r="G41"/>
  <c r="F41"/>
  <c r="D41"/>
  <c r="C41"/>
  <c r="H41" s="1"/>
  <c r="S41" s="1"/>
  <c r="P40"/>
  <c r="N40"/>
  <c r="M40"/>
  <c r="K40"/>
  <c r="I40"/>
  <c r="G40"/>
  <c r="F40"/>
  <c r="D40"/>
  <c r="C40"/>
  <c r="H40" s="1"/>
  <c r="S40" s="1"/>
  <c r="P39"/>
  <c r="N39"/>
  <c r="M39"/>
  <c r="K39"/>
  <c r="I39"/>
  <c r="G39"/>
  <c r="F39"/>
  <c r="D39"/>
  <c r="C39"/>
  <c r="H39" s="1"/>
  <c r="S39" s="1"/>
  <c r="P38"/>
  <c r="N38"/>
  <c r="M38"/>
  <c r="K38"/>
  <c r="I38"/>
  <c r="G38"/>
  <c r="F38"/>
  <c r="D38"/>
  <c r="C38"/>
  <c r="H38" s="1"/>
  <c r="S38" s="1"/>
  <c r="P37"/>
  <c r="N37"/>
  <c r="M37"/>
  <c r="K37"/>
  <c r="I37"/>
  <c r="G37"/>
  <c r="F37"/>
  <c r="D37"/>
  <c r="C37"/>
  <c r="H37" s="1"/>
  <c r="S37" s="1"/>
  <c r="P36"/>
  <c r="N36"/>
  <c r="M36"/>
  <c r="K36"/>
  <c r="I36"/>
  <c r="G36"/>
  <c r="F36"/>
  <c r="D36"/>
  <c r="C36"/>
  <c r="H36" s="1"/>
  <c r="S36" s="1"/>
  <c r="P35"/>
  <c r="N35"/>
  <c r="M35"/>
  <c r="K35"/>
  <c r="I35"/>
  <c r="G35"/>
  <c r="F35"/>
  <c r="D35"/>
  <c r="C35"/>
  <c r="H35" s="1"/>
  <c r="S35" s="1"/>
  <c r="P34"/>
  <c r="N34"/>
  <c r="M34"/>
  <c r="K34"/>
  <c r="I34"/>
  <c r="G34"/>
  <c r="F34"/>
  <c r="D34"/>
  <c r="C34"/>
  <c r="H34" s="1"/>
  <c r="S34" s="1"/>
  <c r="P33"/>
  <c r="N33"/>
  <c r="M33"/>
  <c r="K33"/>
  <c r="I33"/>
  <c r="G33"/>
  <c r="F33"/>
  <c r="D33"/>
  <c r="C33"/>
  <c r="H33" s="1"/>
  <c r="S33" s="1"/>
  <c r="P32"/>
  <c r="N32"/>
  <c r="M32"/>
  <c r="K32"/>
  <c r="I32"/>
  <c r="G32"/>
  <c r="F32"/>
  <c r="D32"/>
  <c r="C32"/>
  <c r="H32" s="1"/>
  <c r="S32" s="1"/>
  <c r="P31"/>
  <c r="N31"/>
  <c r="M31"/>
  <c r="K31"/>
  <c r="I31"/>
  <c r="G31"/>
  <c r="F31"/>
  <c r="D31"/>
  <c r="C31"/>
  <c r="P30"/>
  <c r="N30"/>
  <c r="M30"/>
  <c r="K30"/>
  <c r="I30"/>
  <c r="G30"/>
  <c r="F30"/>
  <c r="D30"/>
  <c r="C30"/>
  <c r="P29"/>
  <c r="N29"/>
  <c r="M29"/>
  <c r="K29"/>
  <c r="I29"/>
  <c r="G29"/>
  <c r="F29"/>
  <c r="D29"/>
  <c r="C29"/>
  <c r="H29" s="1"/>
  <c r="S29" s="1"/>
  <c r="P28"/>
  <c r="N28"/>
  <c r="M28"/>
  <c r="K28"/>
  <c r="I28"/>
  <c r="G28"/>
  <c r="F28"/>
  <c r="D28"/>
  <c r="C28"/>
  <c r="P27"/>
  <c r="N27"/>
  <c r="M27"/>
  <c r="K27"/>
  <c r="I27"/>
  <c r="G27"/>
  <c r="F27"/>
  <c r="D27"/>
  <c r="C27"/>
  <c r="H27" s="1"/>
  <c r="S27" s="1"/>
  <c r="P26"/>
  <c r="N26"/>
  <c r="M26"/>
  <c r="K26"/>
  <c r="I26"/>
  <c r="G26"/>
  <c r="F26"/>
  <c r="D26"/>
  <c r="C26"/>
  <c r="P25"/>
  <c r="N25"/>
  <c r="M25"/>
  <c r="K25"/>
  <c r="I25"/>
  <c r="G25"/>
  <c r="F25"/>
  <c r="D25"/>
  <c r="C25"/>
  <c r="H25" s="1"/>
  <c r="S25" s="1"/>
  <c r="P24"/>
  <c r="N24"/>
  <c r="M24"/>
  <c r="K24"/>
  <c r="I24"/>
  <c r="G24"/>
  <c r="F24"/>
  <c r="D24"/>
  <c r="C24"/>
  <c r="P23"/>
  <c r="N23"/>
  <c r="M23"/>
  <c r="K23"/>
  <c r="I23"/>
  <c r="G23"/>
  <c r="F23"/>
  <c r="D23"/>
  <c r="C23"/>
  <c r="H23" s="1"/>
  <c r="S23" s="1"/>
  <c r="P22"/>
  <c r="N22"/>
  <c r="M22"/>
  <c r="K22"/>
  <c r="I22"/>
  <c r="G22"/>
  <c r="F22"/>
  <c r="D22"/>
  <c r="C22"/>
  <c r="P21"/>
  <c r="N21"/>
  <c r="M21"/>
  <c r="K21"/>
  <c r="I21"/>
  <c r="G21"/>
  <c r="F21"/>
  <c r="D21"/>
  <c r="C21"/>
  <c r="H21" s="1"/>
  <c r="S21" s="1"/>
  <c r="P20"/>
  <c r="N20"/>
  <c r="M20"/>
  <c r="K20"/>
  <c r="I20"/>
  <c r="G20"/>
  <c r="F20"/>
  <c r="D20"/>
  <c r="C20"/>
  <c r="P19"/>
  <c r="N19"/>
  <c r="M19"/>
  <c r="K19"/>
  <c r="I19"/>
  <c r="G19"/>
  <c r="F19"/>
  <c r="D19"/>
  <c r="C19"/>
  <c r="H19" s="1"/>
  <c r="S19" s="1"/>
  <c r="P18"/>
  <c r="N18"/>
  <c r="M18"/>
  <c r="K18"/>
  <c r="I18"/>
  <c r="G18"/>
  <c r="F18"/>
  <c r="D18"/>
  <c r="C18"/>
  <c r="P17"/>
  <c r="N17"/>
  <c r="M17"/>
  <c r="K17"/>
  <c r="I17"/>
  <c r="G17"/>
  <c r="F17"/>
  <c r="D17"/>
  <c r="C17"/>
  <c r="H17" s="1"/>
  <c r="S17" s="1"/>
  <c r="P16"/>
  <c r="N16"/>
  <c r="M16"/>
  <c r="K16"/>
  <c r="I16"/>
  <c r="G16"/>
  <c r="F16"/>
  <c r="D16"/>
  <c r="C16"/>
  <c r="P15"/>
  <c r="N15"/>
  <c r="M15"/>
  <c r="K15"/>
  <c r="I15"/>
  <c r="G15"/>
  <c r="F15"/>
  <c r="D15"/>
  <c r="C15"/>
  <c r="H15" s="1"/>
  <c r="S15" s="1"/>
  <c r="P14"/>
  <c r="N14"/>
  <c r="M14"/>
  <c r="K14"/>
  <c r="I14"/>
  <c r="G14"/>
  <c r="F14"/>
  <c r="D14"/>
  <c r="C14"/>
  <c r="P13"/>
  <c r="N13"/>
  <c r="M13"/>
  <c r="K13"/>
  <c r="I13"/>
  <c r="G13"/>
  <c r="F13"/>
  <c r="D13"/>
  <c r="C13"/>
  <c r="H13" s="1"/>
  <c r="S13" s="1"/>
  <c r="P12"/>
  <c r="N12"/>
  <c r="M12"/>
  <c r="K12"/>
  <c r="I12"/>
  <c r="G12"/>
  <c r="F12"/>
  <c r="D12"/>
  <c r="C12"/>
  <c r="P11"/>
  <c r="N11"/>
  <c r="M11"/>
  <c r="K11"/>
  <c r="I11"/>
  <c r="G11"/>
  <c r="F11"/>
  <c r="D11"/>
  <c r="C11"/>
  <c r="H11" s="1"/>
  <c r="S11" s="1"/>
  <c r="P10"/>
  <c r="N10"/>
  <c r="M10"/>
  <c r="K10"/>
  <c r="I10"/>
  <c r="G10"/>
  <c r="F10"/>
  <c r="D10"/>
  <c r="C10"/>
  <c r="P9"/>
  <c r="N9"/>
  <c r="M9"/>
  <c r="K9"/>
  <c r="I9"/>
  <c r="G9"/>
  <c r="F9"/>
  <c r="D9"/>
  <c r="C9"/>
  <c r="H9" s="1"/>
  <c r="S9" s="1"/>
  <c r="P8"/>
  <c r="N8"/>
  <c r="M8"/>
  <c r="K8"/>
  <c r="I8"/>
  <c r="G8"/>
  <c r="F8"/>
  <c r="D8"/>
  <c r="C8"/>
  <c r="P7"/>
  <c r="N7"/>
  <c r="M7"/>
  <c r="K7"/>
  <c r="I7"/>
  <c r="G7"/>
  <c r="F7"/>
  <c r="D7"/>
  <c r="C7"/>
  <c r="H7" s="1"/>
  <c r="S7" s="1"/>
  <c r="P6"/>
  <c r="N6"/>
  <c r="M6"/>
  <c r="K6"/>
  <c r="I6"/>
  <c r="G6"/>
  <c r="F6"/>
  <c r="D6"/>
  <c r="C6"/>
  <c r="P43" i="21"/>
  <c r="N43"/>
  <c r="M43"/>
  <c r="K43"/>
  <c r="I43"/>
  <c r="G43"/>
  <c r="F43"/>
  <c r="D43"/>
  <c r="C43"/>
  <c r="H43" s="1"/>
  <c r="S43" s="1"/>
  <c r="P42"/>
  <c r="N42"/>
  <c r="M42"/>
  <c r="K42"/>
  <c r="I42"/>
  <c r="G42"/>
  <c r="F42"/>
  <c r="D42"/>
  <c r="C42"/>
  <c r="H42" s="1"/>
  <c r="S42" s="1"/>
  <c r="P41"/>
  <c r="N41"/>
  <c r="M41"/>
  <c r="K41"/>
  <c r="I41"/>
  <c r="G41"/>
  <c r="F41"/>
  <c r="D41"/>
  <c r="C41"/>
  <c r="H41" s="1"/>
  <c r="S41" s="1"/>
  <c r="P40"/>
  <c r="N40"/>
  <c r="M40"/>
  <c r="K40"/>
  <c r="I40"/>
  <c r="G40"/>
  <c r="F40"/>
  <c r="D40"/>
  <c r="C40"/>
  <c r="H40" s="1"/>
  <c r="S40" s="1"/>
  <c r="P39"/>
  <c r="N39"/>
  <c r="M39"/>
  <c r="K39"/>
  <c r="I39"/>
  <c r="G39"/>
  <c r="F39"/>
  <c r="D39"/>
  <c r="C39"/>
  <c r="H39" s="1"/>
  <c r="S39" s="1"/>
  <c r="P38"/>
  <c r="N38"/>
  <c r="M38"/>
  <c r="K38"/>
  <c r="I38"/>
  <c r="G38"/>
  <c r="F38"/>
  <c r="D38"/>
  <c r="C38"/>
  <c r="H38" s="1"/>
  <c r="S38" s="1"/>
  <c r="P37"/>
  <c r="N37"/>
  <c r="M37"/>
  <c r="K37"/>
  <c r="I37"/>
  <c r="G37"/>
  <c r="F37"/>
  <c r="D37"/>
  <c r="C37"/>
  <c r="H37" s="1"/>
  <c r="S37" s="1"/>
  <c r="P36"/>
  <c r="N36"/>
  <c r="M36"/>
  <c r="K36"/>
  <c r="I36"/>
  <c r="G36"/>
  <c r="F36"/>
  <c r="D36"/>
  <c r="C36"/>
  <c r="H36" s="1"/>
  <c r="S36" s="1"/>
  <c r="P35"/>
  <c r="N35"/>
  <c r="M35"/>
  <c r="K35"/>
  <c r="I35"/>
  <c r="G35"/>
  <c r="F35"/>
  <c r="D35"/>
  <c r="C35"/>
  <c r="H35" s="1"/>
  <c r="S35" s="1"/>
  <c r="P34"/>
  <c r="N34"/>
  <c r="M34"/>
  <c r="K34"/>
  <c r="I34"/>
  <c r="G34"/>
  <c r="F34"/>
  <c r="D34"/>
  <c r="C34"/>
  <c r="H34" s="1"/>
  <c r="S34" s="1"/>
  <c r="P33"/>
  <c r="N33"/>
  <c r="M33"/>
  <c r="K33"/>
  <c r="I33"/>
  <c r="G33"/>
  <c r="F33"/>
  <c r="D33"/>
  <c r="C33"/>
  <c r="H33" s="1"/>
  <c r="S33" s="1"/>
  <c r="P32"/>
  <c r="N32"/>
  <c r="M32"/>
  <c r="K32"/>
  <c r="I32"/>
  <c r="G32"/>
  <c r="F32"/>
  <c r="D32"/>
  <c r="C32"/>
  <c r="H32" s="1"/>
  <c r="S32" s="1"/>
  <c r="P31"/>
  <c r="N31"/>
  <c r="M31"/>
  <c r="K31"/>
  <c r="I31"/>
  <c r="G31"/>
  <c r="F31"/>
  <c r="D31"/>
  <c r="C31"/>
  <c r="H31" s="1"/>
  <c r="S31" s="1"/>
  <c r="P30"/>
  <c r="N30"/>
  <c r="M30"/>
  <c r="K30"/>
  <c r="I30"/>
  <c r="G30"/>
  <c r="F30"/>
  <c r="D30"/>
  <c r="C30"/>
  <c r="H30" s="1"/>
  <c r="S30" s="1"/>
  <c r="P29"/>
  <c r="N29"/>
  <c r="M29"/>
  <c r="K29"/>
  <c r="I29"/>
  <c r="G29"/>
  <c r="F29"/>
  <c r="D29"/>
  <c r="C29"/>
  <c r="H29" s="1"/>
  <c r="S29" s="1"/>
  <c r="P28"/>
  <c r="N28"/>
  <c r="M28"/>
  <c r="K28"/>
  <c r="I28"/>
  <c r="G28"/>
  <c r="F28"/>
  <c r="D28"/>
  <c r="C28"/>
  <c r="H28" s="1"/>
  <c r="S28" s="1"/>
  <c r="P27"/>
  <c r="N27"/>
  <c r="M27"/>
  <c r="K27"/>
  <c r="I27"/>
  <c r="G27"/>
  <c r="F27"/>
  <c r="D27"/>
  <c r="C27"/>
  <c r="H27" s="1"/>
  <c r="S27" s="1"/>
  <c r="P26"/>
  <c r="N26"/>
  <c r="M26"/>
  <c r="K26"/>
  <c r="I26"/>
  <c r="G26"/>
  <c r="F26"/>
  <c r="D26"/>
  <c r="C26"/>
  <c r="H26" s="1"/>
  <c r="S26" s="1"/>
  <c r="P25"/>
  <c r="N25"/>
  <c r="M25"/>
  <c r="K25"/>
  <c r="I25"/>
  <c r="G25"/>
  <c r="F25"/>
  <c r="D25"/>
  <c r="C25"/>
  <c r="H25" s="1"/>
  <c r="S25" s="1"/>
  <c r="P24"/>
  <c r="N24"/>
  <c r="M24"/>
  <c r="K24"/>
  <c r="I24"/>
  <c r="G24"/>
  <c r="F24"/>
  <c r="D24"/>
  <c r="C24"/>
  <c r="H24" s="1"/>
  <c r="S24" s="1"/>
  <c r="P23"/>
  <c r="N23"/>
  <c r="M23"/>
  <c r="K23"/>
  <c r="I23"/>
  <c r="G23"/>
  <c r="F23"/>
  <c r="D23"/>
  <c r="C23"/>
  <c r="H23" s="1"/>
  <c r="S23" s="1"/>
  <c r="P22"/>
  <c r="N22"/>
  <c r="M22"/>
  <c r="K22"/>
  <c r="I22"/>
  <c r="G22"/>
  <c r="F22"/>
  <c r="D22"/>
  <c r="C22"/>
  <c r="H22" s="1"/>
  <c r="S22" s="1"/>
  <c r="P21"/>
  <c r="N21"/>
  <c r="M21"/>
  <c r="K21"/>
  <c r="I21"/>
  <c r="G21"/>
  <c r="F21"/>
  <c r="D21"/>
  <c r="C21"/>
  <c r="P20"/>
  <c r="N20"/>
  <c r="M20"/>
  <c r="K20"/>
  <c r="I20"/>
  <c r="G20"/>
  <c r="F20"/>
  <c r="D20"/>
  <c r="C20"/>
  <c r="H20" s="1"/>
  <c r="S20" s="1"/>
  <c r="P19"/>
  <c r="N19"/>
  <c r="M19"/>
  <c r="K19"/>
  <c r="I19"/>
  <c r="G19"/>
  <c r="F19"/>
  <c r="D19"/>
  <c r="C19"/>
  <c r="P18"/>
  <c r="N18"/>
  <c r="M18"/>
  <c r="K18"/>
  <c r="I18"/>
  <c r="G18"/>
  <c r="F18"/>
  <c r="D18"/>
  <c r="C18"/>
  <c r="H18" s="1"/>
  <c r="S18" s="1"/>
  <c r="P17"/>
  <c r="N17"/>
  <c r="M17"/>
  <c r="K17"/>
  <c r="I17"/>
  <c r="G17"/>
  <c r="F17"/>
  <c r="D17"/>
  <c r="C17"/>
  <c r="P16"/>
  <c r="N16"/>
  <c r="M16"/>
  <c r="K16"/>
  <c r="I16"/>
  <c r="G16"/>
  <c r="F16"/>
  <c r="D16"/>
  <c r="C16"/>
  <c r="H16" s="1"/>
  <c r="S16" s="1"/>
  <c r="P15"/>
  <c r="N15"/>
  <c r="M15"/>
  <c r="K15"/>
  <c r="I15"/>
  <c r="G15"/>
  <c r="F15"/>
  <c r="D15"/>
  <c r="C15"/>
  <c r="P14"/>
  <c r="N14"/>
  <c r="M14"/>
  <c r="K14"/>
  <c r="I14"/>
  <c r="G14"/>
  <c r="F14"/>
  <c r="D14"/>
  <c r="C14"/>
  <c r="H14" s="1"/>
  <c r="S14" s="1"/>
  <c r="P13"/>
  <c r="N13"/>
  <c r="M13"/>
  <c r="K13"/>
  <c r="I13"/>
  <c r="G13"/>
  <c r="F13"/>
  <c r="D13"/>
  <c r="C13"/>
  <c r="P12"/>
  <c r="N12"/>
  <c r="M12"/>
  <c r="K12"/>
  <c r="I12"/>
  <c r="G12"/>
  <c r="F12"/>
  <c r="D12"/>
  <c r="C12"/>
  <c r="H12" s="1"/>
  <c r="S12" s="1"/>
  <c r="P11"/>
  <c r="N11"/>
  <c r="M11"/>
  <c r="K11"/>
  <c r="I11"/>
  <c r="G11"/>
  <c r="F11"/>
  <c r="D11"/>
  <c r="C11"/>
  <c r="P10"/>
  <c r="N10"/>
  <c r="M10"/>
  <c r="K10"/>
  <c r="I10"/>
  <c r="G10"/>
  <c r="F10"/>
  <c r="D10"/>
  <c r="C10"/>
  <c r="H10" s="1"/>
  <c r="S10" s="1"/>
  <c r="P9"/>
  <c r="N9"/>
  <c r="M9"/>
  <c r="K9"/>
  <c r="I9"/>
  <c r="G9"/>
  <c r="F9"/>
  <c r="D9"/>
  <c r="C9"/>
  <c r="P8"/>
  <c r="N8"/>
  <c r="M8"/>
  <c r="K8"/>
  <c r="I8"/>
  <c r="G8"/>
  <c r="F8"/>
  <c r="D8"/>
  <c r="C8"/>
  <c r="H8" s="1"/>
  <c r="S8" s="1"/>
  <c r="P7"/>
  <c r="N7"/>
  <c r="M7"/>
  <c r="K7"/>
  <c r="I7"/>
  <c r="G7"/>
  <c r="F7"/>
  <c r="D7"/>
  <c r="C7"/>
  <c r="P6"/>
  <c r="N6"/>
  <c r="M6"/>
  <c r="K6"/>
  <c r="I6"/>
  <c r="G6"/>
  <c r="F6"/>
  <c r="D6"/>
  <c r="C6"/>
  <c r="H6" s="1"/>
  <c r="S6" s="1"/>
  <c r="P43" i="22"/>
  <c r="N43"/>
  <c r="M43"/>
  <c r="K43"/>
  <c r="I43"/>
  <c r="G43"/>
  <c r="F43"/>
  <c r="D43"/>
  <c r="C43"/>
  <c r="H43" s="1"/>
  <c r="S43" s="1"/>
  <c r="P42"/>
  <c r="N42"/>
  <c r="M42"/>
  <c r="K42"/>
  <c r="I42"/>
  <c r="G42"/>
  <c r="F42"/>
  <c r="D42"/>
  <c r="C42"/>
  <c r="H42" s="1"/>
  <c r="S42" s="1"/>
  <c r="P41"/>
  <c r="N41"/>
  <c r="M41"/>
  <c r="K41"/>
  <c r="I41"/>
  <c r="G41"/>
  <c r="F41"/>
  <c r="D41"/>
  <c r="C41"/>
  <c r="H41" s="1"/>
  <c r="S41" s="1"/>
  <c r="P40"/>
  <c r="N40"/>
  <c r="M40"/>
  <c r="K40"/>
  <c r="I40"/>
  <c r="G40"/>
  <c r="F40"/>
  <c r="D40"/>
  <c r="C40"/>
  <c r="H40" s="1"/>
  <c r="S40" s="1"/>
  <c r="P39"/>
  <c r="N39"/>
  <c r="M39"/>
  <c r="K39"/>
  <c r="I39"/>
  <c r="G39"/>
  <c r="F39"/>
  <c r="D39"/>
  <c r="C39"/>
  <c r="H39" s="1"/>
  <c r="S39" s="1"/>
  <c r="P38"/>
  <c r="N38"/>
  <c r="M38"/>
  <c r="K38"/>
  <c r="I38"/>
  <c r="G38"/>
  <c r="F38"/>
  <c r="D38"/>
  <c r="C38"/>
  <c r="H38" s="1"/>
  <c r="S38" s="1"/>
  <c r="P37"/>
  <c r="N37"/>
  <c r="M37"/>
  <c r="K37"/>
  <c r="I37"/>
  <c r="G37"/>
  <c r="F37"/>
  <c r="D37"/>
  <c r="C37"/>
  <c r="H37" s="1"/>
  <c r="S37" s="1"/>
  <c r="P36"/>
  <c r="N36"/>
  <c r="M36"/>
  <c r="K36"/>
  <c r="I36"/>
  <c r="G36"/>
  <c r="F36"/>
  <c r="D36"/>
  <c r="C36"/>
  <c r="H36" s="1"/>
  <c r="S36" s="1"/>
  <c r="P35"/>
  <c r="N35"/>
  <c r="M35"/>
  <c r="K35"/>
  <c r="I35"/>
  <c r="G35"/>
  <c r="F35"/>
  <c r="D35"/>
  <c r="C35"/>
  <c r="H35" s="1"/>
  <c r="S35" s="1"/>
  <c r="P34"/>
  <c r="N34"/>
  <c r="M34"/>
  <c r="K34"/>
  <c r="I34"/>
  <c r="G34"/>
  <c r="F34"/>
  <c r="D34"/>
  <c r="C34"/>
  <c r="H34" s="1"/>
  <c r="S34" s="1"/>
  <c r="P33"/>
  <c r="N33"/>
  <c r="M33"/>
  <c r="K33"/>
  <c r="I33"/>
  <c r="G33"/>
  <c r="F33"/>
  <c r="D33"/>
  <c r="C33"/>
  <c r="H33" s="1"/>
  <c r="S33" s="1"/>
  <c r="P32"/>
  <c r="N32"/>
  <c r="M32"/>
  <c r="K32"/>
  <c r="I32"/>
  <c r="G32"/>
  <c r="F32"/>
  <c r="D32"/>
  <c r="C32"/>
  <c r="H32" s="1"/>
  <c r="S32" s="1"/>
  <c r="P31"/>
  <c r="N31"/>
  <c r="M31"/>
  <c r="K31"/>
  <c r="I31"/>
  <c r="I125" s="1"/>
  <c r="G31"/>
  <c r="F31"/>
  <c r="D31"/>
  <c r="C31"/>
  <c r="H31" s="1"/>
  <c r="S31" s="1"/>
  <c r="P30"/>
  <c r="N30"/>
  <c r="M30"/>
  <c r="K30"/>
  <c r="I30"/>
  <c r="G30"/>
  <c r="F30"/>
  <c r="D30"/>
  <c r="C30"/>
  <c r="P29"/>
  <c r="N29"/>
  <c r="M29"/>
  <c r="K29"/>
  <c r="I29"/>
  <c r="I123" s="1"/>
  <c r="G29"/>
  <c r="F29"/>
  <c r="D29"/>
  <c r="C29"/>
  <c r="H29" s="1"/>
  <c r="S29" s="1"/>
  <c r="P28"/>
  <c r="N28"/>
  <c r="M28"/>
  <c r="K28"/>
  <c r="I28"/>
  <c r="G28"/>
  <c r="F28"/>
  <c r="D28"/>
  <c r="C28"/>
  <c r="P27"/>
  <c r="N27"/>
  <c r="M27"/>
  <c r="K27"/>
  <c r="I27"/>
  <c r="I121" s="1"/>
  <c r="G27"/>
  <c r="F27"/>
  <c r="D27"/>
  <c r="C27"/>
  <c r="H27" s="1"/>
  <c r="S27" s="1"/>
  <c r="P26"/>
  <c r="N26"/>
  <c r="M26"/>
  <c r="K26"/>
  <c r="I26"/>
  <c r="G26"/>
  <c r="F26"/>
  <c r="D26"/>
  <c r="C26"/>
  <c r="P25"/>
  <c r="N25"/>
  <c r="M25"/>
  <c r="K25"/>
  <c r="I25"/>
  <c r="I119" s="1"/>
  <c r="G25"/>
  <c r="F25"/>
  <c r="D25"/>
  <c r="C25"/>
  <c r="H25" s="1"/>
  <c r="S25" s="1"/>
  <c r="P24"/>
  <c r="N24"/>
  <c r="M24"/>
  <c r="K24"/>
  <c r="I24"/>
  <c r="G24"/>
  <c r="F24"/>
  <c r="D24"/>
  <c r="C24"/>
  <c r="P23"/>
  <c r="N23"/>
  <c r="M23"/>
  <c r="K23"/>
  <c r="I23"/>
  <c r="I117" s="1"/>
  <c r="G23"/>
  <c r="F23"/>
  <c r="D23"/>
  <c r="C23"/>
  <c r="H23" s="1"/>
  <c r="S23" s="1"/>
  <c r="P22"/>
  <c r="N22"/>
  <c r="M22"/>
  <c r="K22"/>
  <c r="I22"/>
  <c r="G22"/>
  <c r="F22"/>
  <c r="D22"/>
  <c r="C22"/>
  <c r="P21"/>
  <c r="N21"/>
  <c r="M21"/>
  <c r="K21"/>
  <c r="I21"/>
  <c r="I115" s="1"/>
  <c r="G21"/>
  <c r="F21"/>
  <c r="D21"/>
  <c r="C21"/>
  <c r="H21" s="1"/>
  <c r="S21" s="1"/>
  <c r="P20"/>
  <c r="N20"/>
  <c r="M20"/>
  <c r="K20"/>
  <c r="I20"/>
  <c r="G20"/>
  <c r="F20"/>
  <c r="D20"/>
  <c r="C20"/>
  <c r="P19"/>
  <c r="N19"/>
  <c r="M19"/>
  <c r="K19"/>
  <c r="I19"/>
  <c r="I113" s="1"/>
  <c r="G19"/>
  <c r="F19"/>
  <c r="D19"/>
  <c r="C19"/>
  <c r="H19" s="1"/>
  <c r="S19" s="1"/>
  <c r="P18"/>
  <c r="N18"/>
  <c r="M18"/>
  <c r="K18"/>
  <c r="I18"/>
  <c r="G18"/>
  <c r="F18"/>
  <c r="D18"/>
  <c r="C18"/>
  <c r="P17"/>
  <c r="N17"/>
  <c r="M17"/>
  <c r="K17"/>
  <c r="I17"/>
  <c r="I111" s="1"/>
  <c r="G17"/>
  <c r="F17"/>
  <c r="D17"/>
  <c r="C17"/>
  <c r="H17" s="1"/>
  <c r="S17" s="1"/>
  <c r="P16"/>
  <c r="N16"/>
  <c r="M16"/>
  <c r="K16"/>
  <c r="I16"/>
  <c r="G16"/>
  <c r="F16"/>
  <c r="D16"/>
  <c r="C16"/>
  <c r="P15"/>
  <c r="N15"/>
  <c r="M15"/>
  <c r="K15"/>
  <c r="I15"/>
  <c r="I109" s="1"/>
  <c r="G15"/>
  <c r="F15"/>
  <c r="D15"/>
  <c r="C15"/>
  <c r="H15" s="1"/>
  <c r="S15" s="1"/>
  <c r="P14"/>
  <c r="N14"/>
  <c r="M14"/>
  <c r="K14"/>
  <c r="I14"/>
  <c r="G14"/>
  <c r="F14"/>
  <c r="D14"/>
  <c r="C14"/>
  <c r="P13"/>
  <c r="N13"/>
  <c r="M13"/>
  <c r="K13"/>
  <c r="I13"/>
  <c r="I107" s="1"/>
  <c r="G13"/>
  <c r="F13"/>
  <c r="D13"/>
  <c r="C13"/>
  <c r="H13" s="1"/>
  <c r="S13" s="1"/>
  <c r="P12"/>
  <c r="N12"/>
  <c r="M12"/>
  <c r="K12"/>
  <c r="I12"/>
  <c r="G12"/>
  <c r="F12"/>
  <c r="D12"/>
  <c r="C12"/>
  <c r="P11"/>
  <c r="N11"/>
  <c r="M11"/>
  <c r="K11"/>
  <c r="I11"/>
  <c r="I105" s="1"/>
  <c r="G11"/>
  <c r="F11"/>
  <c r="D11"/>
  <c r="C11"/>
  <c r="H11" s="1"/>
  <c r="S11" s="1"/>
  <c r="P10"/>
  <c r="N10"/>
  <c r="M10"/>
  <c r="K10"/>
  <c r="I10"/>
  <c r="G10"/>
  <c r="F10"/>
  <c r="D10"/>
  <c r="C10"/>
  <c r="P9"/>
  <c r="N9"/>
  <c r="M9"/>
  <c r="K9"/>
  <c r="I9"/>
  <c r="I103" s="1"/>
  <c r="G9"/>
  <c r="F9"/>
  <c r="D9"/>
  <c r="C9"/>
  <c r="H9" s="1"/>
  <c r="S9" s="1"/>
  <c r="P8"/>
  <c r="N8"/>
  <c r="M8"/>
  <c r="K8"/>
  <c r="I8"/>
  <c r="G8"/>
  <c r="F8"/>
  <c r="D8"/>
  <c r="C8"/>
  <c r="P7"/>
  <c r="N7"/>
  <c r="M7"/>
  <c r="K7"/>
  <c r="I7"/>
  <c r="I101" s="1"/>
  <c r="G7"/>
  <c r="F7"/>
  <c r="D7"/>
  <c r="C7"/>
  <c r="H7" s="1"/>
  <c r="S7" s="1"/>
  <c r="P6"/>
  <c r="N6"/>
  <c r="M6"/>
  <c r="K6"/>
  <c r="I6"/>
  <c r="G6"/>
  <c r="F6"/>
  <c r="D6"/>
  <c r="C6"/>
  <c r="P43" i="23"/>
  <c r="N43"/>
  <c r="M43"/>
  <c r="K43"/>
  <c r="I43"/>
  <c r="G43"/>
  <c r="F43"/>
  <c r="D43"/>
  <c r="C43"/>
  <c r="H43" s="1"/>
  <c r="S43" s="1"/>
  <c r="P42"/>
  <c r="N42"/>
  <c r="M42"/>
  <c r="K42"/>
  <c r="I42"/>
  <c r="G42"/>
  <c r="F42"/>
  <c r="D42"/>
  <c r="C42"/>
  <c r="H42" s="1"/>
  <c r="S42" s="1"/>
  <c r="P41"/>
  <c r="N41"/>
  <c r="M41"/>
  <c r="K41"/>
  <c r="I41"/>
  <c r="G41"/>
  <c r="F41"/>
  <c r="D41"/>
  <c r="C41"/>
  <c r="H41" s="1"/>
  <c r="S41" s="1"/>
  <c r="P40"/>
  <c r="N40"/>
  <c r="M40"/>
  <c r="K40"/>
  <c r="I40"/>
  <c r="G40"/>
  <c r="F40"/>
  <c r="D40"/>
  <c r="C40"/>
  <c r="H40" s="1"/>
  <c r="S40" s="1"/>
  <c r="P39"/>
  <c r="N39"/>
  <c r="M39"/>
  <c r="K39"/>
  <c r="I39"/>
  <c r="G39"/>
  <c r="F39"/>
  <c r="D39"/>
  <c r="C39"/>
  <c r="H39" s="1"/>
  <c r="S39" s="1"/>
  <c r="P38"/>
  <c r="N38"/>
  <c r="M38"/>
  <c r="K38"/>
  <c r="I38"/>
  <c r="G38"/>
  <c r="F38"/>
  <c r="D38"/>
  <c r="C38"/>
  <c r="H38" s="1"/>
  <c r="S38" s="1"/>
  <c r="P37"/>
  <c r="N37"/>
  <c r="M37"/>
  <c r="K37"/>
  <c r="I37"/>
  <c r="G37"/>
  <c r="F37"/>
  <c r="D37"/>
  <c r="C37"/>
  <c r="H37" s="1"/>
  <c r="S37" s="1"/>
  <c r="P36"/>
  <c r="N36"/>
  <c r="M36"/>
  <c r="K36"/>
  <c r="I36"/>
  <c r="G36"/>
  <c r="F36"/>
  <c r="D36"/>
  <c r="C36"/>
  <c r="H36" s="1"/>
  <c r="S36" s="1"/>
  <c r="P35"/>
  <c r="N35"/>
  <c r="M35"/>
  <c r="K35"/>
  <c r="I35"/>
  <c r="G35"/>
  <c r="F35"/>
  <c r="D35"/>
  <c r="C35"/>
  <c r="H35" s="1"/>
  <c r="S35" s="1"/>
  <c r="P34"/>
  <c r="N34"/>
  <c r="M34"/>
  <c r="K34"/>
  <c r="I34"/>
  <c r="G34"/>
  <c r="F34"/>
  <c r="D34"/>
  <c r="C34"/>
  <c r="H34" s="1"/>
  <c r="S34" s="1"/>
  <c r="P33"/>
  <c r="N33"/>
  <c r="M33"/>
  <c r="K33"/>
  <c r="I33"/>
  <c r="G33"/>
  <c r="F33"/>
  <c r="D33"/>
  <c r="C33"/>
  <c r="H33" s="1"/>
  <c r="S33" s="1"/>
  <c r="P32"/>
  <c r="N32"/>
  <c r="M32"/>
  <c r="K32"/>
  <c r="I32"/>
  <c r="G32"/>
  <c r="F32"/>
  <c r="D32"/>
  <c r="C32"/>
  <c r="H32" s="1"/>
  <c r="S32" s="1"/>
  <c r="P31"/>
  <c r="N31"/>
  <c r="M31"/>
  <c r="K31"/>
  <c r="I31"/>
  <c r="G31"/>
  <c r="F31"/>
  <c r="D31"/>
  <c r="C31"/>
  <c r="H31" s="1"/>
  <c r="S31" s="1"/>
  <c r="P30"/>
  <c r="N30"/>
  <c r="M30"/>
  <c r="K30"/>
  <c r="I30"/>
  <c r="G30"/>
  <c r="F30"/>
  <c r="D30"/>
  <c r="C30"/>
  <c r="H30" s="1"/>
  <c r="S30" s="1"/>
  <c r="P29"/>
  <c r="N29"/>
  <c r="M29"/>
  <c r="K29"/>
  <c r="I29"/>
  <c r="G29"/>
  <c r="F29"/>
  <c r="D29"/>
  <c r="C29"/>
  <c r="H29" s="1"/>
  <c r="S29" s="1"/>
  <c r="P28"/>
  <c r="N28"/>
  <c r="M28"/>
  <c r="K28"/>
  <c r="I28"/>
  <c r="G28"/>
  <c r="F28"/>
  <c r="D28"/>
  <c r="C28"/>
  <c r="H28" s="1"/>
  <c r="S28" s="1"/>
  <c r="P27"/>
  <c r="N27"/>
  <c r="M27"/>
  <c r="K27"/>
  <c r="I27"/>
  <c r="G27"/>
  <c r="F27"/>
  <c r="D27"/>
  <c r="C27"/>
  <c r="H27" s="1"/>
  <c r="S27" s="1"/>
  <c r="P26"/>
  <c r="N26"/>
  <c r="M26"/>
  <c r="K26"/>
  <c r="I26"/>
  <c r="G26"/>
  <c r="F26"/>
  <c r="D26"/>
  <c r="C26"/>
  <c r="H26" s="1"/>
  <c r="S26" s="1"/>
  <c r="P25"/>
  <c r="N25"/>
  <c r="M25"/>
  <c r="K25"/>
  <c r="I25"/>
  <c r="G25"/>
  <c r="F25"/>
  <c r="D25"/>
  <c r="C25"/>
  <c r="H25" s="1"/>
  <c r="S25" s="1"/>
  <c r="P24"/>
  <c r="N24"/>
  <c r="M24"/>
  <c r="K24"/>
  <c r="I24"/>
  <c r="G24"/>
  <c r="F24"/>
  <c r="D24"/>
  <c r="C24"/>
  <c r="H24" s="1"/>
  <c r="S24" s="1"/>
  <c r="P23"/>
  <c r="N23"/>
  <c r="M23"/>
  <c r="K23"/>
  <c r="I23"/>
  <c r="G23"/>
  <c r="F23"/>
  <c r="D23"/>
  <c r="C23"/>
  <c r="H23" s="1"/>
  <c r="S23" s="1"/>
  <c r="P22"/>
  <c r="N22"/>
  <c r="M22"/>
  <c r="K22"/>
  <c r="I22"/>
  <c r="G22"/>
  <c r="F22"/>
  <c r="D22"/>
  <c r="C22"/>
  <c r="H22" s="1"/>
  <c r="S22" s="1"/>
  <c r="P21"/>
  <c r="N21"/>
  <c r="M21"/>
  <c r="K21"/>
  <c r="I21"/>
  <c r="G21"/>
  <c r="F21"/>
  <c r="D21"/>
  <c r="C21"/>
  <c r="H21" s="1"/>
  <c r="S21" s="1"/>
  <c r="P20"/>
  <c r="N20"/>
  <c r="M20"/>
  <c r="K20"/>
  <c r="I20"/>
  <c r="G20"/>
  <c r="F20"/>
  <c r="D20"/>
  <c r="C20"/>
  <c r="P19"/>
  <c r="N19"/>
  <c r="M19"/>
  <c r="K19"/>
  <c r="I19"/>
  <c r="G19"/>
  <c r="F19"/>
  <c r="D19"/>
  <c r="C19"/>
  <c r="H19" s="1"/>
  <c r="S19" s="1"/>
  <c r="P18"/>
  <c r="N18"/>
  <c r="M18"/>
  <c r="K18"/>
  <c r="I18"/>
  <c r="G18"/>
  <c r="F18"/>
  <c r="D18"/>
  <c r="C18"/>
  <c r="P17"/>
  <c r="N17"/>
  <c r="M17"/>
  <c r="K17"/>
  <c r="I17"/>
  <c r="G17"/>
  <c r="F17"/>
  <c r="D17"/>
  <c r="C17"/>
  <c r="H17" s="1"/>
  <c r="S17" s="1"/>
  <c r="P16"/>
  <c r="N16"/>
  <c r="M16"/>
  <c r="K16"/>
  <c r="I16"/>
  <c r="G16"/>
  <c r="F16"/>
  <c r="D16"/>
  <c r="C16"/>
  <c r="P15"/>
  <c r="N15"/>
  <c r="M15"/>
  <c r="K15"/>
  <c r="I15"/>
  <c r="G15"/>
  <c r="F15"/>
  <c r="D15"/>
  <c r="C15"/>
  <c r="H15" s="1"/>
  <c r="S15" s="1"/>
  <c r="P14"/>
  <c r="N14"/>
  <c r="M14"/>
  <c r="K14"/>
  <c r="I14"/>
  <c r="G14"/>
  <c r="F14"/>
  <c r="D14"/>
  <c r="C14"/>
  <c r="P13"/>
  <c r="N13"/>
  <c r="M13"/>
  <c r="K13"/>
  <c r="I13"/>
  <c r="G13"/>
  <c r="F13"/>
  <c r="D13"/>
  <c r="C13"/>
  <c r="H13" s="1"/>
  <c r="S13" s="1"/>
  <c r="P12"/>
  <c r="N12"/>
  <c r="M12"/>
  <c r="K12"/>
  <c r="I12"/>
  <c r="G12"/>
  <c r="F12"/>
  <c r="D12"/>
  <c r="C12"/>
  <c r="P11"/>
  <c r="N11"/>
  <c r="M11"/>
  <c r="K11"/>
  <c r="I11"/>
  <c r="G11"/>
  <c r="F11"/>
  <c r="D11"/>
  <c r="C11"/>
  <c r="H11" s="1"/>
  <c r="S11" s="1"/>
  <c r="P10"/>
  <c r="N10"/>
  <c r="M10"/>
  <c r="K10"/>
  <c r="I10"/>
  <c r="G10"/>
  <c r="F10"/>
  <c r="D10"/>
  <c r="C10"/>
  <c r="P9"/>
  <c r="N9"/>
  <c r="M9"/>
  <c r="K9"/>
  <c r="I9"/>
  <c r="G9"/>
  <c r="F9"/>
  <c r="D9"/>
  <c r="C9"/>
  <c r="H9" s="1"/>
  <c r="S9" s="1"/>
  <c r="P8"/>
  <c r="N8"/>
  <c r="M8"/>
  <c r="K8"/>
  <c r="I8"/>
  <c r="G8"/>
  <c r="F8"/>
  <c r="D8"/>
  <c r="C8"/>
  <c r="P7"/>
  <c r="N7"/>
  <c r="M7"/>
  <c r="K7"/>
  <c r="I7"/>
  <c r="G7"/>
  <c r="F7"/>
  <c r="D7"/>
  <c r="C7"/>
  <c r="H7" s="1"/>
  <c r="S7" s="1"/>
  <c r="P6"/>
  <c r="N6"/>
  <c r="M6"/>
  <c r="K6"/>
  <c r="I6"/>
  <c r="G6"/>
  <c r="F6"/>
  <c r="D6"/>
  <c r="C6"/>
  <c r="N43" i="5"/>
  <c r="M43"/>
  <c r="K43"/>
  <c r="I43"/>
  <c r="F43"/>
  <c r="D43"/>
  <c r="C43"/>
  <c r="H43" s="1"/>
  <c r="S43" s="1"/>
  <c r="N42"/>
  <c r="M42"/>
  <c r="K42"/>
  <c r="I42"/>
  <c r="F42"/>
  <c r="D42"/>
  <c r="C42"/>
  <c r="N41"/>
  <c r="M41"/>
  <c r="K41"/>
  <c r="I41"/>
  <c r="F41"/>
  <c r="D41"/>
  <c r="C41"/>
  <c r="H41" s="1"/>
  <c r="S41" s="1"/>
  <c r="N40"/>
  <c r="M40"/>
  <c r="K40"/>
  <c r="I40"/>
  <c r="F40"/>
  <c r="D40"/>
  <c r="C40"/>
  <c r="N39"/>
  <c r="M39"/>
  <c r="K39"/>
  <c r="I39"/>
  <c r="F39"/>
  <c r="D39"/>
  <c r="C39"/>
  <c r="H39" s="1"/>
  <c r="S39" s="1"/>
  <c r="N38"/>
  <c r="M38"/>
  <c r="K38"/>
  <c r="I38"/>
  <c r="F38"/>
  <c r="D38"/>
  <c r="C38"/>
  <c r="N37"/>
  <c r="M37"/>
  <c r="K37"/>
  <c r="I37"/>
  <c r="F37"/>
  <c r="D37"/>
  <c r="C37"/>
  <c r="H37" s="1"/>
  <c r="S37" s="1"/>
  <c r="N36"/>
  <c r="M36"/>
  <c r="K36"/>
  <c r="I36"/>
  <c r="F36"/>
  <c r="D36"/>
  <c r="C36"/>
  <c r="N35"/>
  <c r="M35"/>
  <c r="K35"/>
  <c r="I35"/>
  <c r="F35"/>
  <c r="D35"/>
  <c r="C35"/>
  <c r="H35" s="1"/>
  <c r="S35" s="1"/>
  <c r="N34"/>
  <c r="M34"/>
  <c r="K34"/>
  <c r="I34"/>
  <c r="F34"/>
  <c r="D34"/>
  <c r="C34"/>
  <c r="N33"/>
  <c r="M33"/>
  <c r="K33"/>
  <c r="I33"/>
  <c r="F33"/>
  <c r="D33"/>
  <c r="C33"/>
  <c r="H33" s="1"/>
  <c r="S33" s="1"/>
  <c r="N32"/>
  <c r="M32"/>
  <c r="K32"/>
  <c r="I32"/>
  <c r="F32"/>
  <c r="D32"/>
  <c r="C32"/>
  <c r="N31"/>
  <c r="M31"/>
  <c r="K31"/>
  <c r="I31"/>
  <c r="F31"/>
  <c r="D31"/>
  <c r="C31"/>
  <c r="H31" s="1"/>
  <c r="S31" s="1"/>
  <c r="N30"/>
  <c r="M30"/>
  <c r="K30"/>
  <c r="I30"/>
  <c r="F30"/>
  <c r="D30"/>
  <c r="C30"/>
  <c r="N29"/>
  <c r="M29"/>
  <c r="K29"/>
  <c r="I29"/>
  <c r="F29"/>
  <c r="D29"/>
  <c r="C29"/>
  <c r="H29" s="1"/>
  <c r="S29" s="1"/>
  <c r="N28"/>
  <c r="M28"/>
  <c r="K28"/>
  <c r="I28"/>
  <c r="F28"/>
  <c r="D28"/>
  <c r="C28"/>
  <c r="N27"/>
  <c r="M27"/>
  <c r="K27"/>
  <c r="I27"/>
  <c r="F27"/>
  <c r="D27"/>
  <c r="C27"/>
  <c r="N26"/>
  <c r="M26"/>
  <c r="K26"/>
  <c r="I26"/>
  <c r="F26"/>
  <c r="D26"/>
  <c r="C26"/>
  <c r="N25"/>
  <c r="M25"/>
  <c r="K25"/>
  <c r="I25"/>
  <c r="F25"/>
  <c r="F119" s="1"/>
  <c r="D25"/>
  <c r="C25"/>
  <c r="H25" s="1"/>
  <c r="S25" s="1"/>
  <c r="N24"/>
  <c r="M24"/>
  <c r="K24"/>
  <c r="I24"/>
  <c r="F24"/>
  <c r="D24"/>
  <c r="C24"/>
  <c r="N23"/>
  <c r="M23"/>
  <c r="K23"/>
  <c r="I23"/>
  <c r="F23"/>
  <c r="F117" s="1"/>
  <c r="D23"/>
  <c r="C23"/>
  <c r="H23" s="1"/>
  <c r="S23" s="1"/>
  <c r="N22"/>
  <c r="M22"/>
  <c r="K22"/>
  <c r="I22"/>
  <c r="F22"/>
  <c r="D22"/>
  <c r="C22"/>
  <c r="N21"/>
  <c r="M21"/>
  <c r="K21"/>
  <c r="I21"/>
  <c r="F21"/>
  <c r="F115" s="1"/>
  <c r="D21"/>
  <c r="C21"/>
  <c r="H21" s="1"/>
  <c r="S21" s="1"/>
  <c r="N20"/>
  <c r="M20"/>
  <c r="K20"/>
  <c r="I20"/>
  <c r="F20"/>
  <c r="D20"/>
  <c r="C20"/>
  <c r="N19"/>
  <c r="M19"/>
  <c r="K19"/>
  <c r="I19"/>
  <c r="F19"/>
  <c r="F113" s="1"/>
  <c r="D19"/>
  <c r="C19"/>
  <c r="H19" s="1"/>
  <c r="S19" s="1"/>
  <c r="N18"/>
  <c r="M18"/>
  <c r="K18"/>
  <c r="I18"/>
  <c r="F18"/>
  <c r="D18"/>
  <c r="C18"/>
  <c r="N17"/>
  <c r="M17"/>
  <c r="K17"/>
  <c r="I17"/>
  <c r="F17"/>
  <c r="F111" s="1"/>
  <c r="D17"/>
  <c r="C17"/>
  <c r="H17" s="1"/>
  <c r="S17" s="1"/>
  <c r="N16"/>
  <c r="M16"/>
  <c r="K16"/>
  <c r="I16"/>
  <c r="F16"/>
  <c r="D16"/>
  <c r="C16"/>
  <c r="N15"/>
  <c r="M15"/>
  <c r="K15"/>
  <c r="I15"/>
  <c r="F15"/>
  <c r="F109" s="1"/>
  <c r="D15"/>
  <c r="C15"/>
  <c r="H15" s="1"/>
  <c r="S15" s="1"/>
  <c r="N14"/>
  <c r="M14"/>
  <c r="K14"/>
  <c r="I14"/>
  <c r="F14"/>
  <c r="D14"/>
  <c r="C14"/>
  <c r="N13"/>
  <c r="M13"/>
  <c r="K13"/>
  <c r="I13"/>
  <c r="F13"/>
  <c r="F107" s="1"/>
  <c r="D13"/>
  <c r="C13"/>
  <c r="H13" s="1"/>
  <c r="S13" s="1"/>
  <c r="N12"/>
  <c r="M12"/>
  <c r="K12"/>
  <c r="I12"/>
  <c r="F12"/>
  <c r="D12"/>
  <c r="C12"/>
  <c r="N11"/>
  <c r="M11"/>
  <c r="K11"/>
  <c r="I11"/>
  <c r="F11"/>
  <c r="F105" s="1"/>
  <c r="D11"/>
  <c r="C11"/>
  <c r="H11" s="1"/>
  <c r="S11" s="1"/>
  <c r="N10"/>
  <c r="M10"/>
  <c r="K10"/>
  <c r="I10"/>
  <c r="F10"/>
  <c r="D10"/>
  <c r="C10"/>
  <c r="N9"/>
  <c r="M9"/>
  <c r="K9"/>
  <c r="I9"/>
  <c r="F9"/>
  <c r="F103" s="1"/>
  <c r="D9"/>
  <c r="C9"/>
  <c r="H9" s="1"/>
  <c r="S9" s="1"/>
  <c r="N8"/>
  <c r="M8"/>
  <c r="K8"/>
  <c r="I8"/>
  <c r="F8"/>
  <c r="D8"/>
  <c r="C8"/>
  <c r="N7"/>
  <c r="M7"/>
  <c r="K7"/>
  <c r="I7"/>
  <c r="F7"/>
  <c r="F101" s="1"/>
  <c r="D7"/>
  <c r="C7"/>
  <c r="H7" s="1"/>
  <c r="S7" s="1"/>
  <c r="N6"/>
  <c r="M6"/>
  <c r="K6"/>
  <c r="I6"/>
  <c r="F6"/>
  <c r="D6"/>
  <c r="C6"/>
  <c r="P43" i="19"/>
  <c r="N43"/>
  <c r="M43"/>
  <c r="K43"/>
  <c r="I43"/>
  <c r="G43"/>
  <c r="F43"/>
  <c r="D43"/>
  <c r="C43"/>
  <c r="H43" s="1"/>
  <c r="S43" s="1"/>
  <c r="P42"/>
  <c r="N42"/>
  <c r="M42"/>
  <c r="K42"/>
  <c r="I42"/>
  <c r="G42"/>
  <c r="F42"/>
  <c r="D42"/>
  <c r="C42"/>
  <c r="H42" s="1"/>
  <c r="S42" s="1"/>
  <c r="P41"/>
  <c r="N41"/>
  <c r="M41"/>
  <c r="K41"/>
  <c r="I41"/>
  <c r="G41"/>
  <c r="F41"/>
  <c r="D41"/>
  <c r="C41"/>
  <c r="H41" s="1"/>
  <c r="S41" s="1"/>
  <c r="P40"/>
  <c r="N40"/>
  <c r="M40"/>
  <c r="K40"/>
  <c r="I40"/>
  <c r="G40"/>
  <c r="F40"/>
  <c r="D40"/>
  <c r="C40"/>
  <c r="H40" s="1"/>
  <c r="S40" s="1"/>
  <c r="P39"/>
  <c r="N39"/>
  <c r="M39"/>
  <c r="K39"/>
  <c r="I39"/>
  <c r="G39"/>
  <c r="F39"/>
  <c r="D39"/>
  <c r="C39"/>
  <c r="H39" s="1"/>
  <c r="S39" s="1"/>
  <c r="P38"/>
  <c r="N38"/>
  <c r="M38"/>
  <c r="K38"/>
  <c r="I38"/>
  <c r="G38"/>
  <c r="F38"/>
  <c r="D38"/>
  <c r="C38"/>
  <c r="H38" s="1"/>
  <c r="S38" s="1"/>
  <c r="P37"/>
  <c r="N37"/>
  <c r="M37"/>
  <c r="K37"/>
  <c r="I37"/>
  <c r="G37"/>
  <c r="F37"/>
  <c r="D37"/>
  <c r="C37"/>
  <c r="H37" s="1"/>
  <c r="S37" s="1"/>
  <c r="P36"/>
  <c r="N36"/>
  <c r="M36"/>
  <c r="K36"/>
  <c r="I36"/>
  <c r="G36"/>
  <c r="F36"/>
  <c r="D36"/>
  <c r="C36"/>
  <c r="H36" s="1"/>
  <c r="S36" s="1"/>
  <c r="P35"/>
  <c r="N35"/>
  <c r="M35"/>
  <c r="K35"/>
  <c r="I35"/>
  <c r="G35"/>
  <c r="F35"/>
  <c r="D35"/>
  <c r="C35"/>
  <c r="H35" s="1"/>
  <c r="S35" s="1"/>
  <c r="P34"/>
  <c r="N34"/>
  <c r="M34"/>
  <c r="K34"/>
  <c r="I34"/>
  <c r="G34"/>
  <c r="F34"/>
  <c r="D34"/>
  <c r="C34"/>
  <c r="H34" s="1"/>
  <c r="S34" s="1"/>
  <c r="P33"/>
  <c r="N33"/>
  <c r="M33"/>
  <c r="K33"/>
  <c r="I33"/>
  <c r="G33"/>
  <c r="F33"/>
  <c r="D33"/>
  <c r="C33"/>
  <c r="H33" s="1"/>
  <c r="S33" s="1"/>
  <c r="P32"/>
  <c r="N32"/>
  <c r="M32"/>
  <c r="K32"/>
  <c r="I32"/>
  <c r="G32"/>
  <c r="F32"/>
  <c r="D32"/>
  <c r="C32"/>
  <c r="H32" s="1"/>
  <c r="S32" s="1"/>
  <c r="P31"/>
  <c r="N31"/>
  <c r="M31"/>
  <c r="K31"/>
  <c r="I31"/>
  <c r="G31"/>
  <c r="F31"/>
  <c r="D31"/>
  <c r="C31"/>
  <c r="H31" s="1"/>
  <c r="S31" s="1"/>
  <c r="P30"/>
  <c r="N30"/>
  <c r="M30"/>
  <c r="K30"/>
  <c r="I30"/>
  <c r="G30"/>
  <c r="F30"/>
  <c r="D30"/>
  <c r="C30"/>
  <c r="A30" s="1"/>
  <c r="P29"/>
  <c r="N29"/>
  <c r="M29"/>
  <c r="K29"/>
  <c r="I29"/>
  <c r="G29"/>
  <c r="F29"/>
  <c r="D29"/>
  <c r="C29"/>
  <c r="H29" s="1"/>
  <c r="S29" s="1"/>
  <c r="P28"/>
  <c r="N28"/>
  <c r="M28"/>
  <c r="K28"/>
  <c r="I28"/>
  <c r="G28"/>
  <c r="F28"/>
  <c r="D28"/>
  <c r="C28"/>
  <c r="A28" s="1"/>
  <c r="P27"/>
  <c r="N27"/>
  <c r="M27"/>
  <c r="K27"/>
  <c r="I27"/>
  <c r="G27"/>
  <c r="F27"/>
  <c r="D27"/>
  <c r="C27"/>
  <c r="H27" s="1"/>
  <c r="S27" s="1"/>
  <c r="P26"/>
  <c r="N26"/>
  <c r="M26"/>
  <c r="K26"/>
  <c r="I26"/>
  <c r="G26"/>
  <c r="F26"/>
  <c r="D26"/>
  <c r="C26"/>
  <c r="A26" s="1"/>
  <c r="P25"/>
  <c r="N25"/>
  <c r="M25"/>
  <c r="K25"/>
  <c r="I25"/>
  <c r="G25"/>
  <c r="F25"/>
  <c r="D25"/>
  <c r="C25"/>
  <c r="H25" s="1"/>
  <c r="S25" s="1"/>
  <c r="P24"/>
  <c r="N24"/>
  <c r="M24"/>
  <c r="K24"/>
  <c r="I24"/>
  <c r="G24"/>
  <c r="F24"/>
  <c r="D24"/>
  <c r="C24"/>
  <c r="A24" s="1"/>
  <c r="P23"/>
  <c r="N23"/>
  <c r="M23"/>
  <c r="K23"/>
  <c r="I23"/>
  <c r="G23"/>
  <c r="F23"/>
  <c r="C23"/>
  <c r="H23" s="1"/>
  <c r="S23" s="1"/>
  <c r="P22"/>
  <c r="N22"/>
  <c r="M22"/>
  <c r="K22"/>
  <c r="I22"/>
  <c r="G22"/>
  <c r="F22"/>
  <c r="D22"/>
  <c r="C22"/>
  <c r="A22" s="1"/>
  <c r="P21"/>
  <c r="N21"/>
  <c r="M21"/>
  <c r="K21"/>
  <c r="I21"/>
  <c r="G21"/>
  <c r="F21"/>
  <c r="D21"/>
  <c r="C21"/>
  <c r="H21" s="1"/>
  <c r="S21" s="1"/>
  <c r="P20"/>
  <c r="N20"/>
  <c r="M20"/>
  <c r="K20"/>
  <c r="I20"/>
  <c r="G20"/>
  <c r="F20"/>
  <c r="D20"/>
  <c r="C20"/>
  <c r="A20" s="1"/>
  <c r="P19"/>
  <c r="N19"/>
  <c r="M19"/>
  <c r="K19"/>
  <c r="I19"/>
  <c r="G19"/>
  <c r="F19"/>
  <c r="D19"/>
  <c r="C19"/>
  <c r="H19" s="1"/>
  <c r="S19" s="1"/>
  <c r="P18"/>
  <c r="N18"/>
  <c r="M18"/>
  <c r="K18"/>
  <c r="I18"/>
  <c r="G18"/>
  <c r="F18"/>
  <c r="D18"/>
  <c r="C18"/>
  <c r="A18" s="1"/>
  <c r="P17"/>
  <c r="N17"/>
  <c r="M17"/>
  <c r="K17"/>
  <c r="I17"/>
  <c r="G17"/>
  <c r="F17"/>
  <c r="D17"/>
  <c r="C17"/>
  <c r="H17" s="1"/>
  <c r="S17" s="1"/>
  <c r="P16"/>
  <c r="N16"/>
  <c r="M16"/>
  <c r="K16"/>
  <c r="I16"/>
  <c r="G16"/>
  <c r="F16"/>
  <c r="D16"/>
  <c r="C16"/>
  <c r="A16" s="1"/>
  <c r="P15"/>
  <c r="N15"/>
  <c r="M15"/>
  <c r="K15"/>
  <c r="I15"/>
  <c r="G15"/>
  <c r="F15"/>
  <c r="D15"/>
  <c r="C15"/>
  <c r="H15" s="1"/>
  <c r="S15" s="1"/>
  <c r="P14"/>
  <c r="N14"/>
  <c r="M14"/>
  <c r="K14"/>
  <c r="I14"/>
  <c r="G14"/>
  <c r="F14"/>
  <c r="D14"/>
  <c r="C14"/>
  <c r="A14" s="1"/>
  <c r="P13"/>
  <c r="N13"/>
  <c r="M13"/>
  <c r="K13"/>
  <c r="I13"/>
  <c r="G13"/>
  <c r="F13"/>
  <c r="D13"/>
  <c r="C13"/>
  <c r="H13" s="1"/>
  <c r="S13" s="1"/>
  <c r="P12"/>
  <c r="N12"/>
  <c r="M12"/>
  <c r="K12"/>
  <c r="I12"/>
  <c r="G12"/>
  <c r="F12"/>
  <c r="D12"/>
  <c r="C12"/>
  <c r="A12" s="1"/>
  <c r="P11"/>
  <c r="N11"/>
  <c r="M11"/>
  <c r="K11"/>
  <c r="I11"/>
  <c r="G11"/>
  <c r="F11"/>
  <c r="D11"/>
  <c r="C11"/>
  <c r="H11" s="1"/>
  <c r="S11" s="1"/>
  <c r="P10"/>
  <c r="N10"/>
  <c r="M10"/>
  <c r="K10"/>
  <c r="I10"/>
  <c r="G10"/>
  <c r="F10"/>
  <c r="D10"/>
  <c r="C10"/>
  <c r="A10" s="1"/>
  <c r="P9"/>
  <c r="N9"/>
  <c r="M9"/>
  <c r="K9"/>
  <c r="I9"/>
  <c r="G9"/>
  <c r="F9"/>
  <c r="D9"/>
  <c r="C9"/>
  <c r="H9" s="1"/>
  <c r="S9" s="1"/>
  <c r="P8"/>
  <c r="N8"/>
  <c r="M8"/>
  <c r="K8"/>
  <c r="I8"/>
  <c r="G8"/>
  <c r="F8"/>
  <c r="D8"/>
  <c r="C8"/>
  <c r="A8" s="1"/>
  <c r="P7"/>
  <c r="N7"/>
  <c r="M7"/>
  <c r="K7"/>
  <c r="I7"/>
  <c r="G7"/>
  <c r="F7"/>
  <c r="D7"/>
  <c r="C7"/>
  <c r="H7" s="1"/>
  <c r="S7" s="1"/>
  <c r="P6"/>
  <c r="N6"/>
  <c r="M6"/>
  <c r="K6"/>
  <c r="I6"/>
  <c r="G6"/>
  <c r="F6"/>
  <c r="D6"/>
  <c r="C6"/>
  <c r="A6" s="1"/>
  <c r="P43" i="20"/>
  <c r="N43"/>
  <c r="M43"/>
  <c r="K43"/>
  <c r="I43"/>
  <c r="G43"/>
  <c r="F43"/>
  <c r="D43"/>
  <c r="C43"/>
  <c r="H43" s="1"/>
  <c r="S43" s="1"/>
  <c r="P42"/>
  <c r="N42"/>
  <c r="M42"/>
  <c r="K42"/>
  <c r="I42"/>
  <c r="G42"/>
  <c r="F42"/>
  <c r="D42"/>
  <c r="C42"/>
  <c r="H42" s="1"/>
  <c r="S42" s="1"/>
  <c r="P41"/>
  <c r="N41"/>
  <c r="M41"/>
  <c r="K41"/>
  <c r="I41"/>
  <c r="G41"/>
  <c r="F41"/>
  <c r="D41"/>
  <c r="C41"/>
  <c r="H41" s="1"/>
  <c r="S41" s="1"/>
  <c r="P40"/>
  <c r="N40"/>
  <c r="M40"/>
  <c r="K40"/>
  <c r="I40"/>
  <c r="G40"/>
  <c r="F40"/>
  <c r="D40"/>
  <c r="C40"/>
  <c r="H40" s="1"/>
  <c r="S40" s="1"/>
  <c r="P39"/>
  <c r="N39"/>
  <c r="M39"/>
  <c r="K39"/>
  <c r="I39"/>
  <c r="G39"/>
  <c r="F39"/>
  <c r="D39"/>
  <c r="C39"/>
  <c r="H39" s="1"/>
  <c r="S39" s="1"/>
  <c r="P38"/>
  <c r="N38"/>
  <c r="M38"/>
  <c r="K38"/>
  <c r="I38"/>
  <c r="G38"/>
  <c r="F38"/>
  <c r="D38"/>
  <c r="C38"/>
  <c r="H38" s="1"/>
  <c r="S38" s="1"/>
  <c r="P37"/>
  <c r="N37"/>
  <c r="M37"/>
  <c r="K37"/>
  <c r="I37"/>
  <c r="G37"/>
  <c r="F37"/>
  <c r="D37"/>
  <c r="C37"/>
  <c r="H37" s="1"/>
  <c r="S37" s="1"/>
  <c r="P36"/>
  <c r="N36"/>
  <c r="M36"/>
  <c r="K36"/>
  <c r="I36"/>
  <c r="G36"/>
  <c r="F36"/>
  <c r="D36"/>
  <c r="C36"/>
  <c r="H36" s="1"/>
  <c r="S36" s="1"/>
  <c r="P35"/>
  <c r="N35"/>
  <c r="M35"/>
  <c r="K35"/>
  <c r="I35"/>
  <c r="G35"/>
  <c r="F35"/>
  <c r="D35"/>
  <c r="C35"/>
  <c r="H35" s="1"/>
  <c r="S35" s="1"/>
  <c r="P34"/>
  <c r="N34"/>
  <c r="M34"/>
  <c r="K34"/>
  <c r="I34"/>
  <c r="G34"/>
  <c r="F34"/>
  <c r="D34"/>
  <c r="C34"/>
  <c r="H34" s="1"/>
  <c r="S34" s="1"/>
  <c r="P33"/>
  <c r="N33"/>
  <c r="M33"/>
  <c r="K33"/>
  <c r="I33"/>
  <c r="G33"/>
  <c r="F33"/>
  <c r="D33"/>
  <c r="C33"/>
  <c r="H33" s="1"/>
  <c r="S33" s="1"/>
  <c r="P32"/>
  <c r="N32"/>
  <c r="M32"/>
  <c r="K32"/>
  <c r="I32"/>
  <c r="G32"/>
  <c r="F32"/>
  <c r="D32"/>
  <c r="C32"/>
  <c r="H32" s="1"/>
  <c r="S32" s="1"/>
  <c r="P31"/>
  <c r="N31"/>
  <c r="M31"/>
  <c r="K31"/>
  <c r="I31"/>
  <c r="G31"/>
  <c r="F31"/>
  <c r="D31"/>
  <c r="C31"/>
  <c r="H31" s="1"/>
  <c r="S31" s="1"/>
  <c r="P30"/>
  <c r="N30"/>
  <c r="M30"/>
  <c r="K30"/>
  <c r="I30"/>
  <c r="G30"/>
  <c r="F30"/>
  <c r="D30"/>
  <c r="C30"/>
  <c r="H30" s="1"/>
  <c r="S30" s="1"/>
  <c r="P29"/>
  <c r="N29"/>
  <c r="M29"/>
  <c r="K29"/>
  <c r="I29"/>
  <c r="G29"/>
  <c r="F29"/>
  <c r="D29"/>
  <c r="C29"/>
  <c r="H29" s="1"/>
  <c r="S29" s="1"/>
  <c r="P28"/>
  <c r="N28"/>
  <c r="M28"/>
  <c r="K28"/>
  <c r="I28"/>
  <c r="G28"/>
  <c r="F28"/>
  <c r="D28"/>
  <c r="C28"/>
  <c r="H28" s="1"/>
  <c r="S28" s="1"/>
  <c r="P27"/>
  <c r="N27"/>
  <c r="M27"/>
  <c r="K27"/>
  <c r="I27"/>
  <c r="G27"/>
  <c r="F27"/>
  <c r="D27"/>
  <c r="C27"/>
  <c r="P26"/>
  <c r="N26"/>
  <c r="M26"/>
  <c r="K26"/>
  <c r="I26"/>
  <c r="G26"/>
  <c r="F26"/>
  <c r="D26"/>
  <c r="C26"/>
  <c r="H26" s="1"/>
  <c r="S26" s="1"/>
  <c r="P25"/>
  <c r="N25"/>
  <c r="M25"/>
  <c r="K25"/>
  <c r="I25"/>
  <c r="G25"/>
  <c r="F25"/>
  <c r="D25"/>
  <c r="C25"/>
  <c r="P24"/>
  <c r="N24"/>
  <c r="M24"/>
  <c r="K24"/>
  <c r="I24"/>
  <c r="G24"/>
  <c r="F24"/>
  <c r="D24"/>
  <c r="C24"/>
  <c r="H24" s="1"/>
  <c r="S24" s="1"/>
  <c r="P23"/>
  <c r="N23"/>
  <c r="M23"/>
  <c r="K23"/>
  <c r="I23"/>
  <c r="G23"/>
  <c r="F23"/>
  <c r="D23"/>
  <c r="C23"/>
  <c r="P22"/>
  <c r="N22"/>
  <c r="M22"/>
  <c r="K22"/>
  <c r="I22"/>
  <c r="G22"/>
  <c r="F22"/>
  <c r="D22"/>
  <c r="C22"/>
  <c r="H22" s="1"/>
  <c r="S22" s="1"/>
  <c r="P21"/>
  <c r="N21"/>
  <c r="M21"/>
  <c r="K21"/>
  <c r="I21"/>
  <c r="G21"/>
  <c r="F21"/>
  <c r="D21"/>
  <c r="C21"/>
  <c r="P20"/>
  <c r="N20"/>
  <c r="M20"/>
  <c r="K20"/>
  <c r="I20"/>
  <c r="G20"/>
  <c r="F20"/>
  <c r="D20"/>
  <c r="C20"/>
  <c r="H20" s="1"/>
  <c r="S20" s="1"/>
  <c r="P19"/>
  <c r="N19"/>
  <c r="M19"/>
  <c r="K19"/>
  <c r="I19"/>
  <c r="G19"/>
  <c r="F19"/>
  <c r="D19"/>
  <c r="C19"/>
  <c r="P18"/>
  <c r="N18"/>
  <c r="M18"/>
  <c r="K18"/>
  <c r="I18"/>
  <c r="G18"/>
  <c r="F18"/>
  <c r="D18"/>
  <c r="C18"/>
  <c r="H18" s="1"/>
  <c r="S18" s="1"/>
  <c r="P17"/>
  <c r="N17"/>
  <c r="M17"/>
  <c r="K17"/>
  <c r="I17"/>
  <c r="G17"/>
  <c r="F17"/>
  <c r="D17"/>
  <c r="C17"/>
  <c r="P16"/>
  <c r="N16"/>
  <c r="M16"/>
  <c r="K16"/>
  <c r="I16"/>
  <c r="G16"/>
  <c r="F16"/>
  <c r="D16"/>
  <c r="C16"/>
  <c r="H16" s="1"/>
  <c r="S16" s="1"/>
  <c r="P15"/>
  <c r="N15"/>
  <c r="M15"/>
  <c r="K15"/>
  <c r="I15"/>
  <c r="G15"/>
  <c r="F15"/>
  <c r="D15"/>
  <c r="C15"/>
  <c r="P14"/>
  <c r="N14"/>
  <c r="M14"/>
  <c r="K14"/>
  <c r="I14"/>
  <c r="G14"/>
  <c r="F14"/>
  <c r="D14"/>
  <c r="C14"/>
  <c r="H14" s="1"/>
  <c r="S14" s="1"/>
  <c r="P13"/>
  <c r="N13"/>
  <c r="M13"/>
  <c r="K13"/>
  <c r="I13"/>
  <c r="G13"/>
  <c r="F13"/>
  <c r="D13"/>
  <c r="C13"/>
  <c r="P12"/>
  <c r="N12"/>
  <c r="M12"/>
  <c r="K12"/>
  <c r="I12"/>
  <c r="G12"/>
  <c r="F12"/>
  <c r="D12"/>
  <c r="C12"/>
  <c r="H12" s="1"/>
  <c r="S12" s="1"/>
  <c r="P11"/>
  <c r="N11"/>
  <c r="M11"/>
  <c r="K11"/>
  <c r="I11"/>
  <c r="G11"/>
  <c r="F11"/>
  <c r="D11"/>
  <c r="C11"/>
  <c r="P10"/>
  <c r="N10"/>
  <c r="M10"/>
  <c r="K10"/>
  <c r="I10"/>
  <c r="G10"/>
  <c r="F10"/>
  <c r="D10"/>
  <c r="C10"/>
  <c r="H10" s="1"/>
  <c r="S10" s="1"/>
  <c r="P9"/>
  <c r="N9"/>
  <c r="M9"/>
  <c r="K9"/>
  <c r="I9"/>
  <c r="G9"/>
  <c r="F9"/>
  <c r="D9"/>
  <c r="C9"/>
  <c r="P8"/>
  <c r="N8"/>
  <c r="M8"/>
  <c r="K8"/>
  <c r="I8"/>
  <c r="G8"/>
  <c r="F8"/>
  <c r="D8"/>
  <c r="C8"/>
  <c r="H8" s="1"/>
  <c r="S8" s="1"/>
  <c r="P7"/>
  <c r="N7"/>
  <c r="M7"/>
  <c r="K7"/>
  <c r="I7"/>
  <c r="G7"/>
  <c r="F7"/>
  <c r="D7"/>
  <c r="C7"/>
  <c r="P6"/>
  <c r="N6"/>
  <c r="M6"/>
  <c r="K6"/>
  <c r="I6"/>
  <c r="G6"/>
  <c r="F6"/>
  <c r="D6"/>
  <c r="C6"/>
  <c r="H6" s="1"/>
  <c r="S6" s="1"/>
  <c r="P43" i="4"/>
  <c r="N43"/>
  <c r="M43"/>
  <c r="K43"/>
  <c r="I43"/>
  <c r="G43"/>
  <c r="F43"/>
  <c r="D43"/>
  <c r="C43"/>
  <c r="H43" s="1"/>
  <c r="S43" s="1"/>
  <c r="P42"/>
  <c r="N42"/>
  <c r="M42"/>
  <c r="K42"/>
  <c r="I42"/>
  <c r="G42"/>
  <c r="F42"/>
  <c r="D42"/>
  <c r="C42"/>
  <c r="H42" s="1"/>
  <c r="S42" s="1"/>
  <c r="P41"/>
  <c r="N41"/>
  <c r="M41"/>
  <c r="K41"/>
  <c r="I41"/>
  <c r="G41"/>
  <c r="F41"/>
  <c r="D41"/>
  <c r="C41"/>
  <c r="H41" s="1"/>
  <c r="S41" s="1"/>
  <c r="P40"/>
  <c r="N40"/>
  <c r="M40"/>
  <c r="K40"/>
  <c r="I40"/>
  <c r="G40"/>
  <c r="F40"/>
  <c r="D40"/>
  <c r="C40"/>
  <c r="H40" s="1"/>
  <c r="S40" s="1"/>
  <c r="P39"/>
  <c r="N39"/>
  <c r="M39"/>
  <c r="K39"/>
  <c r="I39"/>
  <c r="G39"/>
  <c r="F39"/>
  <c r="D39"/>
  <c r="C39"/>
  <c r="H39" s="1"/>
  <c r="S39" s="1"/>
  <c r="P38"/>
  <c r="N38"/>
  <c r="M38"/>
  <c r="K38"/>
  <c r="I38"/>
  <c r="G38"/>
  <c r="F38"/>
  <c r="D38"/>
  <c r="C38"/>
  <c r="H38" s="1"/>
  <c r="S38" s="1"/>
  <c r="P37"/>
  <c r="N37"/>
  <c r="M37"/>
  <c r="K37"/>
  <c r="I37"/>
  <c r="G37"/>
  <c r="F37"/>
  <c r="D37"/>
  <c r="C37"/>
  <c r="H37" s="1"/>
  <c r="S37" s="1"/>
  <c r="P36"/>
  <c r="N36"/>
  <c r="M36"/>
  <c r="K36"/>
  <c r="I36"/>
  <c r="G36"/>
  <c r="F36"/>
  <c r="D36"/>
  <c r="C36"/>
  <c r="H36" s="1"/>
  <c r="S36" s="1"/>
  <c r="P35"/>
  <c r="N35"/>
  <c r="M35"/>
  <c r="K35"/>
  <c r="I35"/>
  <c r="G35"/>
  <c r="F35"/>
  <c r="D35"/>
  <c r="C35"/>
  <c r="P34"/>
  <c r="N34"/>
  <c r="M34"/>
  <c r="K34"/>
  <c r="I34"/>
  <c r="G34"/>
  <c r="F34"/>
  <c r="D34"/>
  <c r="C34"/>
  <c r="H34" s="1"/>
  <c r="S34" s="1"/>
  <c r="P33"/>
  <c r="N33"/>
  <c r="M33"/>
  <c r="K33"/>
  <c r="I33"/>
  <c r="G33"/>
  <c r="F33"/>
  <c r="D33"/>
  <c r="C33"/>
  <c r="P32"/>
  <c r="N32"/>
  <c r="M32"/>
  <c r="K32"/>
  <c r="I32"/>
  <c r="G32"/>
  <c r="F32"/>
  <c r="D32"/>
  <c r="C32"/>
  <c r="H32" s="1"/>
  <c r="S32" s="1"/>
  <c r="P31"/>
  <c r="N31"/>
  <c r="M31"/>
  <c r="K31"/>
  <c r="I31"/>
  <c r="G31"/>
  <c r="F31"/>
  <c r="D31"/>
  <c r="C31"/>
  <c r="P30"/>
  <c r="N30"/>
  <c r="M30"/>
  <c r="K30"/>
  <c r="I30"/>
  <c r="G30"/>
  <c r="F30"/>
  <c r="D30"/>
  <c r="C30"/>
  <c r="H30" s="1"/>
  <c r="S30" s="1"/>
  <c r="P29"/>
  <c r="N29"/>
  <c r="M29"/>
  <c r="K29"/>
  <c r="I29"/>
  <c r="G29"/>
  <c r="F29"/>
  <c r="D29"/>
  <c r="C29"/>
  <c r="P28"/>
  <c r="N28"/>
  <c r="M28"/>
  <c r="K28"/>
  <c r="I28"/>
  <c r="G28"/>
  <c r="F28"/>
  <c r="D28"/>
  <c r="C28"/>
  <c r="H28" s="1"/>
  <c r="S28" s="1"/>
  <c r="P27"/>
  <c r="N27"/>
  <c r="M27"/>
  <c r="K27"/>
  <c r="I27"/>
  <c r="G27"/>
  <c r="F27"/>
  <c r="D27"/>
  <c r="C27"/>
  <c r="P26"/>
  <c r="N26"/>
  <c r="M26"/>
  <c r="K26"/>
  <c r="I26"/>
  <c r="G26"/>
  <c r="F26"/>
  <c r="D26"/>
  <c r="C26"/>
  <c r="H26" s="1"/>
  <c r="S26" s="1"/>
  <c r="P25"/>
  <c r="N25"/>
  <c r="M25"/>
  <c r="K25"/>
  <c r="I25"/>
  <c r="G25"/>
  <c r="F25"/>
  <c r="D25"/>
  <c r="C25"/>
  <c r="P24"/>
  <c r="N24"/>
  <c r="M24"/>
  <c r="K24"/>
  <c r="I24"/>
  <c r="G24"/>
  <c r="F24"/>
  <c r="D24"/>
  <c r="C24"/>
  <c r="H24" s="1"/>
  <c r="S24" s="1"/>
  <c r="P23"/>
  <c r="N23"/>
  <c r="M23"/>
  <c r="K23"/>
  <c r="I23"/>
  <c r="G23"/>
  <c r="F23"/>
  <c r="D23"/>
  <c r="C23"/>
  <c r="P22"/>
  <c r="N22"/>
  <c r="M22"/>
  <c r="K22"/>
  <c r="I22"/>
  <c r="G22"/>
  <c r="F22"/>
  <c r="D22"/>
  <c r="C22"/>
  <c r="H22" s="1"/>
  <c r="S22" s="1"/>
  <c r="P21"/>
  <c r="N21"/>
  <c r="M21"/>
  <c r="K21"/>
  <c r="I21"/>
  <c r="G21"/>
  <c r="F21"/>
  <c r="D21"/>
  <c r="C21"/>
  <c r="P20"/>
  <c r="N20"/>
  <c r="M20"/>
  <c r="K20"/>
  <c r="I20"/>
  <c r="G20"/>
  <c r="F20"/>
  <c r="D20"/>
  <c r="C20"/>
  <c r="H20" s="1"/>
  <c r="S20" s="1"/>
  <c r="P19"/>
  <c r="N19"/>
  <c r="M19"/>
  <c r="K19"/>
  <c r="I19"/>
  <c r="G19"/>
  <c r="F19"/>
  <c r="D19"/>
  <c r="C19"/>
  <c r="P18"/>
  <c r="N18"/>
  <c r="M18"/>
  <c r="K18"/>
  <c r="I18"/>
  <c r="G18"/>
  <c r="F18"/>
  <c r="D18"/>
  <c r="C18"/>
  <c r="H18" s="1"/>
  <c r="S18" s="1"/>
  <c r="P17"/>
  <c r="N17"/>
  <c r="M17"/>
  <c r="K17"/>
  <c r="I17"/>
  <c r="G17"/>
  <c r="F17"/>
  <c r="D17"/>
  <c r="C17"/>
  <c r="P16"/>
  <c r="N16"/>
  <c r="M16"/>
  <c r="K16"/>
  <c r="I16"/>
  <c r="G16"/>
  <c r="F16"/>
  <c r="D16"/>
  <c r="C16"/>
  <c r="H16" s="1"/>
  <c r="S16" s="1"/>
  <c r="P15"/>
  <c r="N15"/>
  <c r="M15"/>
  <c r="K15"/>
  <c r="I15"/>
  <c r="G15"/>
  <c r="F15"/>
  <c r="D15"/>
  <c r="C15"/>
  <c r="P14"/>
  <c r="N14"/>
  <c r="M14"/>
  <c r="K14"/>
  <c r="I14"/>
  <c r="G14"/>
  <c r="F14"/>
  <c r="D14"/>
  <c r="C14"/>
  <c r="H14" s="1"/>
  <c r="S14" s="1"/>
  <c r="P13"/>
  <c r="N13"/>
  <c r="M13"/>
  <c r="K13"/>
  <c r="I13"/>
  <c r="G13"/>
  <c r="F13"/>
  <c r="D13"/>
  <c r="C13"/>
  <c r="P12"/>
  <c r="N12"/>
  <c r="M12"/>
  <c r="K12"/>
  <c r="I12"/>
  <c r="G12"/>
  <c r="F12"/>
  <c r="D12"/>
  <c r="C12"/>
  <c r="H12" s="1"/>
  <c r="S12" s="1"/>
  <c r="P11"/>
  <c r="N11"/>
  <c r="M11"/>
  <c r="K11"/>
  <c r="I11"/>
  <c r="G11"/>
  <c r="F11"/>
  <c r="D11"/>
  <c r="C11"/>
  <c r="P10"/>
  <c r="N10"/>
  <c r="M10"/>
  <c r="K10"/>
  <c r="I10"/>
  <c r="G10"/>
  <c r="F10"/>
  <c r="D10"/>
  <c r="C10"/>
  <c r="H10" s="1"/>
  <c r="S10" s="1"/>
  <c r="P9"/>
  <c r="N9"/>
  <c r="M9"/>
  <c r="K9"/>
  <c r="I9"/>
  <c r="G9"/>
  <c r="F9"/>
  <c r="D9"/>
  <c r="C9"/>
  <c r="P8"/>
  <c r="N8"/>
  <c r="M8"/>
  <c r="K8"/>
  <c r="I8"/>
  <c r="G8"/>
  <c r="F8"/>
  <c r="D8"/>
  <c r="C8"/>
  <c r="H8" s="1"/>
  <c r="S8" s="1"/>
  <c r="P7"/>
  <c r="N7"/>
  <c r="M7"/>
  <c r="K7"/>
  <c r="I7"/>
  <c r="G7"/>
  <c r="F7"/>
  <c r="D7"/>
  <c r="C7"/>
  <c r="P6"/>
  <c r="N6"/>
  <c r="M6"/>
  <c r="K6"/>
  <c r="I6"/>
  <c r="G6"/>
  <c r="F6"/>
  <c r="D6"/>
  <c r="C6"/>
  <c r="H6" s="1"/>
  <c r="S6" s="1"/>
  <c r="P43" i="17"/>
  <c r="N43"/>
  <c r="M43"/>
  <c r="K43"/>
  <c r="I43"/>
  <c r="G43"/>
  <c r="F43"/>
  <c r="D43"/>
  <c r="C43"/>
  <c r="H43" s="1"/>
  <c r="S43" s="1"/>
  <c r="P42"/>
  <c r="N42"/>
  <c r="M42"/>
  <c r="K42"/>
  <c r="I42"/>
  <c r="G42"/>
  <c r="F42"/>
  <c r="D42"/>
  <c r="C42"/>
  <c r="H42" s="1"/>
  <c r="S42" s="1"/>
  <c r="P41"/>
  <c r="N41"/>
  <c r="M41"/>
  <c r="K41"/>
  <c r="I41"/>
  <c r="G41"/>
  <c r="F41"/>
  <c r="D41"/>
  <c r="C41"/>
  <c r="H41" s="1"/>
  <c r="S41" s="1"/>
  <c r="P40"/>
  <c r="N40"/>
  <c r="M40"/>
  <c r="K40"/>
  <c r="I40"/>
  <c r="G40"/>
  <c r="F40"/>
  <c r="D40"/>
  <c r="C40"/>
  <c r="H40" s="1"/>
  <c r="S40" s="1"/>
  <c r="P39"/>
  <c r="N39"/>
  <c r="M39"/>
  <c r="K39"/>
  <c r="I39"/>
  <c r="G39"/>
  <c r="F39"/>
  <c r="D39"/>
  <c r="C39"/>
  <c r="H39" s="1"/>
  <c r="S39" s="1"/>
  <c r="P38"/>
  <c r="N38"/>
  <c r="M38"/>
  <c r="K38"/>
  <c r="I38"/>
  <c r="G38"/>
  <c r="F38"/>
  <c r="D38"/>
  <c r="C38"/>
  <c r="H38" s="1"/>
  <c r="S38" s="1"/>
  <c r="P37"/>
  <c r="N37"/>
  <c r="M37"/>
  <c r="K37"/>
  <c r="I37"/>
  <c r="G37"/>
  <c r="F37"/>
  <c r="D37"/>
  <c r="C37"/>
  <c r="H37" s="1"/>
  <c r="S37" s="1"/>
  <c r="P36"/>
  <c r="N36"/>
  <c r="M36"/>
  <c r="K36"/>
  <c r="I36"/>
  <c r="G36"/>
  <c r="F36"/>
  <c r="D36"/>
  <c r="C36"/>
  <c r="H36" s="1"/>
  <c r="S36" s="1"/>
  <c r="P35"/>
  <c r="N35"/>
  <c r="M35"/>
  <c r="K35"/>
  <c r="I35"/>
  <c r="G35"/>
  <c r="F35"/>
  <c r="D35"/>
  <c r="C35"/>
  <c r="H35" s="1"/>
  <c r="S35" s="1"/>
  <c r="P34"/>
  <c r="N34"/>
  <c r="M34"/>
  <c r="K34"/>
  <c r="I34"/>
  <c r="G34"/>
  <c r="F34"/>
  <c r="D34"/>
  <c r="C34"/>
  <c r="H34" s="1"/>
  <c r="S34" s="1"/>
  <c r="P33"/>
  <c r="N33"/>
  <c r="M33"/>
  <c r="K33"/>
  <c r="I33"/>
  <c r="G33"/>
  <c r="F33"/>
  <c r="D33"/>
  <c r="C33"/>
  <c r="H33" s="1"/>
  <c r="S33" s="1"/>
  <c r="P32"/>
  <c r="N32"/>
  <c r="M32"/>
  <c r="K32"/>
  <c r="I32"/>
  <c r="G32"/>
  <c r="F32"/>
  <c r="D32"/>
  <c r="C32"/>
  <c r="H32" s="1"/>
  <c r="S32" s="1"/>
  <c r="P31"/>
  <c r="N31"/>
  <c r="M31"/>
  <c r="K31"/>
  <c r="I31"/>
  <c r="G31"/>
  <c r="F31"/>
  <c r="D31"/>
  <c r="C31"/>
  <c r="H31" s="1"/>
  <c r="S31" s="1"/>
  <c r="P30"/>
  <c r="N30"/>
  <c r="M30"/>
  <c r="K30"/>
  <c r="I30"/>
  <c r="G30"/>
  <c r="F30"/>
  <c r="D30"/>
  <c r="C30"/>
  <c r="H30" s="1"/>
  <c r="S30" s="1"/>
  <c r="P29"/>
  <c r="N29"/>
  <c r="M29"/>
  <c r="K29"/>
  <c r="I29"/>
  <c r="G29"/>
  <c r="F29"/>
  <c r="D29"/>
  <c r="C29"/>
  <c r="A29" s="1"/>
  <c r="P28"/>
  <c r="N28"/>
  <c r="M28"/>
  <c r="K28"/>
  <c r="I28"/>
  <c r="G28"/>
  <c r="F28"/>
  <c r="D28"/>
  <c r="C28"/>
  <c r="H28" s="1"/>
  <c r="S28" s="1"/>
  <c r="P27"/>
  <c r="N27"/>
  <c r="M27"/>
  <c r="K27"/>
  <c r="I27"/>
  <c r="G27"/>
  <c r="F27"/>
  <c r="D27"/>
  <c r="C27"/>
  <c r="A27" s="1"/>
  <c r="P26"/>
  <c r="N26"/>
  <c r="M26"/>
  <c r="K26"/>
  <c r="I26"/>
  <c r="G26"/>
  <c r="F26"/>
  <c r="D26"/>
  <c r="C26"/>
  <c r="H26" s="1"/>
  <c r="S26" s="1"/>
  <c r="P25"/>
  <c r="N25"/>
  <c r="M25"/>
  <c r="K25"/>
  <c r="I25"/>
  <c r="G25"/>
  <c r="F25"/>
  <c r="D25"/>
  <c r="C25"/>
  <c r="A25" s="1"/>
  <c r="P24"/>
  <c r="N24"/>
  <c r="M24"/>
  <c r="K24"/>
  <c r="I24"/>
  <c r="G24"/>
  <c r="F24"/>
  <c r="D24"/>
  <c r="C24"/>
  <c r="H24" s="1"/>
  <c r="S24" s="1"/>
  <c r="P23"/>
  <c r="N23"/>
  <c r="M23"/>
  <c r="K23"/>
  <c r="I23"/>
  <c r="G23"/>
  <c r="F23"/>
  <c r="D23"/>
  <c r="C23"/>
  <c r="A23" s="1"/>
  <c r="P22"/>
  <c r="N22"/>
  <c r="M22"/>
  <c r="K22"/>
  <c r="I22"/>
  <c r="G22"/>
  <c r="F22"/>
  <c r="D22"/>
  <c r="C22"/>
  <c r="H22" s="1"/>
  <c r="S22" s="1"/>
  <c r="P21"/>
  <c r="N21"/>
  <c r="M21"/>
  <c r="K21"/>
  <c r="I21"/>
  <c r="G21"/>
  <c r="F21"/>
  <c r="D21"/>
  <c r="C21"/>
  <c r="A21" s="1"/>
  <c r="P20"/>
  <c r="N20"/>
  <c r="M20"/>
  <c r="K20"/>
  <c r="I20"/>
  <c r="G20"/>
  <c r="F20"/>
  <c r="D20"/>
  <c r="C20"/>
  <c r="H20" s="1"/>
  <c r="S20" s="1"/>
  <c r="P19"/>
  <c r="N19"/>
  <c r="M19"/>
  <c r="K19"/>
  <c r="I19"/>
  <c r="G19"/>
  <c r="F19"/>
  <c r="D19"/>
  <c r="C19"/>
  <c r="A19" s="1"/>
  <c r="P18"/>
  <c r="N18"/>
  <c r="M18"/>
  <c r="K18"/>
  <c r="I18"/>
  <c r="G18"/>
  <c r="F18"/>
  <c r="D18"/>
  <c r="C18"/>
  <c r="H18" s="1"/>
  <c r="S18" s="1"/>
  <c r="P17"/>
  <c r="N17"/>
  <c r="M17"/>
  <c r="K17"/>
  <c r="I17"/>
  <c r="G17"/>
  <c r="F17"/>
  <c r="D17"/>
  <c r="C17"/>
  <c r="A17" s="1"/>
  <c r="P16"/>
  <c r="N16"/>
  <c r="M16"/>
  <c r="K16"/>
  <c r="I16"/>
  <c r="G16"/>
  <c r="F16"/>
  <c r="D16"/>
  <c r="C16"/>
  <c r="H16" s="1"/>
  <c r="S16" s="1"/>
  <c r="P15"/>
  <c r="N15"/>
  <c r="M15"/>
  <c r="K15"/>
  <c r="I15"/>
  <c r="G15"/>
  <c r="F15"/>
  <c r="D15"/>
  <c r="C15"/>
  <c r="A15" s="1"/>
  <c r="P14"/>
  <c r="N14"/>
  <c r="M14"/>
  <c r="K14"/>
  <c r="I14"/>
  <c r="G14"/>
  <c r="F14"/>
  <c r="D14"/>
  <c r="C14"/>
  <c r="H14" s="1"/>
  <c r="S14" s="1"/>
  <c r="P13"/>
  <c r="N13"/>
  <c r="M13"/>
  <c r="K13"/>
  <c r="I13"/>
  <c r="G13"/>
  <c r="F13"/>
  <c r="D13"/>
  <c r="C13"/>
  <c r="A13" s="1"/>
  <c r="P12"/>
  <c r="N12"/>
  <c r="M12"/>
  <c r="K12"/>
  <c r="I12"/>
  <c r="G12"/>
  <c r="F12"/>
  <c r="D12"/>
  <c r="C12"/>
  <c r="H12" s="1"/>
  <c r="S12" s="1"/>
  <c r="P11"/>
  <c r="N11"/>
  <c r="M11"/>
  <c r="K11"/>
  <c r="I11"/>
  <c r="G11"/>
  <c r="F11"/>
  <c r="D11"/>
  <c r="C11"/>
  <c r="A11" s="1"/>
  <c r="P10"/>
  <c r="N10"/>
  <c r="M10"/>
  <c r="K10"/>
  <c r="I10"/>
  <c r="G10"/>
  <c r="F10"/>
  <c r="D10"/>
  <c r="C10"/>
  <c r="H10" s="1"/>
  <c r="S10" s="1"/>
  <c r="P9"/>
  <c r="N9"/>
  <c r="M9"/>
  <c r="K9"/>
  <c r="I9"/>
  <c r="G9"/>
  <c r="F9"/>
  <c r="D9"/>
  <c r="C9"/>
  <c r="A9" s="1"/>
  <c r="P8"/>
  <c r="N8"/>
  <c r="M8"/>
  <c r="K8"/>
  <c r="I8"/>
  <c r="G8"/>
  <c r="F8"/>
  <c r="D8"/>
  <c r="C8"/>
  <c r="H8" s="1"/>
  <c r="S8" s="1"/>
  <c r="P7"/>
  <c r="N7"/>
  <c r="M7"/>
  <c r="K7"/>
  <c r="I7"/>
  <c r="G7"/>
  <c r="F7"/>
  <c r="D7"/>
  <c r="C7"/>
  <c r="A7" s="1"/>
  <c r="P6"/>
  <c r="N6"/>
  <c r="M6"/>
  <c r="K6"/>
  <c r="I6"/>
  <c r="G6"/>
  <c r="F6"/>
  <c r="D6"/>
  <c r="C6"/>
  <c r="H6" s="1"/>
  <c r="S6" s="1"/>
  <c r="P43" i="18"/>
  <c r="N43"/>
  <c r="M43"/>
  <c r="K43"/>
  <c r="I43"/>
  <c r="G43"/>
  <c r="F43"/>
  <c r="D43"/>
  <c r="C43"/>
  <c r="H43" s="1"/>
  <c r="S43" s="1"/>
  <c r="P42"/>
  <c r="N42"/>
  <c r="M42"/>
  <c r="K42"/>
  <c r="I42"/>
  <c r="G42"/>
  <c r="F42"/>
  <c r="D42"/>
  <c r="C42"/>
  <c r="H42" s="1"/>
  <c r="S42" s="1"/>
  <c r="P41"/>
  <c r="N41"/>
  <c r="M41"/>
  <c r="K41"/>
  <c r="I41"/>
  <c r="G41"/>
  <c r="F41"/>
  <c r="D41"/>
  <c r="C41"/>
  <c r="H41" s="1"/>
  <c r="S41" s="1"/>
  <c r="P40"/>
  <c r="N40"/>
  <c r="M40"/>
  <c r="K40"/>
  <c r="I40"/>
  <c r="G40"/>
  <c r="F40"/>
  <c r="D40"/>
  <c r="C40"/>
  <c r="H40" s="1"/>
  <c r="S40" s="1"/>
  <c r="P39"/>
  <c r="N39"/>
  <c r="M39"/>
  <c r="K39"/>
  <c r="I39"/>
  <c r="G39"/>
  <c r="F39"/>
  <c r="D39"/>
  <c r="C39"/>
  <c r="H39" s="1"/>
  <c r="S39" s="1"/>
  <c r="P38"/>
  <c r="N38"/>
  <c r="M38"/>
  <c r="K38"/>
  <c r="I38"/>
  <c r="G38"/>
  <c r="F38"/>
  <c r="D38"/>
  <c r="C38"/>
  <c r="H38" s="1"/>
  <c r="S38" s="1"/>
  <c r="P37"/>
  <c r="N37"/>
  <c r="M37"/>
  <c r="K37"/>
  <c r="I37"/>
  <c r="G37"/>
  <c r="F37"/>
  <c r="D37"/>
  <c r="C37"/>
  <c r="H37" s="1"/>
  <c r="S37" s="1"/>
  <c r="P36"/>
  <c r="N36"/>
  <c r="M36"/>
  <c r="K36"/>
  <c r="I36"/>
  <c r="G36"/>
  <c r="F36"/>
  <c r="D36"/>
  <c r="C36"/>
  <c r="H36" s="1"/>
  <c r="S36" s="1"/>
  <c r="P35"/>
  <c r="N35"/>
  <c r="M35"/>
  <c r="K35"/>
  <c r="I35"/>
  <c r="G35"/>
  <c r="F35"/>
  <c r="D35"/>
  <c r="C35"/>
  <c r="H35" s="1"/>
  <c r="S35" s="1"/>
  <c r="P34"/>
  <c r="N34"/>
  <c r="M34"/>
  <c r="K34"/>
  <c r="I34"/>
  <c r="G34"/>
  <c r="F34"/>
  <c r="D34"/>
  <c r="C34"/>
  <c r="H34" s="1"/>
  <c r="S34" s="1"/>
  <c r="P33"/>
  <c r="N33"/>
  <c r="M33"/>
  <c r="K33"/>
  <c r="I33"/>
  <c r="G33"/>
  <c r="F33"/>
  <c r="D33"/>
  <c r="C33"/>
  <c r="H33" s="1"/>
  <c r="S33" s="1"/>
  <c r="P32"/>
  <c r="N32"/>
  <c r="M32"/>
  <c r="K32"/>
  <c r="I32"/>
  <c r="G32"/>
  <c r="F32"/>
  <c r="D32"/>
  <c r="C32"/>
  <c r="H32" s="1"/>
  <c r="S32" s="1"/>
  <c r="P31"/>
  <c r="N31"/>
  <c r="M31"/>
  <c r="K31"/>
  <c r="I31"/>
  <c r="G31"/>
  <c r="F31"/>
  <c r="D31"/>
  <c r="C31"/>
  <c r="H31" s="1"/>
  <c r="S31" s="1"/>
  <c r="P30"/>
  <c r="N30"/>
  <c r="M30"/>
  <c r="K30"/>
  <c r="I30"/>
  <c r="G30"/>
  <c r="F30"/>
  <c r="D30"/>
  <c r="C30"/>
  <c r="P29"/>
  <c r="N29"/>
  <c r="M29"/>
  <c r="K29"/>
  <c r="I29"/>
  <c r="G29"/>
  <c r="F29"/>
  <c r="D29"/>
  <c r="C29"/>
  <c r="H29" s="1"/>
  <c r="S29" s="1"/>
  <c r="P28"/>
  <c r="N28"/>
  <c r="M28"/>
  <c r="K28"/>
  <c r="I28"/>
  <c r="G28"/>
  <c r="F28"/>
  <c r="D28"/>
  <c r="C28"/>
  <c r="P27"/>
  <c r="N27"/>
  <c r="M27"/>
  <c r="K27"/>
  <c r="I27"/>
  <c r="G27"/>
  <c r="F27"/>
  <c r="D27"/>
  <c r="C27"/>
  <c r="H27" s="1"/>
  <c r="S27" s="1"/>
  <c r="P26"/>
  <c r="N26"/>
  <c r="M26"/>
  <c r="K26"/>
  <c r="I26"/>
  <c r="G26"/>
  <c r="F26"/>
  <c r="D26"/>
  <c r="C26"/>
  <c r="P25"/>
  <c r="N25"/>
  <c r="M25"/>
  <c r="K25"/>
  <c r="I25"/>
  <c r="G25"/>
  <c r="F25"/>
  <c r="D25"/>
  <c r="C25"/>
  <c r="H25" s="1"/>
  <c r="S25" s="1"/>
  <c r="P24"/>
  <c r="N24"/>
  <c r="M24"/>
  <c r="K24"/>
  <c r="I24"/>
  <c r="G24"/>
  <c r="F24"/>
  <c r="D24"/>
  <c r="C24"/>
  <c r="P23"/>
  <c r="N23"/>
  <c r="M23"/>
  <c r="K23"/>
  <c r="I23"/>
  <c r="G23"/>
  <c r="F23"/>
  <c r="D23"/>
  <c r="C23"/>
  <c r="H23" s="1"/>
  <c r="S23" s="1"/>
  <c r="P22"/>
  <c r="N22"/>
  <c r="M22"/>
  <c r="K22"/>
  <c r="I22"/>
  <c r="G22"/>
  <c r="F22"/>
  <c r="D22"/>
  <c r="C22"/>
  <c r="P21"/>
  <c r="N21"/>
  <c r="M21"/>
  <c r="K21"/>
  <c r="I21"/>
  <c r="G21"/>
  <c r="F21"/>
  <c r="D21"/>
  <c r="C21"/>
  <c r="H21" s="1"/>
  <c r="S21" s="1"/>
  <c r="P20"/>
  <c r="N20"/>
  <c r="M20"/>
  <c r="K20"/>
  <c r="I20"/>
  <c r="G20"/>
  <c r="F20"/>
  <c r="D20"/>
  <c r="C20"/>
  <c r="P19"/>
  <c r="N19"/>
  <c r="M19"/>
  <c r="K19"/>
  <c r="I19"/>
  <c r="G19"/>
  <c r="F19"/>
  <c r="D19"/>
  <c r="C19"/>
  <c r="H19" s="1"/>
  <c r="S19" s="1"/>
  <c r="P18"/>
  <c r="N18"/>
  <c r="M18"/>
  <c r="K18"/>
  <c r="I18"/>
  <c r="G18"/>
  <c r="F18"/>
  <c r="D18"/>
  <c r="C18"/>
  <c r="P17"/>
  <c r="N17"/>
  <c r="M17"/>
  <c r="K17"/>
  <c r="I17"/>
  <c r="G17"/>
  <c r="F17"/>
  <c r="D17"/>
  <c r="C17"/>
  <c r="H17" s="1"/>
  <c r="S17" s="1"/>
  <c r="P16"/>
  <c r="N16"/>
  <c r="M16"/>
  <c r="K16"/>
  <c r="I16"/>
  <c r="G16"/>
  <c r="F16"/>
  <c r="D16"/>
  <c r="C16"/>
  <c r="P15"/>
  <c r="N15"/>
  <c r="M15"/>
  <c r="K15"/>
  <c r="I15"/>
  <c r="G15"/>
  <c r="F15"/>
  <c r="D15"/>
  <c r="C15"/>
  <c r="H15" s="1"/>
  <c r="S15" s="1"/>
  <c r="P14"/>
  <c r="N14"/>
  <c r="M14"/>
  <c r="K14"/>
  <c r="I14"/>
  <c r="G14"/>
  <c r="F14"/>
  <c r="D14"/>
  <c r="C14"/>
  <c r="P13"/>
  <c r="N13"/>
  <c r="M13"/>
  <c r="K13"/>
  <c r="I13"/>
  <c r="G13"/>
  <c r="F13"/>
  <c r="D13"/>
  <c r="C13"/>
  <c r="H13" s="1"/>
  <c r="S13" s="1"/>
  <c r="P12"/>
  <c r="N12"/>
  <c r="M12"/>
  <c r="K12"/>
  <c r="I12"/>
  <c r="G12"/>
  <c r="F12"/>
  <c r="D12"/>
  <c r="C12"/>
  <c r="P11"/>
  <c r="N11"/>
  <c r="M11"/>
  <c r="K11"/>
  <c r="I11"/>
  <c r="G11"/>
  <c r="F11"/>
  <c r="D11"/>
  <c r="C11"/>
  <c r="H11" s="1"/>
  <c r="S11" s="1"/>
  <c r="P10"/>
  <c r="N10"/>
  <c r="M10"/>
  <c r="K10"/>
  <c r="I10"/>
  <c r="G10"/>
  <c r="F10"/>
  <c r="D10"/>
  <c r="C10"/>
  <c r="P9"/>
  <c r="N9"/>
  <c r="M9"/>
  <c r="K9"/>
  <c r="I9"/>
  <c r="G9"/>
  <c r="F9"/>
  <c r="D9"/>
  <c r="C9"/>
  <c r="H9" s="1"/>
  <c r="S9" s="1"/>
  <c r="P8"/>
  <c r="N8"/>
  <c r="M8"/>
  <c r="K8"/>
  <c r="I8"/>
  <c r="G8"/>
  <c r="F8"/>
  <c r="D8"/>
  <c r="C8"/>
  <c r="P7"/>
  <c r="N7"/>
  <c r="M7"/>
  <c r="K7"/>
  <c r="I7"/>
  <c r="G7"/>
  <c r="F7"/>
  <c r="D7"/>
  <c r="C7"/>
  <c r="H7" s="1"/>
  <c r="S7" s="1"/>
  <c r="P6"/>
  <c r="N6"/>
  <c r="M6"/>
  <c r="K6"/>
  <c r="I6"/>
  <c r="G6"/>
  <c r="F6"/>
  <c r="D6"/>
  <c r="C6"/>
  <c r="P43" i="2"/>
  <c r="N43"/>
  <c r="M43"/>
  <c r="K43"/>
  <c r="I43"/>
  <c r="G43"/>
  <c r="F43"/>
  <c r="D43"/>
  <c r="C43"/>
  <c r="H43" s="1"/>
  <c r="S43" s="1"/>
  <c r="P42"/>
  <c r="N42"/>
  <c r="M42"/>
  <c r="K42"/>
  <c r="I42"/>
  <c r="G42"/>
  <c r="F42"/>
  <c r="D42"/>
  <c r="C42"/>
  <c r="H42" s="1"/>
  <c r="S42" s="1"/>
  <c r="P41"/>
  <c r="N41"/>
  <c r="M41"/>
  <c r="K41"/>
  <c r="I41"/>
  <c r="G41"/>
  <c r="F41"/>
  <c r="D41"/>
  <c r="C41"/>
  <c r="H41" s="1"/>
  <c r="S41" s="1"/>
  <c r="P40"/>
  <c r="N40"/>
  <c r="M40"/>
  <c r="K40"/>
  <c r="I40"/>
  <c r="G40"/>
  <c r="F40"/>
  <c r="D40"/>
  <c r="C40"/>
  <c r="H40" s="1"/>
  <c r="S40" s="1"/>
  <c r="P39"/>
  <c r="N39"/>
  <c r="M39"/>
  <c r="K39"/>
  <c r="I39"/>
  <c r="G39"/>
  <c r="F39"/>
  <c r="D39"/>
  <c r="C39"/>
  <c r="H39" s="1"/>
  <c r="S39" s="1"/>
  <c r="P38"/>
  <c r="N38"/>
  <c r="M38"/>
  <c r="K38"/>
  <c r="I38"/>
  <c r="G38"/>
  <c r="F38"/>
  <c r="D38"/>
  <c r="C38"/>
  <c r="H38" s="1"/>
  <c r="S38" s="1"/>
  <c r="P37"/>
  <c r="N37"/>
  <c r="M37"/>
  <c r="K37"/>
  <c r="I37"/>
  <c r="G37"/>
  <c r="F37"/>
  <c r="D37"/>
  <c r="C37"/>
  <c r="H37" s="1"/>
  <c r="S37" s="1"/>
  <c r="P36"/>
  <c r="N36"/>
  <c r="M36"/>
  <c r="K36"/>
  <c r="I36"/>
  <c r="G36"/>
  <c r="F36"/>
  <c r="D36"/>
  <c r="C36"/>
  <c r="H36" s="1"/>
  <c r="S36" s="1"/>
  <c r="P35"/>
  <c r="N35"/>
  <c r="M35"/>
  <c r="K35"/>
  <c r="I35"/>
  <c r="G35"/>
  <c r="F35"/>
  <c r="D35"/>
  <c r="C35"/>
  <c r="H35" s="1"/>
  <c r="S35" s="1"/>
  <c r="P34"/>
  <c r="N34"/>
  <c r="M34"/>
  <c r="K34"/>
  <c r="I34"/>
  <c r="G34"/>
  <c r="F34"/>
  <c r="D34"/>
  <c r="C34"/>
  <c r="H34" s="1"/>
  <c r="S34" s="1"/>
  <c r="P33"/>
  <c r="N33"/>
  <c r="M33"/>
  <c r="K33"/>
  <c r="I33"/>
  <c r="G33"/>
  <c r="F33"/>
  <c r="D33"/>
  <c r="C33"/>
  <c r="H33" s="1"/>
  <c r="S33" s="1"/>
  <c r="P32"/>
  <c r="N32"/>
  <c r="M32"/>
  <c r="K32"/>
  <c r="I32"/>
  <c r="G32"/>
  <c r="F32"/>
  <c r="D32"/>
  <c r="C32"/>
  <c r="P31"/>
  <c r="N31"/>
  <c r="M31"/>
  <c r="K31"/>
  <c r="I31"/>
  <c r="G31"/>
  <c r="F31"/>
  <c r="D31"/>
  <c r="C31"/>
  <c r="H31" s="1"/>
  <c r="S31" s="1"/>
  <c r="P30"/>
  <c r="N30"/>
  <c r="M30"/>
  <c r="K30"/>
  <c r="I30"/>
  <c r="G30"/>
  <c r="F30"/>
  <c r="D30"/>
  <c r="C30"/>
  <c r="P29"/>
  <c r="N29"/>
  <c r="M29"/>
  <c r="K29"/>
  <c r="I29"/>
  <c r="G29"/>
  <c r="F29"/>
  <c r="D29"/>
  <c r="C29"/>
  <c r="H29" s="1"/>
  <c r="S29" s="1"/>
  <c r="P28"/>
  <c r="N28"/>
  <c r="M28"/>
  <c r="K28"/>
  <c r="I28"/>
  <c r="G28"/>
  <c r="F28"/>
  <c r="D28"/>
  <c r="C28"/>
  <c r="P27"/>
  <c r="N27"/>
  <c r="M27"/>
  <c r="K27"/>
  <c r="I27"/>
  <c r="G27"/>
  <c r="F27"/>
  <c r="D27"/>
  <c r="C27"/>
  <c r="H27" s="1"/>
  <c r="S27" s="1"/>
  <c r="P26"/>
  <c r="N26"/>
  <c r="M26"/>
  <c r="K26"/>
  <c r="I26"/>
  <c r="G26"/>
  <c r="F26"/>
  <c r="D26"/>
  <c r="C26"/>
  <c r="P25"/>
  <c r="N25"/>
  <c r="M25"/>
  <c r="K25"/>
  <c r="I25"/>
  <c r="G25"/>
  <c r="F25"/>
  <c r="D25"/>
  <c r="C25"/>
  <c r="H25" s="1"/>
  <c r="S25" s="1"/>
  <c r="P24"/>
  <c r="N24"/>
  <c r="M24"/>
  <c r="K24"/>
  <c r="I24"/>
  <c r="G24"/>
  <c r="F24"/>
  <c r="D24"/>
  <c r="C24"/>
  <c r="P23"/>
  <c r="N23"/>
  <c r="M23"/>
  <c r="K23"/>
  <c r="I23"/>
  <c r="G23"/>
  <c r="F23"/>
  <c r="D23"/>
  <c r="C23"/>
  <c r="H23" s="1"/>
  <c r="S23" s="1"/>
  <c r="P22"/>
  <c r="N22"/>
  <c r="M22"/>
  <c r="K22"/>
  <c r="I22"/>
  <c r="G22"/>
  <c r="F22"/>
  <c r="D22"/>
  <c r="C22"/>
  <c r="P21"/>
  <c r="N21"/>
  <c r="M21"/>
  <c r="K21"/>
  <c r="I21"/>
  <c r="G21"/>
  <c r="F21"/>
  <c r="D21"/>
  <c r="C21"/>
  <c r="H21" s="1"/>
  <c r="S21" s="1"/>
  <c r="P20"/>
  <c r="N20"/>
  <c r="M20"/>
  <c r="K20"/>
  <c r="I20"/>
  <c r="G20"/>
  <c r="F20"/>
  <c r="D20"/>
  <c r="C20"/>
  <c r="P19"/>
  <c r="N19"/>
  <c r="M19"/>
  <c r="K19"/>
  <c r="I19"/>
  <c r="G19"/>
  <c r="F19"/>
  <c r="D19"/>
  <c r="C19"/>
  <c r="H19" s="1"/>
  <c r="S19" s="1"/>
  <c r="P18"/>
  <c r="N18"/>
  <c r="M18"/>
  <c r="K18"/>
  <c r="I18"/>
  <c r="G18"/>
  <c r="F18"/>
  <c r="D18"/>
  <c r="C18"/>
  <c r="P17"/>
  <c r="N17"/>
  <c r="M17"/>
  <c r="K17"/>
  <c r="I17"/>
  <c r="G17"/>
  <c r="F17"/>
  <c r="D17"/>
  <c r="C17"/>
  <c r="H17" s="1"/>
  <c r="S17" s="1"/>
  <c r="P16"/>
  <c r="N16"/>
  <c r="M16"/>
  <c r="K16"/>
  <c r="I16"/>
  <c r="G16"/>
  <c r="F16"/>
  <c r="D16"/>
  <c r="C16"/>
  <c r="P15"/>
  <c r="N15"/>
  <c r="M15"/>
  <c r="K15"/>
  <c r="I15"/>
  <c r="G15"/>
  <c r="F15"/>
  <c r="D15"/>
  <c r="C15"/>
  <c r="H15" s="1"/>
  <c r="S15" s="1"/>
  <c r="P14"/>
  <c r="N14"/>
  <c r="M14"/>
  <c r="K14"/>
  <c r="I14"/>
  <c r="G14"/>
  <c r="F14"/>
  <c r="D14"/>
  <c r="C14"/>
  <c r="P13"/>
  <c r="N13"/>
  <c r="M13"/>
  <c r="K13"/>
  <c r="I13"/>
  <c r="G13"/>
  <c r="F13"/>
  <c r="D13"/>
  <c r="C13"/>
  <c r="H13" s="1"/>
  <c r="S13" s="1"/>
  <c r="P12"/>
  <c r="N12"/>
  <c r="M12"/>
  <c r="K12"/>
  <c r="I12"/>
  <c r="G12"/>
  <c r="F12"/>
  <c r="D12"/>
  <c r="C12"/>
  <c r="P11"/>
  <c r="N11"/>
  <c r="M11"/>
  <c r="K11"/>
  <c r="I11"/>
  <c r="G11"/>
  <c r="F11"/>
  <c r="D11"/>
  <c r="C11"/>
  <c r="H11" s="1"/>
  <c r="S11" s="1"/>
  <c r="P10"/>
  <c r="N10"/>
  <c r="M10"/>
  <c r="K10"/>
  <c r="I10"/>
  <c r="G10"/>
  <c r="F10"/>
  <c r="D10"/>
  <c r="C10"/>
  <c r="P9"/>
  <c r="N9"/>
  <c r="M9"/>
  <c r="K9"/>
  <c r="I9"/>
  <c r="G9"/>
  <c r="F9"/>
  <c r="D9"/>
  <c r="C9"/>
  <c r="H9" s="1"/>
  <c r="S9" s="1"/>
  <c r="P8"/>
  <c r="N8"/>
  <c r="M8"/>
  <c r="K8"/>
  <c r="I8"/>
  <c r="G8"/>
  <c r="F8"/>
  <c r="D8"/>
  <c r="C8"/>
  <c r="P7"/>
  <c r="N7"/>
  <c r="M7"/>
  <c r="K7"/>
  <c r="I7"/>
  <c r="G7"/>
  <c r="F7"/>
  <c r="D7"/>
  <c r="C7"/>
  <c r="H7" s="1"/>
  <c r="S7" s="1"/>
  <c r="P6"/>
  <c r="N6"/>
  <c r="M6"/>
  <c r="K6"/>
  <c r="I6"/>
  <c r="G6"/>
  <c r="F6"/>
  <c r="D6"/>
  <c r="C6"/>
  <c r="P43" i="16"/>
  <c r="N43"/>
  <c r="M43"/>
  <c r="K43"/>
  <c r="I43"/>
  <c r="G43"/>
  <c r="F43"/>
  <c r="D43"/>
  <c r="C43"/>
  <c r="H43" s="1"/>
  <c r="S43" s="1"/>
  <c r="P42"/>
  <c r="N42"/>
  <c r="M42"/>
  <c r="K42"/>
  <c r="I42"/>
  <c r="G42"/>
  <c r="F42"/>
  <c r="D42"/>
  <c r="C42"/>
  <c r="H42" s="1"/>
  <c r="S42" s="1"/>
  <c r="P41"/>
  <c r="N41"/>
  <c r="M41"/>
  <c r="K41"/>
  <c r="I41"/>
  <c r="G41"/>
  <c r="F41"/>
  <c r="D41"/>
  <c r="C41"/>
  <c r="H41" s="1"/>
  <c r="S41" s="1"/>
  <c r="P40"/>
  <c r="N40"/>
  <c r="M40"/>
  <c r="K40"/>
  <c r="I40"/>
  <c r="G40"/>
  <c r="F40"/>
  <c r="D40"/>
  <c r="C40"/>
  <c r="H40" s="1"/>
  <c r="S40" s="1"/>
  <c r="P39"/>
  <c r="N39"/>
  <c r="M39"/>
  <c r="K39"/>
  <c r="I39"/>
  <c r="G39"/>
  <c r="F39"/>
  <c r="D39"/>
  <c r="C39"/>
  <c r="H39" s="1"/>
  <c r="S39" s="1"/>
  <c r="P38"/>
  <c r="N38"/>
  <c r="M38"/>
  <c r="K38"/>
  <c r="I38"/>
  <c r="G38"/>
  <c r="F38"/>
  <c r="D38"/>
  <c r="C38"/>
  <c r="H38" s="1"/>
  <c r="S38" s="1"/>
  <c r="P37"/>
  <c r="N37"/>
  <c r="M37"/>
  <c r="K37"/>
  <c r="I37"/>
  <c r="G37"/>
  <c r="F37"/>
  <c r="D37"/>
  <c r="C37"/>
  <c r="A37" s="1"/>
  <c r="P36"/>
  <c r="N36"/>
  <c r="M36"/>
  <c r="K36"/>
  <c r="I36"/>
  <c r="G36"/>
  <c r="F36"/>
  <c r="D36"/>
  <c r="C36"/>
  <c r="H36" s="1"/>
  <c r="S36" s="1"/>
  <c r="P35"/>
  <c r="N35"/>
  <c r="M35"/>
  <c r="K35"/>
  <c r="I35"/>
  <c r="G35"/>
  <c r="F35"/>
  <c r="D35"/>
  <c r="C35"/>
  <c r="A35" s="1"/>
  <c r="P34"/>
  <c r="N34"/>
  <c r="M34"/>
  <c r="K34"/>
  <c r="I34"/>
  <c r="G34"/>
  <c r="F34"/>
  <c r="D34"/>
  <c r="C34"/>
  <c r="H34" s="1"/>
  <c r="S34" s="1"/>
  <c r="P33"/>
  <c r="N33"/>
  <c r="M33"/>
  <c r="K33"/>
  <c r="I33"/>
  <c r="G33"/>
  <c r="F33"/>
  <c r="D33"/>
  <c r="C33"/>
  <c r="A33" s="1"/>
  <c r="P32"/>
  <c r="N32"/>
  <c r="M32"/>
  <c r="K32"/>
  <c r="I32"/>
  <c r="G32"/>
  <c r="F32"/>
  <c r="D32"/>
  <c r="C32"/>
  <c r="H32" s="1"/>
  <c r="S32" s="1"/>
  <c r="P31"/>
  <c r="N31"/>
  <c r="M31"/>
  <c r="K31"/>
  <c r="I31"/>
  <c r="G31"/>
  <c r="F31"/>
  <c r="D31"/>
  <c r="C31"/>
  <c r="A31" s="1"/>
  <c r="P30"/>
  <c r="N30"/>
  <c r="M30"/>
  <c r="K30"/>
  <c r="I30"/>
  <c r="G30"/>
  <c r="F30"/>
  <c r="D30"/>
  <c r="C30"/>
  <c r="H30" s="1"/>
  <c r="S30" s="1"/>
  <c r="P29"/>
  <c r="N29"/>
  <c r="M29"/>
  <c r="K29"/>
  <c r="I29"/>
  <c r="G29"/>
  <c r="F29"/>
  <c r="D29"/>
  <c r="C29"/>
  <c r="A29" s="1"/>
  <c r="P28"/>
  <c r="N28"/>
  <c r="M28"/>
  <c r="K28"/>
  <c r="I28"/>
  <c r="G28"/>
  <c r="F28"/>
  <c r="D28"/>
  <c r="C28"/>
  <c r="H28" s="1"/>
  <c r="S28" s="1"/>
  <c r="P27"/>
  <c r="N27"/>
  <c r="M27"/>
  <c r="K27"/>
  <c r="I27"/>
  <c r="G27"/>
  <c r="F27"/>
  <c r="D27"/>
  <c r="C27"/>
  <c r="A27" s="1"/>
  <c r="P26"/>
  <c r="N26"/>
  <c r="M26"/>
  <c r="K26"/>
  <c r="I26"/>
  <c r="G26"/>
  <c r="F26"/>
  <c r="D26"/>
  <c r="C26"/>
  <c r="H26" s="1"/>
  <c r="S26" s="1"/>
  <c r="P25"/>
  <c r="N25"/>
  <c r="M25"/>
  <c r="K25"/>
  <c r="I25"/>
  <c r="G25"/>
  <c r="F25"/>
  <c r="D25"/>
  <c r="C25"/>
  <c r="A25" s="1"/>
  <c r="P24"/>
  <c r="N24"/>
  <c r="M24"/>
  <c r="K24"/>
  <c r="I24"/>
  <c r="G24"/>
  <c r="F24"/>
  <c r="D24"/>
  <c r="C24"/>
  <c r="H24" s="1"/>
  <c r="S24" s="1"/>
  <c r="P23"/>
  <c r="N23"/>
  <c r="M23"/>
  <c r="K23"/>
  <c r="I23"/>
  <c r="G23"/>
  <c r="F23"/>
  <c r="D23"/>
  <c r="C23"/>
  <c r="A23" s="1"/>
  <c r="P22"/>
  <c r="N22"/>
  <c r="M22"/>
  <c r="K22"/>
  <c r="I22"/>
  <c r="G22"/>
  <c r="F22"/>
  <c r="D22"/>
  <c r="C22"/>
  <c r="H22" s="1"/>
  <c r="S22" s="1"/>
  <c r="P21"/>
  <c r="N21"/>
  <c r="M21"/>
  <c r="K21"/>
  <c r="I21"/>
  <c r="G21"/>
  <c r="F21"/>
  <c r="D21"/>
  <c r="C21"/>
  <c r="A21" s="1"/>
  <c r="P20"/>
  <c r="N20"/>
  <c r="M20"/>
  <c r="K20"/>
  <c r="I20"/>
  <c r="G20"/>
  <c r="F20"/>
  <c r="D20"/>
  <c r="C20"/>
  <c r="H20" s="1"/>
  <c r="S20" s="1"/>
  <c r="P19"/>
  <c r="N19"/>
  <c r="M19"/>
  <c r="K19"/>
  <c r="I19"/>
  <c r="G19"/>
  <c r="F19"/>
  <c r="D19"/>
  <c r="C19"/>
  <c r="A19" s="1"/>
  <c r="P18"/>
  <c r="N18"/>
  <c r="M18"/>
  <c r="K18"/>
  <c r="I18"/>
  <c r="G18"/>
  <c r="F18"/>
  <c r="D18"/>
  <c r="C18"/>
  <c r="H18" s="1"/>
  <c r="S18" s="1"/>
  <c r="P17"/>
  <c r="N17"/>
  <c r="M17"/>
  <c r="K17"/>
  <c r="I17"/>
  <c r="G17"/>
  <c r="F17"/>
  <c r="D17"/>
  <c r="C17"/>
  <c r="A17" s="1"/>
  <c r="P16"/>
  <c r="N16"/>
  <c r="M16"/>
  <c r="K16"/>
  <c r="I16"/>
  <c r="G16"/>
  <c r="F16"/>
  <c r="D16"/>
  <c r="C16"/>
  <c r="H16" s="1"/>
  <c r="S16" s="1"/>
  <c r="P15"/>
  <c r="N15"/>
  <c r="M15"/>
  <c r="K15"/>
  <c r="I15"/>
  <c r="G15"/>
  <c r="F15"/>
  <c r="D15"/>
  <c r="C15"/>
  <c r="A15" s="1"/>
  <c r="P14"/>
  <c r="N14"/>
  <c r="M14"/>
  <c r="K14"/>
  <c r="I14"/>
  <c r="G14"/>
  <c r="F14"/>
  <c r="D14"/>
  <c r="C14"/>
  <c r="H14" s="1"/>
  <c r="S14" s="1"/>
  <c r="P13"/>
  <c r="N13"/>
  <c r="M13"/>
  <c r="K13"/>
  <c r="I13"/>
  <c r="G13"/>
  <c r="F13"/>
  <c r="D13"/>
  <c r="C13"/>
  <c r="A13" s="1"/>
  <c r="P12"/>
  <c r="N12"/>
  <c r="M12"/>
  <c r="K12"/>
  <c r="I12"/>
  <c r="G12"/>
  <c r="F12"/>
  <c r="D12"/>
  <c r="C12"/>
  <c r="H12" s="1"/>
  <c r="S12" s="1"/>
  <c r="P11"/>
  <c r="N11"/>
  <c r="M11"/>
  <c r="K11"/>
  <c r="I11"/>
  <c r="G11"/>
  <c r="F11"/>
  <c r="D11"/>
  <c r="C11"/>
  <c r="A11" s="1"/>
  <c r="P10"/>
  <c r="N10"/>
  <c r="M10"/>
  <c r="K10"/>
  <c r="I10"/>
  <c r="G10"/>
  <c r="F10"/>
  <c r="D10"/>
  <c r="C10"/>
  <c r="H10" s="1"/>
  <c r="S10" s="1"/>
  <c r="P9"/>
  <c r="N9"/>
  <c r="M9"/>
  <c r="K9"/>
  <c r="I9"/>
  <c r="G9"/>
  <c r="F9"/>
  <c r="D9"/>
  <c r="C9"/>
  <c r="A9" s="1"/>
  <c r="P8"/>
  <c r="N8"/>
  <c r="M8"/>
  <c r="K8"/>
  <c r="I8"/>
  <c r="G8"/>
  <c r="F8"/>
  <c r="D8"/>
  <c r="C8"/>
  <c r="H8" s="1"/>
  <c r="S8" s="1"/>
  <c r="P7"/>
  <c r="N7"/>
  <c r="M7"/>
  <c r="K7"/>
  <c r="I7"/>
  <c r="G7"/>
  <c r="F7"/>
  <c r="D7"/>
  <c r="C7"/>
  <c r="A7" s="1"/>
  <c r="P6"/>
  <c r="N6"/>
  <c r="M6"/>
  <c r="K6"/>
  <c r="I6"/>
  <c r="G6"/>
  <c r="F6"/>
  <c r="D6"/>
  <c r="C6"/>
  <c r="H6" s="1"/>
  <c r="S6" s="1"/>
  <c r="P43" i="1"/>
  <c r="N43"/>
  <c r="M43"/>
  <c r="K43"/>
  <c r="I43"/>
  <c r="G43"/>
  <c r="F43"/>
  <c r="D43"/>
  <c r="C43"/>
  <c r="H43" s="1"/>
  <c r="S43" s="1"/>
  <c r="P42"/>
  <c r="N42"/>
  <c r="M42"/>
  <c r="K42"/>
  <c r="I42"/>
  <c r="G42"/>
  <c r="F42"/>
  <c r="D42"/>
  <c r="C42"/>
  <c r="H42" s="1"/>
  <c r="S42" s="1"/>
  <c r="P41"/>
  <c r="N41"/>
  <c r="M41"/>
  <c r="K41"/>
  <c r="I41"/>
  <c r="G41"/>
  <c r="F41"/>
  <c r="D41"/>
  <c r="C41"/>
  <c r="P40"/>
  <c r="N40"/>
  <c r="M40"/>
  <c r="K40"/>
  <c r="I40"/>
  <c r="G40"/>
  <c r="F40"/>
  <c r="D40"/>
  <c r="C40"/>
  <c r="H40" s="1"/>
  <c r="S40" s="1"/>
  <c r="P39"/>
  <c r="N39"/>
  <c r="M39"/>
  <c r="K39"/>
  <c r="I39"/>
  <c r="G39"/>
  <c r="F39"/>
  <c r="D39"/>
  <c r="C39"/>
  <c r="P38"/>
  <c r="N38"/>
  <c r="M38"/>
  <c r="K38"/>
  <c r="I38"/>
  <c r="G38"/>
  <c r="F38"/>
  <c r="D38"/>
  <c r="C38"/>
  <c r="H38" s="1"/>
  <c r="S38" s="1"/>
  <c r="P37"/>
  <c r="N37"/>
  <c r="M37"/>
  <c r="K37"/>
  <c r="I37"/>
  <c r="G37"/>
  <c r="F37"/>
  <c r="D37"/>
  <c r="C37"/>
  <c r="P36"/>
  <c r="N36"/>
  <c r="M36"/>
  <c r="K36"/>
  <c r="I36"/>
  <c r="G36"/>
  <c r="F36"/>
  <c r="D36"/>
  <c r="C36"/>
  <c r="H36" s="1"/>
  <c r="S36" s="1"/>
  <c r="P35"/>
  <c r="N35"/>
  <c r="M35"/>
  <c r="K35"/>
  <c r="I35"/>
  <c r="G35"/>
  <c r="F35"/>
  <c r="D35"/>
  <c r="C35"/>
  <c r="P34"/>
  <c r="N34"/>
  <c r="M34"/>
  <c r="K34"/>
  <c r="I34"/>
  <c r="G34"/>
  <c r="F34"/>
  <c r="D34"/>
  <c r="C34"/>
  <c r="H34" s="1"/>
  <c r="S34" s="1"/>
  <c r="P33"/>
  <c r="N33"/>
  <c r="M33"/>
  <c r="K33"/>
  <c r="I33"/>
  <c r="G33"/>
  <c r="F33"/>
  <c r="D33"/>
  <c r="C33"/>
  <c r="P32"/>
  <c r="N32"/>
  <c r="M32"/>
  <c r="K32"/>
  <c r="I32"/>
  <c r="G32"/>
  <c r="F32"/>
  <c r="D32"/>
  <c r="C32"/>
  <c r="H32" s="1"/>
  <c r="S32" s="1"/>
  <c r="P31"/>
  <c r="N31"/>
  <c r="M31"/>
  <c r="K31"/>
  <c r="I31"/>
  <c r="G31"/>
  <c r="F31"/>
  <c r="D31"/>
  <c r="C31"/>
  <c r="P30"/>
  <c r="N30"/>
  <c r="M30"/>
  <c r="K30"/>
  <c r="I30"/>
  <c r="G30"/>
  <c r="F30"/>
  <c r="D30"/>
  <c r="C30"/>
  <c r="H30" s="1"/>
  <c r="S30" s="1"/>
  <c r="P29"/>
  <c r="N29"/>
  <c r="M29"/>
  <c r="K29"/>
  <c r="I29"/>
  <c r="G29"/>
  <c r="F29"/>
  <c r="D29"/>
  <c r="C29"/>
  <c r="P28"/>
  <c r="N28"/>
  <c r="M28"/>
  <c r="K28"/>
  <c r="I28"/>
  <c r="G28"/>
  <c r="F28"/>
  <c r="D28"/>
  <c r="C28"/>
  <c r="H28" s="1"/>
  <c r="S28" s="1"/>
  <c r="P27"/>
  <c r="N27"/>
  <c r="M27"/>
  <c r="K27"/>
  <c r="I27"/>
  <c r="G27"/>
  <c r="F27"/>
  <c r="D27"/>
  <c r="C27"/>
  <c r="P26"/>
  <c r="N26"/>
  <c r="M26"/>
  <c r="K26"/>
  <c r="I26"/>
  <c r="G26"/>
  <c r="F26"/>
  <c r="D26"/>
  <c r="C26"/>
  <c r="H26" s="1"/>
  <c r="S26" s="1"/>
  <c r="P25"/>
  <c r="N25"/>
  <c r="M25"/>
  <c r="K25"/>
  <c r="I25"/>
  <c r="G25"/>
  <c r="F25"/>
  <c r="D25"/>
  <c r="C25"/>
  <c r="P24"/>
  <c r="N24"/>
  <c r="M24"/>
  <c r="K24"/>
  <c r="I24"/>
  <c r="G24"/>
  <c r="F24"/>
  <c r="D24"/>
  <c r="C24"/>
  <c r="H24" s="1"/>
  <c r="S24" s="1"/>
  <c r="P23"/>
  <c r="N23"/>
  <c r="M23"/>
  <c r="K23"/>
  <c r="I23"/>
  <c r="G23"/>
  <c r="F23"/>
  <c r="D23"/>
  <c r="C23"/>
  <c r="P22"/>
  <c r="N22"/>
  <c r="M22"/>
  <c r="K22"/>
  <c r="I22"/>
  <c r="G22"/>
  <c r="F22"/>
  <c r="D22"/>
  <c r="C22"/>
  <c r="H22" s="1"/>
  <c r="S22" s="1"/>
  <c r="P21"/>
  <c r="N21"/>
  <c r="M21"/>
  <c r="K21"/>
  <c r="I21"/>
  <c r="G21"/>
  <c r="F21"/>
  <c r="D21"/>
  <c r="C21"/>
  <c r="P20"/>
  <c r="N20"/>
  <c r="M20"/>
  <c r="K20"/>
  <c r="I20"/>
  <c r="G20"/>
  <c r="F20"/>
  <c r="D20"/>
  <c r="C20"/>
  <c r="H20" s="1"/>
  <c r="S20" s="1"/>
  <c r="P19"/>
  <c r="N19"/>
  <c r="M19"/>
  <c r="K19"/>
  <c r="I19"/>
  <c r="G19"/>
  <c r="F19"/>
  <c r="D19"/>
  <c r="C19"/>
  <c r="P18"/>
  <c r="N18"/>
  <c r="M18"/>
  <c r="K18"/>
  <c r="I18"/>
  <c r="G18"/>
  <c r="F18"/>
  <c r="D18"/>
  <c r="C18"/>
  <c r="H18" s="1"/>
  <c r="S18" s="1"/>
  <c r="P17"/>
  <c r="N17"/>
  <c r="M17"/>
  <c r="K17"/>
  <c r="I17"/>
  <c r="G17"/>
  <c r="F17"/>
  <c r="D17"/>
  <c r="C17"/>
  <c r="P16"/>
  <c r="N16"/>
  <c r="M16"/>
  <c r="K16"/>
  <c r="I16"/>
  <c r="G16"/>
  <c r="F16"/>
  <c r="D16"/>
  <c r="C16"/>
  <c r="H16" s="1"/>
  <c r="S16" s="1"/>
  <c r="P15"/>
  <c r="N15"/>
  <c r="M15"/>
  <c r="K15"/>
  <c r="I15"/>
  <c r="G15"/>
  <c r="F15"/>
  <c r="D15"/>
  <c r="C15"/>
  <c r="P14"/>
  <c r="N14"/>
  <c r="M14"/>
  <c r="K14"/>
  <c r="I14"/>
  <c r="G14"/>
  <c r="F14"/>
  <c r="D14"/>
  <c r="C14"/>
  <c r="H14" s="1"/>
  <c r="S14" s="1"/>
  <c r="P13"/>
  <c r="N13"/>
  <c r="M13"/>
  <c r="K13"/>
  <c r="I13"/>
  <c r="G13"/>
  <c r="F13"/>
  <c r="D13"/>
  <c r="C13"/>
  <c r="P12"/>
  <c r="N12"/>
  <c r="M12"/>
  <c r="K12"/>
  <c r="I12"/>
  <c r="G12"/>
  <c r="F12"/>
  <c r="D12"/>
  <c r="C12"/>
  <c r="H12" s="1"/>
  <c r="S12" s="1"/>
  <c r="P11"/>
  <c r="N11"/>
  <c r="M11"/>
  <c r="K11"/>
  <c r="I11"/>
  <c r="G11"/>
  <c r="F11"/>
  <c r="D11"/>
  <c r="C11"/>
  <c r="P10"/>
  <c r="N10"/>
  <c r="M10"/>
  <c r="K10"/>
  <c r="I10"/>
  <c r="G10"/>
  <c r="F10"/>
  <c r="D10"/>
  <c r="C10"/>
  <c r="H10" s="1"/>
  <c r="S10" s="1"/>
  <c r="P9"/>
  <c r="N9"/>
  <c r="M9"/>
  <c r="K9"/>
  <c r="I9"/>
  <c r="G9"/>
  <c r="F9"/>
  <c r="D9"/>
  <c r="C9"/>
  <c r="P8"/>
  <c r="N8"/>
  <c r="M8"/>
  <c r="K8"/>
  <c r="I8"/>
  <c r="G8"/>
  <c r="F8"/>
  <c r="D8"/>
  <c r="C8"/>
  <c r="H8" s="1"/>
  <c r="S8" s="1"/>
  <c r="P7"/>
  <c r="N7"/>
  <c r="M7"/>
  <c r="K7"/>
  <c r="I7"/>
  <c r="G7"/>
  <c r="F7"/>
  <c r="D7"/>
  <c r="C7"/>
  <c r="P6"/>
  <c r="N6"/>
  <c r="M6"/>
  <c r="K6"/>
  <c r="I6"/>
  <c r="G6"/>
  <c r="F6"/>
  <c r="D6"/>
  <c r="C6"/>
  <c r="H6" s="1"/>
  <c r="P43" i="12"/>
  <c r="O43"/>
  <c r="N43"/>
  <c r="M43"/>
  <c r="K43"/>
  <c r="I43"/>
  <c r="G43"/>
  <c r="F43"/>
  <c r="E43"/>
  <c r="D43"/>
  <c r="C43"/>
  <c r="H43" s="1"/>
  <c r="S43" s="1"/>
  <c r="P42"/>
  <c r="O42"/>
  <c r="N42"/>
  <c r="M42"/>
  <c r="K42"/>
  <c r="I42"/>
  <c r="G42"/>
  <c r="F42"/>
  <c r="E42"/>
  <c r="D42"/>
  <c r="C42"/>
  <c r="H42" s="1"/>
  <c r="S42" s="1"/>
  <c r="P41"/>
  <c r="O41"/>
  <c r="N41"/>
  <c r="M41"/>
  <c r="K41"/>
  <c r="I41"/>
  <c r="G41"/>
  <c r="F41"/>
  <c r="E41"/>
  <c r="D41"/>
  <c r="C41"/>
  <c r="H41" s="1"/>
  <c r="S41" s="1"/>
  <c r="P40"/>
  <c r="O40"/>
  <c r="N40"/>
  <c r="M40"/>
  <c r="K40"/>
  <c r="I40"/>
  <c r="G40"/>
  <c r="F40"/>
  <c r="E40"/>
  <c r="D40"/>
  <c r="C40"/>
  <c r="H40" s="1"/>
  <c r="S40" s="1"/>
  <c r="P39"/>
  <c r="O39"/>
  <c r="N39"/>
  <c r="M39"/>
  <c r="K39"/>
  <c r="I39"/>
  <c r="G39"/>
  <c r="F39"/>
  <c r="E39"/>
  <c r="D39"/>
  <c r="C39"/>
  <c r="H39" s="1"/>
  <c r="S39" s="1"/>
  <c r="P38"/>
  <c r="O38"/>
  <c r="N38"/>
  <c r="M38"/>
  <c r="K38"/>
  <c r="I38"/>
  <c r="G38"/>
  <c r="F38"/>
  <c r="E38"/>
  <c r="D38"/>
  <c r="C38"/>
  <c r="H38" s="1"/>
  <c r="S38" s="1"/>
  <c r="P37"/>
  <c r="O37"/>
  <c r="N37"/>
  <c r="M37"/>
  <c r="K37"/>
  <c r="I37"/>
  <c r="G37"/>
  <c r="F37"/>
  <c r="E37"/>
  <c r="D37"/>
  <c r="C37"/>
  <c r="H37" s="1"/>
  <c r="S37" s="1"/>
  <c r="P36"/>
  <c r="O36"/>
  <c r="N36"/>
  <c r="M36"/>
  <c r="K36"/>
  <c r="I36"/>
  <c r="G36"/>
  <c r="F36"/>
  <c r="E36"/>
  <c r="D36"/>
  <c r="C36"/>
  <c r="H36" s="1"/>
  <c r="S36" s="1"/>
  <c r="P35"/>
  <c r="O35"/>
  <c r="N35"/>
  <c r="M35"/>
  <c r="K35"/>
  <c r="I35"/>
  <c r="G35"/>
  <c r="F35"/>
  <c r="E35"/>
  <c r="D35"/>
  <c r="C35"/>
  <c r="H35" s="1"/>
  <c r="S35" s="1"/>
  <c r="P34"/>
  <c r="O34"/>
  <c r="N34"/>
  <c r="M34"/>
  <c r="K34"/>
  <c r="I34"/>
  <c r="G34"/>
  <c r="F34"/>
  <c r="E34"/>
  <c r="D34"/>
  <c r="C34"/>
  <c r="H34" s="1"/>
  <c r="S34" s="1"/>
  <c r="P33"/>
  <c r="O33"/>
  <c r="N33"/>
  <c r="M33"/>
  <c r="K33"/>
  <c r="I33"/>
  <c r="G33"/>
  <c r="F33"/>
  <c r="E33"/>
  <c r="D33"/>
  <c r="C33"/>
  <c r="H33" s="1"/>
  <c r="S33" s="1"/>
  <c r="P32"/>
  <c r="O32"/>
  <c r="N32"/>
  <c r="M32"/>
  <c r="K32"/>
  <c r="I32"/>
  <c r="G32"/>
  <c r="F32"/>
  <c r="E32"/>
  <c r="D32"/>
  <c r="C32"/>
  <c r="P31"/>
  <c r="O31"/>
  <c r="N31"/>
  <c r="M31"/>
  <c r="K31"/>
  <c r="I31"/>
  <c r="G31"/>
  <c r="F31"/>
  <c r="E31"/>
  <c r="D31"/>
  <c r="C31"/>
  <c r="H31" s="1"/>
  <c r="S31" s="1"/>
  <c r="P30"/>
  <c r="O30"/>
  <c r="N30"/>
  <c r="M30"/>
  <c r="K30"/>
  <c r="I30"/>
  <c r="G30"/>
  <c r="F30"/>
  <c r="E30"/>
  <c r="D30"/>
  <c r="C30"/>
  <c r="A30" s="1"/>
  <c r="P29"/>
  <c r="O29"/>
  <c r="N29"/>
  <c r="M29"/>
  <c r="K29"/>
  <c r="I29"/>
  <c r="G29"/>
  <c r="F29"/>
  <c r="E29"/>
  <c r="D29"/>
  <c r="C29"/>
  <c r="P28"/>
  <c r="O28"/>
  <c r="N28"/>
  <c r="M28"/>
  <c r="K28"/>
  <c r="I28"/>
  <c r="G28"/>
  <c r="F28"/>
  <c r="E28"/>
  <c r="D28"/>
  <c r="H28" s="1"/>
  <c r="S28" s="1"/>
  <c r="C28"/>
  <c r="A28" s="1"/>
  <c r="P27"/>
  <c r="O27"/>
  <c r="N27"/>
  <c r="M27"/>
  <c r="K27"/>
  <c r="I27"/>
  <c r="G27"/>
  <c r="F27"/>
  <c r="E27"/>
  <c r="D27"/>
  <c r="C27"/>
  <c r="H27" s="1"/>
  <c r="S27" s="1"/>
  <c r="P26"/>
  <c r="O26"/>
  <c r="N26"/>
  <c r="M26"/>
  <c r="K26"/>
  <c r="I26"/>
  <c r="G26"/>
  <c r="F26"/>
  <c r="E26"/>
  <c r="D26"/>
  <c r="C26"/>
  <c r="A26" s="1"/>
  <c r="P25"/>
  <c r="O25"/>
  <c r="N25"/>
  <c r="M25"/>
  <c r="K25"/>
  <c r="I25"/>
  <c r="G25"/>
  <c r="F25"/>
  <c r="E25"/>
  <c r="D25"/>
  <c r="C25"/>
  <c r="P24"/>
  <c r="O24"/>
  <c r="N24"/>
  <c r="M24"/>
  <c r="K24"/>
  <c r="I24"/>
  <c r="G24"/>
  <c r="F24"/>
  <c r="E24"/>
  <c r="D24"/>
  <c r="H24" s="1"/>
  <c r="S24" s="1"/>
  <c r="C24"/>
  <c r="A24" s="1"/>
  <c r="P23"/>
  <c r="O23"/>
  <c r="N23"/>
  <c r="M23"/>
  <c r="K23"/>
  <c r="I23"/>
  <c r="G23"/>
  <c r="F23"/>
  <c r="E23"/>
  <c r="D23"/>
  <c r="C23"/>
  <c r="H23" s="1"/>
  <c r="S23" s="1"/>
  <c r="P22"/>
  <c r="O22"/>
  <c r="N22"/>
  <c r="M22"/>
  <c r="K22"/>
  <c r="I22"/>
  <c r="G22"/>
  <c r="F22"/>
  <c r="E22"/>
  <c r="D22"/>
  <c r="C22"/>
  <c r="A22" s="1"/>
  <c r="P21"/>
  <c r="O21"/>
  <c r="N21"/>
  <c r="M21"/>
  <c r="K21"/>
  <c r="I21"/>
  <c r="G21"/>
  <c r="F21"/>
  <c r="E21"/>
  <c r="D21"/>
  <c r="C21"/>
  <c r="P20"/>
  <c r="O20"/>
  <c r="N20"/>
  <c r="M20"/>
  <c r="K20"/>
  <c r="I20"/>
  <c r="G20"/>
  <c r="F20"/>
  <c r="E20"/>
  <c r="D20"/>
  <c r="H20" s="1"/>
  <c r="S20" s="1"/>
  <c r="C20"/>
  <c r="A20" s="1"/>
  <c r="P19"/>
  <c r="O19"/>
  <c r="N19"/>
  <c r="M19"/>
  <c r="K19"/>
  <c r="I19"/>
  <c r="G19"/>
  <c r="F19"/>
  <c r="E19"/>
  <c r="D19"/>
  <c r="C19"/>
  <c r="H19" s="1"/>
  <c r="S19" s="1"/>
  <c r="P18"/>
  <c r="O18"/>
  <c r="N18"/>
  <c r="M18"/>
  <c r="K18"/>
  <c r="I18"/>
  <c r="G18"/>
  <c r="F18"/>
  <c r="E18"/>
  <c r="D18"/>
  <c r="C18"/>
  <c r="A18" s="1"/>
  <c r="P17"/>
  <c r="O17"/>
  <c r="N17"/>
  <c r="M17"/>
  <c r="K17"/>
  <c r="I17"/>
  <c r="G17"/>
  <c r="F17"/>
  <c r="E17"/>
  <c r="D17"/>
  <c r="C17"/>
  <c r="P16"/>
  <c r="O16"/>
  <c r="N16"/>
  <c r="M16"/>
  <c r="K16"/>
  <c r="I16"/>
  <c r="G16"/>
  <c r="F16"/>
  <c r="E16"/>
  <c r="D16"/>
  <c r="H16" s="1"/>
  <c r="S16" s="1"/>
  <c r="C16"/>
  <c r="A16" s="1"/>
  <c r="P15"/>
  <c r="O15"/>
  <c r="N15"/>
  <c r="M15"/>
  <c r="K15"/>
  <c r="I15"/>
  <c r="G15"/>
  <c r="F15"/>
  <c r="E15"/>
  <c r="D15"/>
  <c r="C15"/>
  <c r="H15" s="1"/>
  <c r="S15" s="1"/>
  <c r="P14"/>
  <c r="O14"/>
  <c r="N14"/>
  <c r="M14"/>
  <c r="K14"/>
  <c r="I14"/>
  <c r="G14"/>
  <c r="F14"/>
  <c r="E14"/>
  <c r="D14"/>
  <c r="C14"/>
  <c r="A14" s="1"/>
  <c r="P13"/>
  <c r="O13"/>
  <c r="N13"/>
  <c r="M13"/>
  <c r="K13"/>
  <c r="I13"/>
  <c r="G13"/>
  <c r="F13"/>
  <c r="E13"/>
  <c r="D13"/>
  <c r="C13"/>
  <c r="P12"/>
  <c r="O12"/>
  <c r="N12"/>
  <c r="M12"/>
  <c r="K12"/>
  <c r="I12"/>
  <c r="G12"/>
  <c r="F12"/>
  <c r="E12"/>
  <c r="D12"/>
  <c r="H12" s="1"/>
  <c r="S12" s="1"/>
  <c r="C12"/>
  <c r="A12" s="1"/>
  <c r="P11"/>
  <c r="O11"/>
  <c r="N11"/>
  <c r="M11"/>
  <c r="K11"/>
  <c r="I11"/>
  <c r="G11"/>
  <c r="F11"/>
  <c r="E11"/>
  <c r="D11"/>
  <c r="C11"/>
  <c r="H11" s="1"/>
  <c r="S11" s="1"/>
  <c r="P10"/>
  <c r="O10"/>
  <c r="N10"/>
  <c r="M10"/>
  <c r="K10"/>
  <c r="I10"/>
  <c r="G10"/>
  <c r="F10"/>
  <c r="E10"/>
  <c r="D10"/>
  <c r="C10"/>
  <c r="A10" s="1"/>
  <c r="P9"/>
  <c r="O9"/>
  <c r="N9"/>
  <c r="M9"/>
  <c r="K9"/>
  <c r="I9"/>
  <c r="G9"/>
  <c r="F9"/>
  <c r="E9"/>
  <c r="D9"/>
  <c r="C9"/>
  <c r="P8"/>
  <c r="O8"/>
  <c r="N8"/>
  <c r="M8"/>
  <c r="K8"/>
  <c r="I8"/>
  <c r="G8"/>
  <c r="F8"/>
  <c r="E8"/>
  <c r="D8"/>
  <c r="H8" s="1"/>
  <c r="S8" s="1"/>
  <c r="C8"/>
  <c r="A8" s="1"/>
  <c r="P7"/>
  <c r="O7"/>
  <c r="N7"/>
  <c r="M7"/>
  <c r="K7"/>
  <c r="I7"/>
  <c r="G7"/>
  <c r="F7"/>
  <c r="E7"/>
  <c r="D7"/>
  <c r="C7"/>
  <c r="H7" s="1"/>
  <c r="S7" s="1"/>
  <c r="P6"/>
  <c r="O6"/>
  <c r="N6"/>
  <c r="M6"/>
  <c r="K6"/>
  <c r="I6"/>
  <c r="G6"/>
  <c r="F6"/>
  <c r="E6"/>
  <c r="D6"/>
  <c r="C6"/>
  <c r="A6" s="1"/>
  <c r="P43" i="25"/>
  <c r="O43"/>
  <c r="N43"/>
  <c r="M43"/>
  <c r="K43"/>
  <c r="I43"/>
  <c r="G43"/>
  <c r="F43"/>
  <c r="E43"/>
  <c r="D43"/>
  <c r="C43"/>
  <c r="H43" s="1"/>
  <c r="S43" s="1"/>
  <c r="P42"/>
  <c r="O42"/>
  <c r="N42"/>
  <c r="M42"/>
  <c r="K42"/>
  <c r="I42"/>
  <c r="G42"/>
  <c r="F42"/>
  <c r="E42"/>
  <c r="D42"/>
  <c r="C42"/>
  <c r="H42" s="1"/>
  <c r="S42" s="1"/>
  <c r="P41"/>
  <c r="O41"/>
  <c r="N41"/>
  <c r="M41"/>
  <c r="K41"/>
  <c r="I41"/>
  <c r="G41"/>
  <c r="F41"/>
  <c r="E41"/>
  <c r="D41"/>
  <c r="C41"/>
  <c r="H41" s="1"/>
  <c r="S41" s="1"/>
  <c r="P40"/>
  <c r="O40"/>
  <c r="N40"/>
  <c r="M40"/>
  <c r="K40"/>
  <c r="I40"/>
  <c r="G40"/>
  <c r="F40"/>
  <c r="E40"/>
  <c r="D40"/>
  <c r="C40"/>
  <c r="H40" s="1"/>
  <c r="S40" s="1"/>
  <c r="P39"/>
  <c r="O39"/>
  <c r="N39"/>
  <c r="M39"/>
  <c r="K39"/>
  <c r="I39"/>
  <c r="G39"/>
  <c r="F39"/>
  <c r="E39"/>
  <c r="D39"/>
  <c r="C39"/>
  <c r="H39" s="1"/>
  <c r="S39" s="1"/>
  <c r="P38"/>
  <c r="O38"/>
  <c r="N38"/>
  <c r="M38"/>
  <c r="K38"/>
  <c r="I38"/>
  <c r="G38"/>
  <c r="F38"/>
  <c r="E38"/>
  <c r="D38"/>
  <c r="C38"/>
  <c r="H38" s="1"/>
  <c r="S38" s="1"/>
  <c r="P37"/>
  <c r="O37"/>
  <c r="N37"/>
  <c r="M37"/>
  <c r="K37"/>
  <c r="L37"/>
  <c r="T37" s="1"/>
  <c r="I37"/>
  <c r="G37"/>
  <c r="F37"/>
  <c r="E37"/>
  <c r="D37"/>
  <c r="H37" s="1"/>
  <c r="S37" s="1"/>
  <c r="C37"/>
  <c r="P36"/>
  <c r="O36"/>
  <c r="N36"/>
  <c r="M36"/>
  <c r="K36"/>
  <c r="I36"/>
  <c r="G36"/>
  <c r="F36"/>
  <c r="E36"/>
  <c r="D36"/>
  <c r="C36"/>
  <c r="H36" s="1"/>
  <c r="S36" s="1"/>
  <c r="P35"/>
  <c r="O35"/>
  <c r="N35"/>
  <c r="M35"/>
  <c r="K35"/>
  <c r="I35"/>
  <c r="G35"/>
  <c r="F35"/>
  <c r="E35"/>
  <c r="D35"/>
  <c r="C35"/>
  <c r="A35" s="1"/>
  <c r="P34"/>
  <c r="O34"/>
  <c r="N34"/>
  <c r="M34"/>
  <c r="K34"/>
  <c r="I34"/>
  <c r="G34"/>
  <c r="F34"/>
  <c r="E34"/>
  <c r="D34"/>
  <c r="C34"/>
  <c r="A34" s="1"/>
  <c r="P33"/>
  <c r="O33"/>
  <c r="N33"/>
  <c r="M33"/>
  <c r="K33"/>
  <c r="I33"/>
  <c r="G33"/>
  <c r="F33"/>
  <c r="E33"/>
  <c r="D33"/>
  <c r="H33" s="1"/>
  <c r="S33" s="1"/>
  <c r="C33"/>
  <c r="A33" s="1"/>
  <c r="P32"/>
  <c r="O32"/>
  <c r="N32"/>
  <c r="M32"/>
  <c r="K32"/>
  <c r="I32"/>
  <c r="G32"/>
  <c r="F32"/>
  <c r="E32"/>
  <c r="D32"/>
  <c r="C32"/>
  <c r="H32" s="1"/>
  <c r="S32" s="1"/>
  <c r="P31"/>
  <c r="O31"/>
  <c r="N31"/>
  <c r="M31"/>
  <c r="K31"/>
  <c r="I31"/>
  <c r="G31"/>
  <c r="F31"/>
  <c r="E31"/>
  <c r="D31"/>
  <c r="C31"/>
  <c r="A31" s="1"/>
  <c r="P30"/>
  <c r="O30"/>
  <c r="N30"/>
  <c r="M30"/>
  <c r="K30"/>
  <c r="I30"/>
  <c r="G30"/>
  <c r="F30"/>
  <c r="E30"/>
  <c r="D30"/>
  <c r="C30"/>
  <c r="A30" s="1"/>
  <c r="P29"/>
  <c r="O29"/>
  <c r="N29"/>
  <c r="M29"/>
  <c r="K29"/>
  <c r="I29"/>
  <c r="G29"/>
  <c r="F29"/>
  <c r="E29"/>
  <c r="D29"/>
  <c r="H29" s="1"/>
  <c r="S29" s="1"/>
  <c r="C29"/>
  <c r="A29" s="1"/>
  <c r="P28"/>
  <c r="O28"/>
  <c r="N28"/>
  <c r="M28"/>
  <c r="K28"/>
  <c r="I28"/>
  <c r="G28"/>
  <c r="F28"/>
  <c r="E28"/>
  <c r="D28"/>
  <c r="C28"/>
  <c r="H28" s="1"/>
  <c r="S28" s="1"/>
  <c r="P27"/>
  <c r="O27"/>
  <c r="N27"/>
  <c r="M27"/>
  <c r="K27"/>
  <c r="I27"/>
  <c r="G27"/>
  <c r="F27"/>
  <c r="E27"/>
  <c r="D27"/>
  <c r="C27"/>
  <c r="A27" s="1"/>
  <c r="P26"/>
  <c r="O26"/>
  <c r="N26"/>
  <c r="M26"/>
  <c r="K26"/>
  <c r="I26"/>
  <c r="G26"/>
  <c r="F26"/>
  <c r="E26"/>
  <c r="D26"/>
  <c r="C26"/>
  <c r="A26" s="1"/>
  <c r="P25"/>
  <c r="O25"/>
  <c r="N25"/>
  <c r="M25"/>
  <c r="K25"/>
  <c r="I25"/>
  <c r="G25"/>
  <c r="F25"/>
  <c r="E25"/>
  <c r="D25"/>
  <c r="H25" s="1"/>
  <c r="S25" s="1"/>
  <c r="C25"/>
  <c r="A25" s="1"/>
  <c r="P24"/>
  <c r="O24"/>
  <c r="N24"/>
  <c r="M24"/>
  <c r="K24"/>
  <c r="I24"/>
  <c r="G24"/>
  <c r="F24"/>
  <c r="E24"/>
  <c r="D24"/>
  <c r="C24"/>
  <c r="H24" s="1"/>
  <c r="S24" s="1"/>
  <c r="P23"/>
  <c r="O23"/>
  <c r="N23"/>
  <c r="M23"/>
  <c r="K23"/>
  <c r="I23"/>
  <c r="G23"/>
  <c r="F23"/>
  <c r="E23"/>
  <c r="D23"/>
  <c r="C23"/>
  <c r="A23" s="1"/>
  <c r="P22"/>
  <c r="O22"/>
  <c r="N22"/>
  <c r="M22"/>
  <c r="K22"/>
  <c r="I22"/>
  <c r="G22"/>
  <c r="F22"/>
  <c r="E22"/>
  <c r="D22"/>
  <c r="C22"/>
  <c r="A22" s="1"/>
  <c r="P21"/>
  <c r="O21"/>
  <c r="N21"/>
  <c r="M21"/>
  <c r="K21"/>
  <c r="I21"/>
  <c r="G21"/>
  <c r="F21"/>
  <c r="E21"/>
  <c r="D21"/>
  <c r="H21" s="1"/>
  <c r="S21" s="1"/>
  <c r="C21"/>
  <c r="A21" s="1"/>
  <c r="P20"/>
  <c r="O20"/>
  <c r="N20"/>
  <c r="M20"/>
  <c r="K20"/>
  <c r="I20"/>
  <c r="G20"/>
  <c r="F20"/>
  <c r="E20"/>
  <c r="D20"/>
  <c r="C20"/>
  <c r="H20" s="1"/>
  <c r="S20" s="1"/>
  <c r="P19"/>
  <c r="O19"/>
  <c r="N19"/>
  <c r="M19"/>
  <c r="K19"/>
  <c r="I19"/>
  <c r="G19"/>
  <c r="F19"/>
  <c r="E19"/>
  <c r="D19"/>
  <c r="C19"/>
  <c r="A19" s="1"/>
  <c r="P18"/>
  <c r="O18"/>
  <c r="N18"/>
  <c r="M18"/>
  <c r="K18"/>
  <c r="I18"/>
  <c r="G18"/>
  <c r="F18"/>
  <c r="E18"/>
  <c r="D18"/>
  <c r="C18"/>
  <c r="A18" s="1"/>
  <c r="P17"/>
  <c r="O17"/>
  <c r="N17"/>
  <c r="M17"/>
  <c r="K17"/>
  <c r="I17"/>
  <c r="G17"/>
  <c r="F17"/>
  <c r="E17"/>
  <c r="D17"/>
  <c r="H17" s="1"/>
  <c r="S17" s="1"/>
  <c r="C17"/>
  <c r="A17" s="1"/>
  <c r="P16"/>
  <c r="O16"/>
  <c r="N16"/>
  <c r="M16"/>
  <c r="K16"/>
  <c r="I16"/>
  <c r="G16"/>
  <c r="F16"/>
  <c r="E16"/>
  <c r="D16"/>
  <c r="C16"/>
  <c r="H16" s="1"/>
  <c r="S16" s="1"/>
  <c r="P15"/>
  <c r="O15"/>
  <c r="N15"/>
  <c r="M15"/>
  <c r="K15"/>
  <c r="I15"/>
  <c r="G15"/>
  <c r="F15"/>
  <c r="E15"/>
  <c r="D15"/>
  <c r="C15"/>
  <c r="A15" s="1"/>
  <c r="P14"/>
  <c r="O14"/>
  <c r="N14"/>
  <c r="M14"/>
  <c r="K14"/>
  <c r="I14"/>
  <c r="G14"/>
  <c r="F14"/>
  <c r="E14"/>
  <c r="D14"/>
  <c r="C14"/>
  <c r="A14" s="1"/>
  <c r="P13"/>
  <c r="O13"/>
  <c r="N13"/>
  <c r="M13"/>
  <c r="K13"/>
  <c r="I13"/>
  <c r="G13"/>
  <c r="F13"/>
  <c r="E13"/>
  <c r="D13"/>
  <c r="H13" s="1"/>
  <c r="S13" s="1"/>
  <c r="C13"/>
  <c r="A13" s="1"/>
  <c r="P12"/>
  <c r="O12"/>
  <c r="N12"/>
  <c r="M12"/>
  <c r="K12"/>
  <c r="I12"/>
  <c r="G12"/>
  <c r="F12"/>
  <c r="E12"/>
  <c r="D12"/>
  <c r="C12"/>
  <c r="H12" s="1"/>
  <c r="S12" s="1"/>
  <c r="P11"/>
  <c r="O11"/>
  <c r="N11"/>
  <c r="M11"/>
  <c r="K11"/>
  <c r="I11"/>
  <c r="G11"/>
  <c r="F11"/>
  <c r="E11"/>
  <c r="D11"/>
  <c r="C11"/>
  <c r="A11" s="1"/>
  <c r="P10"/>
  <c r="O10"/>
  <c r="N10"/>
  <c r="M10"/>
  <c r="K10"/>
  <c r="I10"/>
  <c r="G10"/>
  <c r="F10"/>
  <c r="E10"/>
  <c r="D10"/>
  <c r="C10"/>
  <c r="A10" s="1"/>
  <c r="P9"/>
  <c r="O9"/>
  <c r="N9"/>
  <c r="M9"/>
  <c r="K9"/>
  <c r="I9"/>
  <c r="G9"/>
  <c r="F9"/>
  <c r="E9"/>
  <c r="D9"/>
  <c r="H9" s="1"/>
  <c r="S9" s="1"/>
  <c r="C9"/>
  <c r="A9" s="1"/>
  <c r="P8"/>
  <c r="O8"/>
  <c r="N8"/>
  <c r="M8"/>
  <c r="K8"/>
  <c r="I8"/>
  <c r="G8"/>
  <c r="F8"/>
  <c r="E8"/>
  <c r="D8"/>
  <c r="C8"/>
  <c r="H8" s="1"/>
  <c r="S8" s="1"/>
  <c r="P7"/>
  <c r="O7"/>
  <c r="N7"/>
  <c r="M7"/>
  <c r="K7"/>
  <c r="I7"/>
  <c r="G7"/>
  <c r="F7"/>
  <c r="E7"/>
  <c r="D7"/>
  <c r="C7"/>
  <c r="A7" s="1"/>
  <c r="P6"/>
  <c r="O6"/>
  <c r="N6"/>
  <c r="M6"/>
  <c r="K6"/>
  <c r="I6"/>
  <c r="G6"/>
  <c r="F6"/>
  <c r="E6"/>
  <c r="D6"/>
  <c r="C6"/>
  <c r="A6" s="1"/>
  <c r="P43" i="26"/>
  <c r="O43"/>
  <c r="N43"/>
  <c r="M43"/>
  <c r="K43"/>
  <c r="I43"/>
  <c r="G43"/>
  <c r="F43"/>
  <c r="E43"/>
  <c r="D43"/>
  <c r="C43"/>
  <c r="H43" s="1"/>
  <c r="S43" s="1"/>
  <c r="P42"/>
  <c r="O42"/>
  <c r="N42"/>
  <c r="M42"/>
  <c r="K42"/>
  <c r="I42"/>
  <c r="G42"/>
  <c r="F42"/>
  <c r="E42"/>
  <c r="D42"/>
  <c r="C42"/>
  <c r="H42" s="1"/>
  <c r="S42" s="1"/>
  <c r="P41"/>
  <c r="O41"/>
  <c r="N41"/>
  <c r="M41"/>
  <c r="K41"/>
  <c r="I41"/>
  <c r="G41"/>
  <c r="F41"/>
  <c r="E41"/>
  <c r="D41"/>
  <c r="C41"/>
  <c r="H41" s="1"/>
  <c r="S41" s="1"/>
  <c r="P40"/>
  <c r="O40"/>
  <c r="N40"/>
  <c r="M40"/>
  <c r="K40"/>
  <c r="I40"/>
  <c r="G40"/>
  <c r="F40"/>
  <c r="E40"/>
  <c r="D40"/>
  <c r="C40"/>
  <c r="P39"/>
  <c r="O39"/>
  <c r="N39"/>
  <c r="M39"/>
  <c r="K39"/>
  <c r="I39"/>
  <c r="G39"/>
  <c r="F39"/>
  <c r="E39"/>
  <c r="D39"/>
  <c r="C39"/>
  <c r="H39" s="1"/>
  <c r="S39" s="1"/>
  <c r="P38"/>
  <c r="O38"/>
  <c r="N38"/>
  <c r="M38"/>
  <c r="K38"/>
  <c r="I38"/>
  <c r="G38"/>
  <c r="F38"/>
  <c r="E38"/>
  <c r="D38"/>
  <c r="C38"/>
  <c r="P37"/>
  <c r="O37"/>
  <c r="N37"/>
  <c r="M37"/>
  <c r="K37"/>
  <c r="I37"/>
  <c r="G37"/>
  <c r="F37"/>
  <c r="E37"/>
  <c r="D37"/>
  <c r="C37"/>
  <c r="H37" s="1"/>
  <c r="S37" s="1"/>
  <c r="P36"/>
  <c r="O36"/>
  <c r="N36"/>
  <c r="M36"/>
  <c r="K36"/>
  <c r="I36"/>
  <c r="G36"/>
  <c r="F36"/>
  <c r="E36"/>
  <c r="D36"/>
  <c r="C36"/>
  <c r="P35"/>
  <c r="O35"/>
  <c r="N35"/>
  <c r="M35"/>
  <c r="K35"/>
  <c r="I35"/>
  <c r="G35"/>
  <c r="F35"/>
  <c r="E35"/>
  <c r="D35"/>
  <c r="C35"/>
  <c r="H35" s="1"/>
  <c r="S35" s="1"/>
  <c r="P34"/>
  <c r="O34"/>
  <c r="N34"/>
  <c r="M34"/>
  <c r="K34"/>
  <c r="I34"/>
  <c r="G34"/>
  <c r="F34"/>
  <c r="E34"/>
  <c r="D34"/>
  <c r="C34"/>
  <c r="P33"/>
  <c r="O33"/>
  <c r="N33"/>
  <c r="M33"/>
  <c r="K33"/>
  <c r="I33"/>
  <c r="G33"/>
  <c r="F33"/>
  <c r="E33"/>
  <c r="D33"/>
  <c r="C33"/>
  <c r="H33" s="1"/>
  <c r="S33" s="1"/>
  <c r="P32"/>
  <c r="O32"/>
  <c r="N32"/>
  <c r="M32"/>
  <c r="K32"/>
  <c r="I32"/>
  <c r="G32"/>
  <c r="F32"/>
  <c r="E32"/>
  <c r="D32"/>
  <c r="C32"/>
  <c r="P31"/>
  <c r="O31"/>
  <c r="N31"/>
  <c r="M31"/>
  <c r="K31"/>
  <c r="I31"/>
  <c r="G31"/>
  <c r="F31"/>
  <c r="E31"/>
  <c r="D31"/>
  <c r="C31"/>
  <c r="H31" s="1"/>
  <c r="S31" s="1"/>
  <c r="P30"/>
  <c r="O30"/>
  <c r="N30"/>
  <c r="M30"/>
  <c r="K30"/>
  <c r="I30"/>
  <c r="G30"/>
  <c r="F30"/>
  <c r="E30"/>
  <c r="D30"/>
  <c r="C30"/>
  <c r="P29"/>
  <c r="O29"/>
  <c r="N29"/>
  <c r="M29"/>
  <c r="K29"/>
  <c r="I29"/>
  <c r="G29"/>
  <c r="F29"/>
  <c r="E29"/>
  <c r="D29"/>
  <c r="C29"/>
  <c r="H29" s="1"/>
  <c r="S29" s="1"/>
  <c r="P28"/>
  <c r="O28"/>
  <c r="N28"/>
  <c r="M28"/>
  <c r="K28"/>
  <c r="I28"/>
  <c r="G28"/>
  <c r="F28"/>
  <c r="E28"/>
  <c r="D28"/>
  <c r="C28"/>
  <c r="P27"/>
  <c r="O27"/>
  <c r="N27"/>
  <c r="M27"/>
  <c r="K27"/>
  <c r="I27"/>
  <c r="G27"/>
  <c r="F27"/>
  <c r="E27"/>
  <c r="D27"/>
  <c r="C27"/>
  <c r="H27" s="1"/>
  <c r="S27" s="1"/>
  <c r="P26"/>
  <c r="O26"/>
  <c r="N26"/>
  <c r="M26"/>
  <c r="K26"/>
  <c r="I26"/>
  <c r="G26"/>
  <c r="F26"/>
  <c r="E26"/>
  <c r="D26"/>
  <c r="C26"/>
  <c r="P25"/>
  <c r="O25"/>
  <c r="N25"/>
  <c r="M25"/>
  <c r="K25"/>
  <c r="I25"/>
  <c r="G25"/>
  <c r="F25"/>
  <c r="E25"/>
  <c r="D25"/>
  <c r="H25" s="1"/>
  <c r="S25" s="1"/>
  <c r="C25"/>
  <c r="A25" s="1"/>
  <c r="P24"/>
  <c r="O24"/>
  <c r="N24"/>
  <c r="M24"/>
  <c r="K24"/>
  <c r="I24"/>
  <c r="G24"/>
  <c r="F24"/>
  <c r="E24"/>
  <c r="D24"/>
  <c r="C24"/>
  <c r="H24" s="1"/>
  <c r="S24" s="1"/>
  <c r="P23"/>
  <c r="O23"/>
  <c r="N23"/>
  <c r="M23"/>
  <c r="K23"/>
  <c r="I23"/>
  <c r="G23"/>
  <c r="F23"/>
  <c r="E23"/>
  <c r="D23"/>
  <c r="C23"/>
  <c r="A23" s="1"/>
  <c r="P22"/>
  <c r="O22"/>
  <c r="N22"/>
  <c r="M22"/>
  <c r="K22"/>
  <c r="I22"/>
  <c r="G22"/>
  <c r="F22"/>
  <c r="E22"/>
  <c r="D22"/>
  <c r="C22"/>
  <c r="P21"/>
  <c r="O21"/>
  <c r="N21"/>
  <c r="M21"/>
  <c r="K21"/>
  <c r="I21"/>
  <c r="G21"/>
  <c r="F21"/>
  <c r="E21"/>
  <c r="D21"/>
  <c r="H21" s="1"/>
  <c r="S21" s="1"/>
  <c r="C21"/>
  <c r="A21" s="1"/>
  <c r="P20"/>
  <c r="O20"/>
  <c r="N20"/>
  <c r="M20"/>
  <c r="K20"/>
  <c r="I20"/>
  <c r="G20"/>
  <c r="F20"/>
  <c r="E20"/>
  <c r="D20"/>
  <c r="C20"/>
  <c r="H20" s="1"/>
  <c r="S20" s="1"/>
  <c r="P19"/>
  <c r="O19"/>
  <c r="N19"/>
  <c r="M19"/>
  <c r="K19"/>
  <c r="I19"/>
  <c r="G19"/>
  <c r="F19"/>
  <c r="E19"/>
  <c r="D19"/>
  <c r="H19" s="1"/>
  <c r="S19" s="1"/>
  <c r="C19"/>
  <c r="A19" s="1"/>
  <c r="P18"/>
  <c r="O18"/>
  <c r="N18"/>
  <c r="M18"/>
  <c r="K18"/>
  <c r="I18"/>
  <c r="G18"/>
  <c r="F18"/>
  <c r="E18"/>
  <c r="D18"/>
  <c r="C18"/>
  <c r="H18" s="1"/>
  <c r="S18" s="1"/>
  <c r="P17"/>
  <c r="O17"/>
  <c r="N17"/>
  <c r="M17"/>
  <c r="K17"/>
  <c r="I17"/>
  <c r="G17"/>
  <c r="F17"/>
  <c r="E17"/>
  <c r="D17"/>
  <c r="C17"/>
  <c r="A17" s="1"/>
  <c r="P16"/>
  <c r="O16"/>
  <c r="N16"/>
  <c r="M16"/>
  <c r="K16"/>
  <c r="I16"/>
  <c r="G16"/>
  <c r="F16"/>
  <c r="E16"/>
  <c r="D16"/>
  <c r="C16"/>
  <c r="P15"/>
  <c r="O15"/>
  <c r="N15"/>
  <c r="M15"/>
  <c r="K15"/>
  <c r="I15"/>
  <c r="G15"/>
  <c r="F15"/>
  <c r="E15"/>
  <c r="D15"/>
  <c r="H15" s="1"/>
  <c r="S15" s="1"/>
  <c r="C15"/>
  <c r="A15" s="1"/>
  <c r="P14"/>
  <c r="O14"/>
  <c r="N14"/>
  <c r="M14"/>
  <c r="K14"/>
  <c r="I14"/>
  <c r="G14"/>
  <c r="F14"/>
  <c r="E14"/>
  <c r="D14"/>
  <c r="C14"/>
  <c r="H14" s="1"/>
  <c r="S14" s="1"/>
  <c r="P13"/>
  <c r="O13"/>
  <c r="N13"/>
  <c r="M13"/>
  <c r="K13"/>
  <c r="I13"/>
  <c r="G13"/>
  <c r="F13"/>
  <c r="E13"/>
  <c r="D13"/>
  <c r="C13"/>
  <c r="A13" s="1"/>
  <c r="P12"/>
  <c r="O12"/>
  <c r="N12"/>
  <c r="M12"/>
  <c r="K12"/>
  <c r="I12"/>
  <c r="G12"/>
  <c r="F12"/>
  <c r="E12"/>
  <c r="D12"/>
  <c r="C12"/>
  <c r="P11"/>
  <c r="O11"/>
  <c r="N11"/>
  <c r="M11"/>
  <c r="K11"/>
  <c r="I11"/>
  <c r="G11"/>
  <c r="F11"/>
  <c r="E11"/>
  <c r="D11"/>
  <c r="H11" s="1"/>
  <c r="S11" s="1"/>
  <c r="C11"/>
  <c r="A11" s="1"/>
  <c r="P10"/>
  <c r="O10"/>
  <c r="N10"/>
  <c r="M10"/>
  <c r="K10"/>
  <c r="I10"/>
  <c r="G10"/>
  <c r="F10"/>
  <c r="E10"/>
  <c r="D10"/>
  <c r="C10"/>
  <c r="H10" s="1"/>
  <c r="S10" s="1"/>
  <c r="P9"/>
  <c r="O9"/>
  <c r="N9"/>
  <c r="M9"/>
  <c r="K9"/>
  <c r="I9"/>
  <c r="G9"/>
  <c r="F9"/>
  <c r="E9"/>
  <c r="D9"/>
  <c r="C9"/>
  <c r="A9" s="1"/>
  <c r="P8"/>
  <c r="O8"/>
  <c r="N8"/>
  <c r="M8"/>
  <c r="K8"/>
  <c r="I8"/>
  <c r="G8"/>
  <c r="F8"/>
  <c r="E8"/>
  <c r="D8"/>
  <c r="C8"/>
  <c r="P7"/>
  <c r="O7"/>
  <c r="N7"/>
  <c r="M7"/>
  <c r="K7"/>
  <c r="I7"/>
  <c r="G7"/>
  <c r="F7"/>
  <c r="E7"/>
  <c r="D7"/>
  <c r="H7" s="1"/>
  <c r="S7" s="1"/>
  <c r="C7"/>
  <c r="A7" s="1"/>
  <c r="P6"/>
  <c r="O6"/>
  <c r="N6"/>
  <c r="M6"/>
  <c r="K6"/>
  <c r="I6"/>
  <c r="G6"/>
  <c r="F6"/>
  <c r="E6"/>
  <c r="D6"/>
  <c r="C6"/>
  <c r="H6" s="1"/>
  <c r="S6" s="1"/>
  <c r="P43" i="11"/>
  <c r="O43"/>
  <c r="N43"/>
  <c r="M43"/>
  <c r="K43"/>
  <c r="I43"/>
  <c r="G43"/>
  <c r="F43"/>
  <c r="E43"/>
  <c r="D43"/>
  <c r="C43"/>
  <c r="H43" s="1"/>
  <c r="S43" s="1"/>
  <c r="P42"/>
  <c r="O42"/>
  <c r="N42"/>
  <c r="M42"/>
  <c r="K42"/>
  <c r="L42"/>
  <c r="T42" s="1"/>
  <c r="I42"/>
  <c r="G42"/>
  <c r="F42"/>
  <c r="E42"/>
  <c r="D42"/>
  <c r="H42" s="1"/>
  <c r="S42" s="1"/>
  <c r="C42"/>
  <c r="P41"/>
  <c r="O41"/>
  <c r="N41"/>
  <c r="M41"/>
  <c r="K41"/>
  <c r="I41"/>
  <c r="G41"/>
  <c r="F41"/>
  <c r="E41"/>
  <c r="D41"/>
  <c r="C41"/>
  <c r="H41" s="1"/>
  <c r="S41" s="1"/>
  <c r="P40"/>
  <c r="O40"/>
  <c r="N40"/>
  <c r="M40"/>
  <c r="K40"/>
  <c r="L40"/>
  <c r="T40" s="1"/>
  <c r="I40"/>
  <c r="G40"/>
  <c r="F40"/>
  <c r="E40"/>
  <c r="D40"/>
  <c r="H40" s="1"/>
  <c r="S40" s="1"/>
  <c r="C40"/>
  <c r="P39"/>
  <c r="O39"/>
  <c r="N39"/>
  <c r="M39"/>
  <c r="K39"/>
  <c r="I39"/>
  <c r="G39"/>
  <c r="F39"/>
  <c r="E39"/>
  <c r="D39"/>
  <c r="C39"/>
  <c r="H39" s="1"/>
  <c r="S39" s="1"/>
  <c r="P38"/>
  <c r="O38"/>
  <c r="N38"/>
  <c r="M38"/>
  <c r="K38"/>
  <c r="L38"/>
  <c r="T38" s="1"/>
  <c r="I38"/>
  <c r="G38"/>
  <c r="F38"/>
  <c r="E38"/>
  <c r="D38"/>
  <c r="H38" s="1"/>
  <c r="S38" s="1"/>
  <c r="C38"/>
  <c r="P37"/>
  <c r="O37"/>
  <c r="N37"/>
  <c r="M37"/>
  <c r="K37"/>
  <c r="I37"/>
  <c r="G37"/>
  <c r="F37"/>
  <c r="E37"/>
  <c r="D37"/>
  <c r="C37"/>
  <c r="H37" s="1"/>
  <c r="S37" s="1"/>
  <c r="P36"/>
  <c r="O36"/>
  <c r="N36"/>
  <c r="M36"/>
  <c r="K36"/>
  <c r="L36"/>
  <c r="T36" s="1"/>
  <c r="I36"/>
  <c r="G36"/>
  <c r="F36"/>
  <c r="E36"/>
  <c r="D36"/>
  <c r="H36" s="1"/>
  <c r="S36" s="1"/>
  <c r="C36"/>
  <c r="P35"/>
  <c r="O35"/>
  <c r="N35"/>
  <c r="M35"/>
  <c r="K35"/>
  <c r="I35"/>
  <c r="G35"/>
  <c r="F35"/>
  <c r="E35"/>
  <c r="D35"/>
  <c r="C35"/>
  <c r="H35" s="1"/>
  <c r="S35" s="1"/>
  <c r="P34"/>
  <c r="O34"/>
  <c r="N34"/>
  <c r="M34"/>
  <c r="K34"/>
  <c r="L34"/>
  <c r="T34" s="1"/>
  <c r="I34"/>
  <c r="G34"/>
  <c r="F34"/>
  <c r="E34"/>
  <c r="D34"/>
  <c r="H34" s="1"/>
  <c r="S34" s="1"/>
  <c r="C34"/>
  <c r="P33"/>
  <c r="O33"/>
  <c r="N33"/>
  <c r="M33"/>
  <c r="K33"/>
  <c r="I33"/>
  <c r="G33"/>
  <c r="F33"/>
  <c r="E33"/>
  <c r="D33"/>
  <c r="C33"/>
  <c r="H33" s="1"/>
  <c r="S33" s="1"/>
  <c r="P32"/>
  <c r="O32"/>
  <c r="N32"/>
  <c r="M32"/>
  <c r="K32"/>
  <c r="L32"/>
  <c r="T32" s="1"/>
  <c r="I32"/>
  <c r="G32"/>
  <c r="F32"/>
  <c r="E32"/>
  <c r="D32"/>
  <c r="H32" s="1"/>
  <c r="S32" s="1"/>
  <c r="C32"/>
  <c r="P31"/>
  <c r="O31"/>
  <c r="N31"/>
  <c r="M31"/>
  <c r="K31"/>
  <c r="I31"/>
  <c r="G31"/>
  <c r="F31"/>
  <c r="E31"/>
  <c r="D31"/>
  <c r="C31"/>
  <c r="H31" s="1"/>
  <c r="S31" s="1"/>
  <c r="P30"/>
  <c r="O30"/>
  <c r="N30"/>
  <c r="M30"/>
  <c r="K30"/>
  <c r="L30"/>
  <c r="T30" s="1"/>
  <c r="I30"/>
  <c r="G30"/>
  <c r="F30"/>
  <c r="E30"/>
  <c r="D30"/>
  <c r="H30" s="1"/>
  <c r="S30" s="1"/>
  <c r="C30"/>
  <c r="P29"/>
  <c r="O29"/>
  <c r="N29"/>
  <c r="M29"/>
  <c r="K29"/>
  <c r="I29"/>
  <c r="G29"/>
  <c r="F29"/>
  <c r="E29"/>
  <c r="D29"/>
  <c r="C29"/>
  <c r="H29" s="1"/>
  <c r="S29" s="1"/>
  <c r="P28"/>
  <c r="O28"/>
  <c r="N28"/>
  <c r="M28"/>
  <c r="K28"/>
  <c r="L28"/>
  <c r="T28" s="1"/>
  <c r="I28"/>
  <c r="G28"/>
  <c r="F28"/>
  <c r="E28"/>
  <c r="D28"/>
  <c r="H28" s="1"/>
  <c r="S28" s="1"/>
  <c r="C28"/>
  <c r="P27"/>
  <c r="O27"/>
  <c r="N27"/>
  <c r="M27"/>
  <c r="K27"/>
  <c r="I27"/>
  <c r="G27"/>
  <c r="F27"/>
  <c r="E27"/>
  <c r="D27"/>
  <c r="C27"/>
  <c r="H27" s="1"/>
  <c r="S27" s="1"/>
  <c r="P26"/>
  <c r="O26"/>
  <c r="N26"/>
  <c r="M26"/>
  <c r="K26"/>
  <c r="L26"/>
  <c r="T26" s="1"/>
  <c r="I26"/>
  <c r="G26"/>
  <c r="F26"/>
  <c r="E26"/>
  <c r="D26"/>
  <c r="H26" s="1"/>
  <c r="S26" s="1"/>
  <c r="C26"/>
  <c r="P25"/>
  <c r="O25"/>
  <c r="N25"/>
  <c r="M25"/>
  <c r="K25"/>
  <c r="I25"/>
  <c r="G25"/>
  <c r="F25"/>
  <c r="E25"/>
  <c r="D25"/>
  <c r="C25"/>
  <c r="H25" s="1"/>
  <c r="S25" s="1"/>
  <c r="P24"/>
  <c r="O24"/>
  <c r="N24"/>
  <c r="M24"/>
  <c r="K24"/>
  <c r="L24"/>
  <c r="T24" s="1"/>
  <c r="I24"/>
  <c r="G24"/>
  <c r="F24"/>
  <c r="E24"/>
  <c r="D24"/>
  <c r="H24" s="1"/>
  <c r="S24" s="1"/>
  <c r="C24"/>
  <c r="P23"/>
  <c r="O23"/>
  <c r="N23"/>
  <c r="M23"/>
  <c r="K23"/>
  <c r="I23"/>
  <c r="G23"/>
  <c r="F23"/>
  <c r="E23"/>
  <c r="D23"/>
  <c r="C23"/>
  <c r="H23" s="1"/>
  <c r="S23" s="1"/>
  <c r="P22"/>
  <c r="O22"/>
  <c r="N22"/>
  <c r="M22"/>
  <c r="K22"/>
  <c r="L22"/>
  <c r="T22" s="1"/>
  <c r="I22"/>
  <c r="G22"/>
  <c r="F22"/>
  <c r="E22"/>
  <c r="D22"/>
  <c r="H22" s="1"/>
  <c r="S22" s="1"/>
  <c r="C22"/>
  <c r="P21"/>
  <c r="O21"/>
  <c r="N21"/>
  <c r="M21"/>
  <c r="K21"/>
  <c r="I21"/>
  <c r="G21"/>
  <c r="F21"/>
  <c r="E21"/>
  <c r="D21"/>
  <c r="C21"/>
  <c r="H21" s="1"/>
  <c r="S21" s="1"/>
  <c r="P20"/>
  <c r="O20"/>
  <c r="N20"/>
  <c r="M20"/>
  <c r="K20"/>
  <c r="I20"/>
  <c r="G20"/>
  <c r="F20"/>
  <c r="E20"/>
  <c r="D20"/>
  <c r="C20"/>
  <c r="A20" s="1"/>
  <c r="P19"/>
  <c r="O19"/>
  <c r="N19"/>
  <c r="M19"/>
  <c r="K19"/>
  <c r="I19"/>
  <c r="G19"/>
  <c r="F19"/>
  <c r="E19"/>
  <c r="D19"/>
  <c r="C19"/>
  <c r="A19" s="1"/>
  <c r="P18"/>
  <c r="O18"/>
  <c r="N18"/>
  <c r="M18"/>
  <c r="K18"/>
  <c r="I18"/>
  <c r="G18"/>
  <c r="F18"/>
  <c r="E18"/>
  <c r="D18"/>
  <c r="H18" s="1"/>
  <c r="S18" s="1"/>
  <c r="C18"/>
  <c r="A18" s="1"/>
  <c r="P17"/>
  <c r="O17"/>
  <c r="N17"/>
  <c r="M17"/>
  <c r="K17"/>
  <c r="I17"/>
  <c r="G17"/>
  <c r="F17"/>
  <c r="E17"/>
  <c r="D17"/>
  <c r="C17"/>
  <c r="H17" s="1"/>
  <c r="S17" s="1"/>
  <c r="P16"/>
  <c r="O16"/>
  <c r="N16"/>
  <c r="M16"/>
  <c r="K16"/>
  <c r="I16"/>
  <c r="G16"/>
  <c r="F16"/>
  <c r="E16"/>
  <c r="D16"/>
  <c r="C16"/>
  <c r="A16" s="1"/>
  <c r="P15"/>
  <c r="O15"/>
  <c r="N15"/>
  <c r="M15"/>
  <c r="K15"/>
  <c r="I15"/>
  <c r="G15"/>
  <c r="F15"/>
  <c r="E15"/>
  <c r="D15"/>
  <c r="C15"/>
  <c r="A15" s="1"/>
  <c r="P14"/>
  <c r="O14"/>
  <c r="N14"/>
  <c r="M14"/>
  <c r="K14"/>
  <c r="I14"/>
  <c r="G14"/>
  <c r="F14"/>
  <c r="E14"/>
  <c r="D14"/>
  <c r="H14" s="1"/>
  <c r="S14" s="1"/>
  <c r="C14"/>
  <c r="A14" s="1"/>
  <c r="P13"/>
  <c r="O13"/>
  <c r="N13"/>
  <c r="M13"/>
  <c r="K13"/>
  <c r="I13"/>
  <c r="G13"/>
  <c r="F13"/>
  <c r="E13"/>
  <c r="D13"/>
  <c r="C13"/>
  <c r="H13" s="1"/>
  <c r="S13" s="1"/>
  <c r="P12"/>
  <c r="O12"/>
  <c r="N12"/>
  <c r="M12"/>
  <c r="K12"/>
  <c r="I12"/>
  <c r="G12"/>
  <c r="F12"/>
  <c r="E12"/>
  <c r="D12"/>
  <c r="C12"/>
  <c r="A12" s="1"/>
  <c r="P11"/>
  <c r="O11"/>
  <c r="N11"/>
  <c r="M11"/>
  <c r="K11"/>
  <c r="I11"/>
  <c r="G11"/>
  <c r="F11"/>
  <c r="E11"/>
  <c r="D11"/>
  <c r="C11"/>
  <c r="A11" s="1"/>
  <c r="P10"/>
  <c r="O10"/>
  <c r="N10"/>
  <c r="M10"/>
  <c r="K10"/>
  <c r="I10"/>
  <c r="G10"/>
  <c r="F10"/>
  <c r="E10"/>
  <c r="D10"/>
  <c r="H10" s="1"/>
  <c r="S10" s="1"/>
  <c r="C10"/>
  <c r="A10" s="1"/>
  <c r="P9"/>
  <c r="O9"/>
  <c r="N9"/>
  <c r="M9"/>
  <c r="K9"/>
  <c r="I9"/>
  <c r="G9"/>
  <c r="F9"/>
  <c r="E9"/>
  <c r="D9"/>
  <c r="C9"/>
  <c r="H9" s="1"/>
  <c r="S9" s="1"/>
  <c r="P8"/>
  <c r="O8"/>
  <c r="N8"/>
  <c r="M8"/>
  <c r="K8"/>
  <c r="I8"/>
  <c r="G8"/>
  <c r="F8"/>
  <c r="E8"/>
  <c r="D8"/>
  <c r="C8"/>
  <c r="A8" s="1"/>
  <c r="P7"/>
  <c r="O7"/>
  <c r="N7"/>
  <c r="M7"/>
  <c r="K7"/>
  <c r="I7"/>
  <c r="G7"/>
  <c r="F7"/>
  <c r="E7"/>
  <c r="D7"/>
  <c r="C7"/>
  <c r="A7" s="1"/>
  <c r="P6"/>
  <c r="O6"/>
  <c r="N6"/>
  <c r="M6"/>
  <c r="K6"/>
  <c r="I6"/>
  <c r="G6"/>
  <c r="F6"/>
  <c r="E6"/>
  <c r="D6"/>
  <c r="H6" s="1"/>
  <c r="S6" s="1"/>
  <c r="C6"/>
  <c r="A6" s="1"/>
  <c r="P43" i="30"/>
  <c r="O43"/>
  <c r="N43"/>
  <c r="M43"/>
  <c r="K43"/>
  <c r="I43"/>
  <c r="G43"/>
  <c r="F43"/>
  <c r="E43"/>
  <c r="D43"/>
  <c r="C43"/>
  <c r="H43" s="1"/>
  <c r="S43" s="1"/>
  <c r="P42"/>
  <c r="O42"/>
  <c r="N42"/>
  <c r="M42"/>
  <c r="K42"/>
  <c r="I42"/>
  <c r="G42"/>
  <c r="F42"/>
  <c r="E42"/>
  <c r="D42"/>
  <c r="C42"/>
  <c r="H42" s="1"/>
  <c r="S42" s="1"/>
  <c r="P41"/>
  <c r="O41"/>
  <c r="N41"/>
  <c r="M41"/>
  <c r="K41"/>
  <c r="I41"/>
  <c r="G41"/>
  <c r="F41"/>
  <c r="E41"/>
  <c r="D41"/>
  <c r="C41"/>
  <c r="H41" s="1"/>
  <c r="S41" s="1"/>
  <c r="P40"/>
  <c r="O40"/>
  <c r="N40"/>
  <c r="M40"/>
  <c r="K40"/>
  <c r="I40"/>
  <c r="G40"/>
  <c r="F40"/>
  <c r="E40"/>
  <c r="D40"/>
  <c r="C40"/>
  <c r="H40" s="1"/>
  <c r="S40" s="1"/>
  <c r="P39"/>
  <c r="O39"/>
  <c r="N39"/>
  <c r="M39"/>
  <c r="K39"/>
  <c r="I39"/>
  <c r="G39"/>
  <c r="F39"/>
  <c r="E39"/>
  <c r="D39"/>
  <c r="C39"/>
  <c r="H39" s="1"/>
  <c r="S39" s="1"/>
  <c r="P38"/>
  <c r="O38"/>
  <c r="N38"/>
  <c r="M38"/>
  <c r="K38"/>
  <c r="I38"/>
  <c r="G38"/>
  <c r="F38"/>
  <c r="E38"/>
  <c r="D38"/>
  <c r="C38"/>
  <c r="H38" s="1"/>
  <c r="S38" s="1"/>
  <c r="P37"/>
  <c r="O37"/>
  <c r="N37"/>
  <c r="M37"/>
  <c r="K37"/>
  <c r="I37"/>
  <c r="G37"/>
  <c r="F37"/>
  <c r="E37"/>
  <c r="D37"/>
  <c r="C37"/>
  <c r="H37" s="1"/>
  <c r="S37" s="1"/>
  <c r="P36"/>
  <c r="O36"/>
  <c r="N36"/>
  <c r="M36"/>
  <c r="K36"/>
  <c r="I36"/>
  <c r="G36"/>
  <c r="F36"/>
  <c r="E36"/>
  <c r="D36"/>
  <c r="C36"/>
  <c r="H36" s="1"/>
  <c r="S36" s="1"/>
  <c r="P35"/>
  <c r="O35"/>
  <c r="N35"/>
  <c r="M35"/>
  <c r="K35"/>
  <c r="I35"/>
  <c r="G35"/>
  <c r="F35"/>
  <c r="E35"/>
  <c r="D35"/>
  <c r="C35"/>
  <c r="H35" s="1"/>
  <c r="S35" s="1"/>
  <c r="P34"/>
  <c r="O34"/>
  <c r="N34"/>
  <c r="M34"/>
  <c r="K34"/>
  <c r="I34"/>
  <c r="G34"/>
  <c r="F34"/>
  <c r="E34"/>
  <c r="D34"/>
  <c r="C34"/>
  <c r="H34" s="1"/>
  <c r="S34" s="1"/>
  <c r="P33"/>
  <c r="O33"/>
  <c r="N33"/>
  <c r="M33"/>
  <c r="K33"/>
  <c r="I33"/>
  <c r="G33"/>
  <c r="F33"/>
  <c r="E33"/>
  <c r="D33"/>
  <c r="C33"/>
  <c r="H33" s="1"/>
  <c r="S33" s="1"/>
  <c r="P32"/>
  <c r="O32"/>
  <c r="N32"/>
  <c r="M32"/>
  <c r="K32"/>
  <c r="I32"/>
  <c r="G32"/>
  <c r="F32"/>
  <c r="E32"/>
  <c r="D32"/>
  <c r="C32"/>
  <c r="H32" s="1"/>
  <c r="S32" s="1"/>
  <c r="P31"/>
  <c r="O31"/>
  <c r="N31"/>
  <c r="M31"/>
  <c r="K31"/>
  <c r="I31"/>
  <c r="G31"/>
  <c r="F31"/>
  <c r="E31"/>
  <c r="D31"/>
  <c r="C31"/>
  <c r="H31" s="1"/>
  <c r="S31" s="1"/>
  <c r="P30"/>
  <c r="O30"/>
  <c r="N30"/>
  <c r="M30"/>
  <c r="K30"/>
  <c r="I30"/>
  <c r="G30"/>
  <c r="F30"/>
  <c r="E30"/>
  <c r="D30"/>
  <c r="C30"/>
  <c r="H30" s="1"/>
  <c r="S30" s="1"/>
  <c r="P29"/>
  <c r="O29"/>
  <c r="N29"/>
  <c r="M29"/>
  <c r="K29"/>
  <c r="I29"/>
  <c r="G29"/>
  <c r="F29"/>
  <c r="E29"/>
  <c r="D29"/>
  <c r="C29"/>
  <c r="H29" s="1"/>
  <c r="S29" s="1"/>
  <c r="P28"/>
  <c r="O28"/>
  <c r="N28"/>
  <c r="M28"/>
  <c r="K28"/>
  <c r="I28"/>
  <c r="G28"/>
  <c r="F28"/>
  <c r="E28"/>
  <c r="D28"/>
  <c r="C28"/>
  <c r="H28" s="1"/>
  <c r="S28" s="1"/>
  <c r="P27"/>
  <c r="O27"/>
  <c r="N27"/>
  <c r="M27"/>
  <c r="K27"/>
  <c r="I27"/>
  <c r="G27"/>
  <c r="F27"/>
  <c r="E27"/>
  <c r="D27"/>
  <c r="C27"/>
  <c r="H27" s="1"/>
  <c r="S27" s="1"/>
  <c r="P26"/>
  <c r="O26"/>
  <c r="N26"/>
  <c r="M26"/>
  <c r="K26"/>
  <c r="I26"/>
  <c r="G26"/>
  <c r="F26"/>
  <c r="E26"/>
  <c r="D26"/>
  <c r="C26"/>
  <c r="H26" s="1"/>
  <c r="S26" s="1"/>
  <c r="P25"/>
  <c r="O25"/>
  <c r="N25"/>
  <c r="M25"/>
  <c r="K25"/>
  <c r="I25"/>
  <c r="G25"/>
  <c r="F25"/>
  <c r="E25"/>
  <c r="D25"/>
  <c r="C25"/>
  <c r="H25" s="1"/>
  <c r="S25" s="1"/>
  <c r="P24"/>
  <c r="O24"/>
  <c r="N24"/>
  <c r="M24"/>
  <c r="K24"/>
  <c r="I24"/>
  <c r="G24"/>
  <c r="F24"/>
  <c r="E24"/>
  <c r="D24"/>
  <c r="C24"/>
  <c r="H24" s="1"/>
  <c r="S24" s="1"/>
  <c r="P23"/>
  <c r="O23"/>
  <c r="N23"/>
  <c r="M23"/>
  <c r="K23"/>
  <c r="I23"/>
  <c r="G23"/>
  <c r="F23"/>
  <c r="E23"/>
  <c r="D23"/>
  <c r="C23"/>
  <c r="H23" s="1"/>
  <c r="S23" s="1"/>
  <c r="P22"/>
  <c r="O22"/>
  <c r="N22"/>
  <c r="M22"/>
  <c r="K22"/>
  <c r="I22"/>
  <c r="G22"/>
  <c r="F22"/>
  <c r="E22"/>
  <c r="D22"/>
  <c r="C22"/>
  <c r="H22" s="1"/>
  <c r="S22" s="1"/>
  <c r="P21"/>
  <c r="O21"/>
  <c r="N21"/>
  <c r="M21"/>
  <c r="K21"/>
  <c r="I21"/>
  <c r="G21"/>
  <c r="F21"/>
  <c r="E21"/>
  <c r="D21"/>
  <c r="C21"/>
  <c r="H21" s="1"/>
  <c r="S21" s="1"/>
  <c r="P20"/>
  <c r="O20"/>
  <c r="N20"/>
  <c r="M20"/>
  <c r="K20"/>
  <c r="I20"/>
  <c r="G20"/>
  <c r="F20"/>
  <c r="E20"/>
  <c r="D20"/>
  <c r="C20"/>
  <c r="A20" s="1"/>
  <c r="P19"/>
  <c r="O19"/>
  <c r="N19"/>
  <c r="M19"/>
  <c r="K19"/>
  <c r="I19"/>
  <c r="G19"/>
  <c r="F19"/>
  <c r="E19"/>
  <c r="D19"/>
  <c r="C19"/>
  <c r="H19" s="1"/>
  <c r="S19" s="1"/>
  <c r="P18"/>
  <c r="O18"/>
  <c r="N18"/>
  <c r="M18"/>
  <c r="K18"/>
  <c r="I18"/>
  <c r="G18"/>
  <c r="F18"/>
  <c r="E18"/>
  <c r="D18"/>
  <c r="C18"/>
  <c r="A18" s="1"/>
  <c r="P17"/>
  <c r="O17"/>
  <c r="N17"/>
  <c r="M17"/>
  <c r="K17"/>
  <c r="I17"/>
  <c r="G17"/>
  <c r="F17"/>
  <c r="E17"/>
  <c r="D17"/>
  <c r="H17" s="1"/>
  <c r="S17" s="1"/>
  <c r="C17"/>
  <c r="A17" s="1"/>
  <c r="P16"/>
  <c r="O16"/>
  <c r="N16"/>
  <c r="M16"/>
  <c r="K16"/>
  <c r="I16"/>
  <c r="G16"/>
  <c r="F16"/>
  <c r="E16"/>
  <c r="D16"/>
  <c r="C16"/>
  <c r="H16" s="1"/>
  <c r="S16" s="1"/>
  <c r="P15"/>
  <c r="O15"/>
  <c r="N15"/>
  <c r="M15"/>
  <c r="K15"/>
  <c r="I15"/>
  <c r="G15"/>
  <c r="F15"/>
  <c r="E15"/>
  <c r="D15"/>
  <c r="C15"/>
  <c r="A15" s="1"/>
  <c r="P14"/>
  <c r="O14"/>
  <c r="N14"/>
  <c r="M14"/>
  <c r="K14"/>
  <c r="I14"/>
  <c r="G14"/>
  <c r="F14"/>
  <c r="E14"/>
  <c r="D14"/>
  <c r="C14"/>
  <c r="A14" s="1"/>
  <c r="P13"/>
  <c r="O13"/>
  <c r="N13"/>
  <c r="M13"/>
  <c r="K13"/>
  <c r="I13"/>
  <c r="G13"/>
  <c r="F13"/>
  <c r="E13"/>
  <c r="D13"/>
  <c r="H13" s="1"/>
  <c r="S13" s="1"/>
  <c r="C13"/>
  <c r="A13" s="1"/>
  <c r="P12"/>
  <c r="O12"/>
  <c r="N12"/>
  <c r="M12"/>
  <c r="K12"/>
  <c r="I12"/>
  <c r="G12"/>
  <c r="F12"/>
  <c r="E12"/>
  <c r="D12"/>
  <c r="C12"/>
  <c r="H12" s="1"/>
  <c r="S12" s="1"/>
  <c r="P11"/>
  <c r="O11"/>
  <c r="N11"/>
  <c r="M11"/>
  <c r="K11"/>
  <c r="I11"/>
  <c r="G11"/>
  <c r="F11"/>
  <c r="E11"/>
  <c r="D11"/>
  <c r="C11"/>
  <c r="A11" s="1"/>
  <c r="P10"/>
  <c r="O10"/>
  <c r="N10"/>
  <c r="M10"/>
  <c r="K10"/>
  <c r="I10"/>
  <c r="G10"/>
  <c r="F10"/>
  <c r="E10"/>
  <c r="D10"/>
  <c r="C10"/>
  <c r="A10" s="1"/>
  <c r="P9"/>
  <c r="O9"/>
  <c r="N9"/>
  <c r="M9"/>
  <c r="K9"/>
  <c r="I9"/>
  <c r="G9"/>
  <c r="F9"/>
  <c r="E9"/>
  <c r="D9"/>
  <c r="H9" s="1"/>
  <c r="S9" s="1"/>
  <c r="C9"/>
  <c r="A9" s="1"/>
  <c r="P8"/>
  <c r="O8"/>
  <c r="N8"/>
  <c r="M8"/>
  <c r="K8"/>
  <c r="I8"/>
  <c r="G8"/>
  <c r="F8"/>
  <c r="E8"/>
  <c r="D8"/>
  <c r="C8"/>
  <c r="H8" s="1"/>
  <c r="S8" s="1"/>
  <c r="P7"/>
  <c r="O7"/>
  <c r="N7"/>
  <c r="M7"/>
  <c r="K7"/>
  <c r="I7"/>
  <c r="G7"/>
  <c r="F7"/>
  <c r="E7"/>
  <c r="D7"/>
  <c r="C7"/>
  <c r="A7" s="1"/>
  <c r="P6"/>
  <c r="O6"/>
  <c r="N6"/>
  <c r="M6"/>
  <c r="K6"/>
  <c r="I6"/>
  <c r="G6"/>
  <c r="F6"/>
  <c r="E6"/>
  <c r="D6"/>
  <c r="C6"/>
  <c r="A6" s="1"/>
  <c r="P43" i="31"/>
  <c r="O43"/>
  <c r="N43"/>
  <c r="M43"/>
  <c r="K43"/>
  <c r="I43"/>
  <c r="G43"/>
  <c r="F43"/>
  <c r="E43"/>
  <c r="D43"/>
  <c r="C43"/>
  <c r="H43" s="1"/>
  <c r="S43" s="1"/>
  <c r="P42"/>
  <c r="O42"/>
  <c r="N42"/>
  <c r="M42"/>
  <c r="K42"/>
  <c r="I42"/>
  <c r="G42"/>
  <c r="F42"/>
  <c r="E42"/>
  <c r="D42"/>
  <c r="C42"/>
  <c r="H42" s="1"/>
  <c r="S42" s="1"/>
  <c r="P41"/>
  <c r="O41"/>
  <c r="N41"/>
  <c r="M41"/>
  <c r="K41"/>
  <c r="I41"/>
  <c r="G41"/>
  <c r="F41"/>
  <c r="E41"/>
  <c r="D41"/>
  <c r="C41"/>
  <c r="H41" s="1"/>
  <c r="S41" s="1"/>
  <c r="P40"/>
  <c r="O40"/>
  <c r="N40"/>
  <c r="M40"/>
  <c r="K40"/>
  <c r="L40"/>
  <c r="T40" s="1"/>
  <c r="I40"/>
  <c r="G40"/>
  <c r="F40"/>
  <c r="E40"/>
  <c r="D40"/>
  <c r="H40" s="1"/>
  <c r="S40" s="1"/>
  <c r="C40"/>
  <c r="P39"/>
  <c r="O39"/>
  <c r="N39"/>
  <c r="M39"/>
  <c r="K39"/>
  <c r="I39"/>
  <c r="G39"/>
  <c r="F39"/>
  <c r="E39"/>
  <c r="D39"/>
  <c r="C39"/>
  <c r="H39" s="1"/>
  <c r="S39" s="1"/>
  <c r="P38"/>
  <c r="O38"/>
  <c r="N38"/>
  <c r="M38"/>
  <c r="K38"/>
  <c r="L38"/>
  <c r="T38" s="1"/>
  <c r="I38"/>
  <c r="G38"/>
  <c r="F38"/>
  <c r="E38"/>
  <c r="D38"/>
  <c r="H38" s="1"/>
  <c r="S38" s="1"/>
  <c r="C38"/>
  <c r="P37"/>
  <c r="O37"/>
  <c r="N37"/>
  <c r="M37"/>
  <c r="K37"/>
  <c r="I37"/>
  <c r="G37"/>
  <c r="F37"/>
  <c r="E37"/>
  <c r="D37"/>
  <c r="C37"/>
  <c r="H37" s="1"/>
  <c r="S37" s="1"/>
  <c r="P36"/>
  <c r="O36"/>
  <c r="N36"/>
  <c r="M36"/>
  <c r="K36"/>
  <c r="L36"/>
  <c r="T36" s="1"/>
  <c r="I36"/>
  <c r="G36"/>
  <c r="F36"/>
  <c r="E36"/>
  <c r="D36"/>
  <c r="H36" s="1"/>
  <c r="S36" s="1"/>
  <c r="C36"/>
  <c r="P35"/>
  <c r="O35"/>
  <c r="N35"/>
  <c r="M35"/>
  <c r="K35"/>
  <c r="I35"/>
  <c r="G35"/>
  <c r="F35"/>
  <c r="E35"/>
  <c r="D35"/>
  <c r="C35"/>
  <c r="H35" s="1"/>
  <c r="S35" s="1"/>
  <c r="P34"/>
  <c r="O34"/>
  <c r="N34"/>
  <c r="M34"/>
  <c r="K34"/>
  <c r="L34"/>
  <c r="T34" s="1"/>
  <c r="I34"/>
  <c r="G34"/>
  <c r="F34"/>
  <c r="E34"/>
  <c r="D34"/>
  <c r="H34" s="1"/>
  <c r="S34" s="1"/>
  <c r="C34"/>
  <c r="P33"/>
  <c r="O33"/>
  <c r="N33"/>
  <c r="M33"/>
  <c r="K33"/>
  <c r="I33"/>
  <c r="G33"/>
  <c r="F33"/>
  <c r="E33"/>
  <c r="D33"/>
  <c r="C33"/>
  <c r="H33" s="1"/>
  <c r="S33" s="1"/>
  <c r="P32"/>
  <c r="O32"/>
  <c r="N32"/>
  <c r="M32"/>
  <c r="K32"/>
  <c r="L32"/>
  <c r="T32" s="1"/>
  <c r="I32"/>
  <c r="G32"/>
  <c r="F32"/>
  <c r="E32"/>
  <c r="D32"/>
  <c r="H32" s="1"/>
  <c r="S32" s="1"/>
  <c r="C32"/>
  <c r="P31"/>
  <c r="O31"/>
  <c r="N31"/>
  <c r="M31"/>
  <c r="K31"/>
  <c r="I31"/>
  <c r="G31"/>
  <c r="F31"/>
  <c r="E31"/>
  <c r="D31"/>
  <c r="C31"/>
  <c r="H31" s="1"/>
  <c r="S31" s="1"/>
  <c r="P30"/>
  <c r="O30"/>
  <c r="N30"/>
  <c r="M30"/>
  <c r="K30"/>
  <c r="L30"/>
  <c r="T30" s="1"/>
  <c r="I30"/>
  <c r="G30"/>
  <c r="F30"/>
  <c r="E30"/>
  <c r="D30"/>
  <c r="H30" s="1"/>
  <c r="S30" s="1"/>
  <c r="C30"/>
  <c r="P29"/>
  <c r="O29"/>
  <c r="N29"/>
  <c r="M29"/>
  <c r="K29"/>
  <c r="I29"/>
  <c r="G29"/>
  <c r="F29"/>
  <c r="E29"/>
  <c r="D29"/>
  <c r="C29"/>
  <c r="H29" s="1"/>
  <c r="S29" s="1"/>
  <c r="P28"/>
  <c r="O28"/>
  <c r="N28"/>
  <c r="M28"/>
  <c r="K28"/>
  <c r="L28"/>
  <c r="T28" s="1"/>
  <c r="I28"/>
  <c r="G28"/>
  <c r="F28"/>
  <c r="E28"/>
  <c r="D28"/>
  <c r="H28" s="1"/>
  <c r="S28" s="1"/>
  <c r="C28"/>
  <c r="P27"/>
  <c r="O27"/>
  <c r="N27"/>
  <c r="M27"/>
  <c r="K27"/>
  <c r="I27"/>
  <c r="G27"/>
  <c r="F27"/>
  <c r="E27"/>
  <c r="D27"/>
  <c r="C27"/>
  <c r="H27" s="1"/>
  <c r="S27" s="1"/>
  <c r="P26"/>
  <c r="O26"/>
  <c r="N26"/>
  <c r="M26"/>
  <c r="K26"/>
  <c r="L26"/>
  <c r="T26" s="1"/>
  <c r="I26"/>
  <c r="G26"/>
  <c r="F26"/>
  <c r="E26"/>
  <c r="D26"/>
  <c r="H26" s="1"/>
  <c r="S26" s="1"/>
  <c r="C26"/>
  <c r="P25"/>
  <c r="O25"/>
  <c r="N25"/>
  <c r="M25"/>
  <c r="K25"/>
  <c r="I25"/>
  <c r="G25"/>
  <c r="F25"/>
  <c r="E25"/>
  <c r="D25"/>
  <c r="C25"/>
  <c r="H25" s="1"/>
  <c r="S25" s="1"/>
  <c r="P24"/>
  <c r="O24"/>
  <c r="N24"/>
  <c r="M24"/>
  <c r="K24"/>
  <c r="I24"/>
  <c r="G24"/>
  <c r="F24"/>
  <c r="E24"/>
  <c r="D24"/>
  <c r="H24" s="1"/>
  <c r="S24" s="1"/>
  <c r="C24"/>
  <c r="A24" s="1"/>
  <c r="P23"/>
  <c r="O23"/>
  <c r="N23"/>
  <c r="M23"/>
  <c r="K23"/>
  <c r="I23"/>
  <c r="G23"/>
  <c r="F23"/>
  <c r="E23"/>
  <c r="D23"/>
  <c r="C23"/>
  <c r="H23" s="1"/>
  <c r="S23" s="1"/>
  <c r="P22"/>
  <c r="O22"/>
  <c r="N22"/>
  <c r="M22"/>
  <c r="K22"/>
  <c r="I22"/>
  <c r="G22"/>
  <c r="F22"/>
  <c r="E22"/>
  <c r="D22"/>
  <c r="C22"/>
  <c r="A22" s="1"/>
  <c r="P21"/>
  <c r="O21"/>
  <c r="N21"/>
  <c r="M21"/>
  <c r="K21"/>
  <c r="I21"/>
  <c r="G21"/>
  <c r="F21"/>
  <c r="E21"/>
  <c r="D21"/>
  <c r="C21"/>
  <c r="A21" s="1"/>
  <c r="P20"/>
  <c r="O20"/>
  <c r="N20"/>
  <c r="M20"/>
  <c r="K20"/>
  <c r="I20"/>
  <c r="G20"/>
  <c r="F20"/>
  <c r="E20"/>
  <c r="D20"/>
  <c r="H20" s="1"/>
  <c r="S20" s="1"/>
  <c r="C20"/>
  <c r="A20" s="1"/>
  <c r="P19"/>
  <c r="O19"/>
  <c r="N19"/>
  <c r="M19"/>
  <c r="K19"/>
  <c r="I19"/>
  <c r="G19"/>
  <c r="F19"/>
  <c r="E19"/>
  <c r="D19"/>
  <c r="C19"/>
  <c r="H19" s="1"/>
  <c r="S19" s="1"/>
  <c r="P18"/>
  <c r="O18"/>
  <c r="N18"/>
  <c r="M18"/>
  <c r="K18"/>
  <c r="I18"/>
  <c r="G18"/>
  <c r="F18"/>
  <c r="E18"/>
  <c r="D18"/>
  <c r="C18"/>
  <c r="A18" s="1"/>
  <c r="P17"/>
  <c r="O17"/>
  <c r="N17"/>
  <c r="M17"/>
  <c r="K17"/>
  <c r="I17"/>
  <c r="G17"/>
  <c r="F17"/>
  <c r="E17"/>
  <c r="D17"/>
  <c r="C17"/>
  <c r="A17" s="1"/>
  <c r="P16"/>
  <c r="O16"/>
  <c r="N16"/>
  <c r="M16"/>
  <c r="K16"/>
  <c r="I16"/>
  <c r="G16"/>
  <c r="F16"/>
  <c r="E16"/>
  <c r="D16"/>
  <c r="H16" s="1"/>
  <c r="S16" s="1"/>
  <c r="C16"/>
  <c r="A16" s="1"/>
  <c r="P15"/>
  <c r="O15"/>
  <c r="N15"/>
  <c r="M15"/>
  <c r="K15"/>
  <c r="I15"/>
  <c r="G15"/>
  <c r="F15"/>
  <c r="E15"/>
  <c r="D15"/>
  <c r="C15"/>
  <c r="H15" s="1"/>
  <c r="S15" s="1"/>
  <c r="P14"/>
  <c r="O14"/>
  <c r="N14"/>
  <c r="M14"/>
  <c r="K14"/>
  <c r="I14"/>
  <c r="G14"/>
  <c r="F14"/>
  <c r="E14"/>
  <c r="D14"/>
  <c r="C14"/>
  <c r="A14" s="1"/>
  <c r="P13"/>
  <c r="O13"/>
  <c r="N13"/>
  <c r="M13"/>
  <c r="K13"/>
  <c r="I13"/>
  <c r="G13"/>
  <c r="F13"/>
  <c r="E13"/>
  <c r="D13"/>
  <c r="C13"/>
  <c r="A13" s="1"/>
  <c r="P12"/>
  <c r="O12"/>
  <c r="N12"/>
  <c r="M12"/>
  <c r="K12"/>
  <c r="I12"/>
  <c r="G12"/>
  <c r="F12"/>
  <c r="E12"/>
  <c r="D12"/>
  <c r="H12" s="1"/>
  <c r="S12" s="1"/>
  <c r="C12"/>
  <c r="A12" s="1"/>
  <c r="P11"/>
  <c r="O11"/>
  <c r="N11"/>
  <c r="M11"/>
  <c r="K11"/>
  <c r="I11"/>
  <c r="G11"/>
  <c r="F11"/>
  <c r="E11"/>
  <c r="D11"/>
  <c r="C11"/>
  <c r="H11" s="1"/>
  <c r="S11" s="1"/>
  <c r="P10"/>
  <c r="O10"/>
  <c r="N10"/>
  <c r="M10"/>
  <c r="K10"/>
  <c r="I10"/>
  <c r="G10"/>
  <c r="F10"/>
  <c r="E10"/>
  <c r="D10"/>
  <c r="C10"/>
  <c r="A10" s="1"/>
  <c r="P9"/>
  <c r="O9"/>
  <c r="N9"/>
  <c r="M9"/>
  <c r="K9"/>
  <c r="I9"/>
  <c r="G9"/>
  <c r="F9"/>
  <c r="E9"/>
  <c r="D9"/>
  <c r="C9"/>
  <c r="A9" s="1"/>
  <c r="P8"/>
  <c r="O8"/>
  <c r="N8"/>
  <c r="M8"/>
  <c r="K8"/>
  <c r="I8"/>
  <c r="G8"/>
  <c r="F8"/>
  <c r="E8"/>
  <c r="D8"/>
  <c r="H8" s="1"/>
  <c r="S8" s="1"/>
  <c r="C8"/>
  <c r="A8" s="1"/>
  <c r="P7"/>
  <c r="O7"/>
  <c r="N7"/>
  <c r="M7"/>
  <c r="K7"/>
  <c r="I7"/>
  <c r="G7"/>
  <c r="F7"/>
  <c r="E7"/>
  <c r="D7"/>
  <c r="C7"/>
  <c r="H7" s="1"/>
  <c r="S7" s="1"/>
  <c r="P6"/>
  <c r="O6"/>
  <c r="N6"/>
  <c r="M6"/>
  <c r="K6"/>
  <c r="I6"/>
  <c r="G6"/>
  <c r="F6"/>
  <c r="E6"/>
  <c r="D6"/>
  <c r="C6"/>
  <c r="A6" s="1"/>
  <c r="P43" i="10"/>
  <c r="O43"/>
  <c r="N43"/>
  <c r="M43"/>
  <c r="K43"/>
  <c r="I43"/>
  <c r="G43"/>
  <c r="F43"/>
  <c r="E43"/>
  <c r="D43"/>
  <c r="C43"/>
  <c r="H43" s="1"/>
  <c r="S43" s="1"/>
  <c r="P42"/>
  <c r="O42"/>
  <c r="N42"/>
  <c r="M42"/>
  <c r="K42"/>
  <c r="I42"/>
  <c r="G42"/>
  <c r="F42"/>
  <c r="E42"/>
  <c r="D42"/>
  <c r="C42"/>
  <c r="H42" s="1"/>
  <c r="S42" s="1"/>
  <c r="P41"/>
  <c r="O41"/>
  <c r="N41"/>
  <c r="M41"/>
  <c r="K41"/>
  <c r="I41"/>
  <c r="G41"/>
  <c r="F41"/>
  <c r="E41"/>
  <c r="D41"/>
  <c r="C41"/>
  <c r="H41" s="1"/>
  <c r="S41" s="1"/>
  <c r="P40"/>
  <c r="O40"/>
  <c r="N40"/>
  <c r="M40"/>
  <c r="K40"/>
  <c r="L40"/>
  <c r="T40" s="1"/>
  <c r="I40"/>
  <c r="G40"/>
  <c r="F40"/>
  <c r="E40"/>
  <c r="D40"/>
  <c r="H40" s="1"/>
  <c r="S40" s="1"/>
  <c r="C40"/>
  <c r="P39"/>
  <c r="O39"/>
  <c r="N39"/>
  <c r="M39"/>
  <c r="K39"/>
  <c r="I39"/>
  <c r="G39"/>
  <c r="F39"/>
  <c r="E39"/>
  <c r="D39"/>
  <c r="C39"/>
  <c r="H39" s="1"/>
  <c r="S39" s="1"/>
  <c r="P38"/>
  <c r="O38"/>
  <c r="N38"/>
  <c r="M38"/>
  <c r="K38"/>
  <c r="L38"/>
  <c r="T38" s="1"/>
  <c r="I38"/>
  <c r="G38"/>
  <c r="F38"/>
  <c r="E38"/>
  <c r="D38"/>
  <c r="H38" s="1"/>
  <c r="S38" s="1"/>
  <c r="C38"/>
  <c r="P37"/>
  <c r="O37"/>
  <c r="N37"/>
  <c r="M37"/>
  <c r="K37"/>
  <c r="I37"/>
  <c r="G37"/>
  <c r="F37"/>
  <c r="E37"/>
  <c r="D37"/>
  <c r="C37"/>
  <c r="H37" s="1"/>
  <c r="S37" s="1"/>
  <c r="P36"/>
  <c r="O36"/>
  <c r="N36"/>
  <c r="M36"/>
  <c r="K36"/>
  <c r="L36"/>
  <c r="T36" s="1"/>
  <c r="I36"/>
  <c r="G36"/>
  <c r="F36"/>
  <c r="E36"/>
  <c r="D36"/>
  <c r="H36" s="1"/>
  <c r="S36" s="1"/>
  <c r="C36"/>
  <c r="P35"/>
  <c r="O35"/>
  <c r="N35"/>
  <c r="M35"/>
  <c r="K35"/>
  <c r="I35"/>
  <c r="G35"/>
  <c r="F35"/>
  <c r="E35"/>
  <c r="D35"/>
  <c r="C35"/>
  <c r="H35" s="1"/>
  <c r="S35" s="1"/>
  <c r="P34"/>
  <c r="O34"/>
  <c r="N34"/>
  <c r="M34"/>
  <c r="K34"/>
  <c r="L34"/>
  <c r="T34" s="1"/>
  <c r="I34"/>
  <c r="G34"/>
  <c r="F34"/>
  <c r="E34"/>
  <c r="D34"/>
  <c r="H34" s="1"/>
  <c r="S34" s="1"/>
  <c r="C34"/>
  <c r="P33"/>
  <c r="O33"/>
  <c r="N33"/>
  <c r="M33"/>
  <c r="K33"/>
  <c r="I33"/>
  <c r="G33"/>
  <c r="F33"/>
  <c r="E33"/>
  <c r="D33"/>
  <c r="C33"/>
  <c r="H33" s="1"/>
  <c r="S33" s="1"/>
  <c r="P32"/>
  <c r="O32"/>
  <c r="N32"/>
  <c r="M32"/>
  <c r="K32"/>
  <c r="L32"/>
  <c r="T32" s="1"/>
  <c r="I32"/>
  <c r="G32"/>
  <c r="F32"/>
  <c r="E32"/>
  <c r="D32"/>
  <c r="H32" s="1"/>
  <c r="S32" s="1"/>
  <c r="C32"/>
  <c r="P31"/>
  <c r="O31"/>
  <c r="N31"/>
  <c r="M31"/>
  <c r="K31"/>
  <c r="I31"/>
  <c r="G31"/>
  <c r="F31"/>
  <c r="E31"/>
  <c r="D31"/>
  <c r="C31"/>
  <c r="H31" s="1"/>
  <c r="S31" s="1"/>
  <c r="P30"/>
  <c r="O30"/>
  <c r="N30"/>
  <c r="M30"/>
  <c r="K30"/>
  <c r="L30"/>
  <c r="T30" s="1"/>
  <c r="I30"/>
  <c r="G30"/>
  <c r="F30"/>
  <c r="E30"/>
  <c r="D30"/>
  <c r="H30" s="1"/>
  <c r="S30" s="1"/>
  <c r="C30"/>
  <c r="P29"/>
  <c r="O29"/>
  <c r="N29"/>
  <c r="M29"/>
  <c r="K29"/>
  <c r="I29"/>
  <c r="G29"/>
  <c r="F29"/>
  <c r="E29"/>
  <c r="D29"/>
  <c r="C29"/>
  <c r="H29" s="1"/>
  <c r="S29" s="1"/>
  <c r="P28"/>
  <c r="O28"/>
  <c r="N28"/>
  <c r="M28"/>
  <c r="K28"/>
  <c r="L28"/>
  <c r="T28" s="1"/>
  <c r="I28"/>
  <c r="G28"/>
  <c r="F28"/>
  <c r="E28"/>
  <c r="D28"/>
  <c r="H28" s="1"/>
  <c r="S28" s="1"/>
  <c r="C28"/>
  <c r="P27"/>
  <c r="O27"/>
  <c r="N27"/>
  <c r="M27"/>
  <c r="K27"/>
  <c r="I27"/>
  <c r="G27"/>
  <c r="F27"/>
  <c r="E27"/>
  <c r="D27"/>
  <c r="C27"/>
  <c r="H27" s="1"/>
  <c r="S27" s="1"/>
  <c r="P26"/>
  <c r="O26"/>
  <c r="N26"/>
  <c r="M26"/>
  <c r="K26"/>
  <c r="L26"/>
  <c r="T26" s="1"/>
  <c r="I26"/>
  <c r="G26"/>
  <c r="F26"/>
  <c r="E26"/>
  <c r="D26"/>
  <c r="H26" s="1"/>
  <c r="S26" s="1"/>
  <c r="C26"/>
  <c r="P25"/>
  <c r="O25"/>
  <c r="N25"/>
  <c r="M25"/>
  <c r="K25"/>
  <c r="I25"/>
  <c r="G25"/>
  <c r="F25"/>
  <c r="E25"/>
  <c r="D25"/>
  <c r="C25"/>
  <c r="H25" s="1"/>
  <c r="S25" s="1"/>
  <c r="P24"/>
  <c r="O24"/>
  <c r="N24"/>
  <c r="M24"/>
  <c r="K24"/>
  <c r="L24"/>
  <c r="T24" s="1"/>
  <c r="I24"/>
  <c r="G24"/>
  <c r="F24"/>
  <c r="E24"/>
  <c r="D24"/>
  <c r="H24" s="1"/>
  <c r="S24" s="1"/>
  <c r="C24"/>
  <c r="P23"/>
  <c r="O23"/>
  <c r="N23"/>
  <c r="M23"/>
  <c r="K23"/>
  <c r="I23"/>
  <c r="G23"/>
  <c r="F23"/>
  <c r="E23"/>
  <c r="D23"/>
  <c r="C23"/>
  <c r="H23" s="1"/>
  <c r="S23" s="1"/>
  <c r="P22"/>
  <c r="O22"/>
  <c r="N22"/>
  <c r="M22"/>
  <c r="K22"/>
  <c r="L22"/>
  <c r="T22" s="1"/>
  <c r="I22"/>
  <c r="G22"/>
  <c r="F22"/>
  <c r="E22"/>
  <c r="D22"/>
  <c r="H22" s="1"/>
  <c r="S22" s="1"/>
  <c r="C22"/>
  <c r="P21"/>
  <c r="O21"/>
  <c r="N21"/>
  <c r="M21"/>
  <c r="K21"/>
  <c r="I21"/>
  <c r="G21"/>
  <c r="F21"/>
  <c r="E21"/>
  <c r="D21"/>
  <c r="C21"/>
  <c r="H21" s="1"/>
  <c r="S21" s="1"/>
  <c r="P20"/>
  <c r="O20"/>
  <c r="N20"/>
  <c r="M20"/>
  <c r="K20"/>
  <c r="L20"/>
  <c r="T20" s="1"/>
  <c r="I20"/>
  <c r="G20"/>
  <c r="F20"/>
  <c r="E20"/>
  <c r="D20"/>
  <c r="H20" s="1"/>
  <c r="S20" s="1"/>
  <c r="C20"/>
  <c r="P19"/>
  <c r="O19"/>
  <c r="N19"/>
  <c r="M19"/>
  <c r="K19"/>
  <c r="I19"/>
  <c r="G19"/>
  <c r="F19"/>
  <c r="E19"/>
  <c r="D19"/>
  <c r="C19"/>
  <c r="H19" s="1"/>
  <c r="S19" s="1"/>
  <c r="P18"/>
  <c r="O18"/>
  <c r="N18"/>
  <c r="M18"/>
  <c r="K18"/>
  <c r="L18"/>
  <c r="T18" s="1"/>
  <c r="I18"/>
  <c r="G18"/>
  <c r="F18"/>
  <c r="E18"/>
  <c r="D18"/>
  <c r="H18" s="1"/>
  <c r="S18" s="1"/>
  <c r="C18"/>
  <c r="O17"/>
  <c r="N17"/>
  <c r="M17"/>
  <c r="K17"/>
  <c r="I17"/>
  <c r="G17"/>
  <c r="F17"/>
  <c r="E17"/>
  <c r="D17"/>
  <c r="C17"/>
  <c r="H17" s="1"/>
  <c r="P16"/>
  <c r="O16"/>
  <c r="N16"/>
  <c r="M16"/>
  <c r="K16"/>
  <c r="L16"/>
  <c r="I16"/>
  <c r="G16"/>
  <c r="F16"/>
  <c r="E16"/>
  <c r="D16"/>
  <c r="H16" s="1"/>
  <c r="C16"/>
  <c r="P15"/>
  <c r="O15"/>
  <c r="N15"/>
  <c r="M15"/>
  <c r="K15"/>
  <c r="I15"/>
  <c r="G15"/>
  <c r="F15"/>
  <c r="E15"/>
  <c r="D15"/>
  <c r="C15"/>
  <c r="H15" s="1"/>
  <c r="P14"/>
  <c r="O14"/>
  <c r="N14"/>
  <c r="M14"/>
  <c r="K14"/>
  <c r="L14"/>
  <c r="I14"/>
  <c r="G14"/>
  <c r="F14"/>
  <c r="E14"/>
  <c r="D14"/>
  <c r="H14" s="1"/>
  <c r="C14"/>
  <c r="P13"/>
  <c r="O13"/>
  <c r="N13"/>
  <c r="M13"/>
  <c r="K13"/>
  <c r="I13"/>
  <c r="G13"/>
  <c r="F13"/>
  <c r="E13"/>
  <c r="D13"/>
  <c r="C13"/>
  <c r="H13" s="1"/>
  <c r="P12"/>
  <c r="O12"/>
  <c r="N12"/>
  <c r="M12"/>
  <c r="K12"/>
  <c r="L12"/>
  <c r="I12"/>
  <c r="G12"/>
  <c r="F12"/>
  <c r="E12"/>
  <c r="D12"/>
  <c r="H12" s="1"/>
  <c r="C12"/>
  <c r="P11"/>
  <c r="O11"/>
  <c r="N11"/>
  <c r="M11"/>
  <c r="K11"/>
  <c r="I11"/>
  <c r="G11"/>
  <c r="F11"/>
  <c r="E11"/>
  <c r="D11"/>
  <c r="C11"/>
  <c r="H11" s="1"/>
  <c r="P10"/>
  <c r="O10"/>
  <c r="N10"/>
  <c r="M10"/>
  <c r="K10"/>
  <c r="L10"/>
  <c r="I10"/>
  <c r="G10"/>
  <c r="F10"/>
  <c r="E10"/>
  <c r="D10"/>
  <c r="H10" s="1"/>
  <c r="C10"/>
  <c r="P9"/>
  <c r="O9"/>
  <c r="N9"/>
  <c r="M9"/>
  <c r="K9"/>
  <c r="I9"/>
  <c r="G9"/>
  <c r="F9"/>
  <c r="E9"/>
  <c r="D9"/>
  <c r="C9"/>
  <c r="H9" s="1"/>
  <c r="P8"/>
  <c r="O8"/>
  <c r="N8"/>
  <c r="M8"/>
  <c r="K8"/>
  <c r="L8"/>
  <c r="I8"/>
  <c r="G8"/>
  <c r="F8"/>
  <c r="E8"/>
  <c r="D8"/>
  <c r="H8" s="1"/>
  <c r="C8"/>
  <c r="P7"/>
  <c r="O7"/>
  <c r="N7"/>
  <c r="M7"/>
  <c r="K7"/>
  <c r="I7"/>
  <c r="G7"/>
  <c r="F7"/>
  <c r="E7"/>
  <c r="D7"/>
  <c r="C7"/>
  <c r="H7" s="1"/>
  <c r="P6"/>
  <c r="O6"/>
  <c r="N6"/>
  <c r="M6"/>
  <c r="K6"/>
  <c r="L6"/>
  <c r="I6"/>
  <c r="G6"/>
  <c r="F6"/>
  <c r="E6"/>
  <c r="D6"/>
  <c r="H6" s="1"/>
  <c r="C6"/>
  <c r="P43" i="9"/>
  <c r="O43"/>
  <c r="N43"/>
  <c r="M43"/>
  <c r="K43"/>
  <c r="I43"/>
  <c r="G43"/>
  <c r="F43"/>
  <c r="E43"/>
  <c r="D43"/>
  <c r="C43"/>
  <c r="H43" s="1"/>
  <c r="S43" s="1"/>
  <c r="P42"/>
  <c r="O42"/>
  <c r="N42"/>
  <c r="M42"/>
  <c r="K42"/>
  <c r="I42"/>
  <c r="G42"/>
  <c r="F42"/>
  <c r="E42"/>
  <c r="D42"/>
  <c r="C42"/>
  <c r="H42" s="1"/>
  <c r="S42" s="1"/>
  <c r="P41"/>
  <c r="O41"/>
  <c r="N41"/>
  <c r="M41"/>
  <c r="K41"/>
  <c r="L41"/>
  <c r="T41" s="1"/>
  <c r="I41"/>
  <c r="G41"/>
  <c r="F41"/>
  <c r="E41"/>
  <c r="D41"/>
  <c r="H41" s="1"/>
  <c r="S41" s="1"/>
  <c r="C41"/>
  <c r="P40"/>
  <c r="O40"/>
  <c r="N40"/>
  <c r="M40"/>
  <c r="K40"/>
  <c r="I40"/>
  <c r="G40"/>
  <c r="F40"/>
  <c r="E40"/>
  <c r="D40"/>
  <c r="C40"/>
  <c r="H40" s="1"/>
  <c r="S40" s="1"/>
  <c r="P39"/>
  <c r="O39"/>
  <c r="N39"/>
  <c r="M39"/>
  <c r="K39"/>
  <c r="L39"/>
  <c r="T39" s="1"/>
  <c r="I39"/>
  <c r="G39"/>
  <c r="F39"/>
  <c r="E39"/>
  <c r="D39"/>
  <c r="H39" s="1"/>
  <c r="S39" s="1"/>
  <c r="C39"/>
  <c r="P38"/>
  <c r="O38"/>
  <c r="N38"/>
  <c r="M38"/>
  <c r="K38"/>
  <c r="I38"/>
  <c r="G38"/>
  <c r="F38"/>
  <c r="E38"/>
  <c r="D38"/>
  <c r="C38"/>
  <c r="H38" s="1"/>
  <c r="S38" s="1"/>
  <c r="P37"/>
  <c r="O37"/>
  <c r="N37"/>
  <c r="M37"/>
  <c r="K37"/>
  <c r="L37"/>
  <c r="T37" s="1"/>
  <c r="I37"/>
  <c r="G37"/>
  <c r="F37"/>
  <c r="E37"/>
  <c r="D37"/>
  <c r="H37" s="1"/>
  <c r="S37" s="1"/>
  <c r="C37"/>
  <c r="P36"/>
  <c r="O36"/>
  <c r="N36"/>
  <c r="M36"/>
  <c r="K36"/>
  <c r="I36"/>
  <c r="G36"/>
  <c r="F36"/>
  <c r="E36"/>
  <c r="D36"/>
  <c r="C36"/>
  <c r="H36" s="1"/>
  <c r="S36" s="1"/>
  <c r="P35"/>
  <c r="O35"/>
  <c r="N35"/>
  <c r="M35"/>
  <c r="K35"/>
  <c r="L35"/>
  <c r="T35" s="1"/>
  <c r="I35"/>
  <c r="G35"/>
  <c r="F35"/>
  <c r="E35"/>
  <c r="D35"/>
  <c r="H35" s="1"/>
  <c r="S35" s="1"/>
  <c r="C35"/>
  <c r="P34"/>
  <c r="O34"/>
  <c r="N34"/>
  <c r="M34"/>
  <c r="K34"/>
  <c r="I34"/>
  <c r="G34"/>
  <c r="F34"/>
  <c r="E34"/>
  <c r="D34"/>
  <c r="C34"/>
  <c r="H34" s="1"/>
  <c r="S34" s="1"/>
  <c r="P33"/>
  <c r="O33"/>
  <c r="N33"/>
  <c r="M33"/>
  <c r="K33"/>
  <c r="L33"/>
  <c r="T33" s="1"/>
  <c r="I33"/>
  <c r="G33"/>
  <c r="F33"/>
  <c r="E33"/>
  <c r="D33"/>
  <c r="H33" s="1"/>
  <c r="S33" s="1"/>
  <c r="C33"/>
  <c r="P32"/>
  <c r="O32"/>
  <c r="N32"/>
  <c r="M32"/>
  <c r="K32"/>
  <c r="I32"/>
  <c r="G32"/>
  <c r="F32"/>
  <c r="E32"/>
  <c r="D32"/>
  <c r="C32"/>
  <c r="H32" s="1"/>
  <c r="S32" s="1"/>
  <c r="P31"/>
  <c r="O31"/>
  <c r="N31"/>
  <c r="M31"/>
  <c r="K31"/>
  <c r="L31"/>
  <c r="T31" s="1"/>
  <c r="I31"/>
  <c r="G31"/>
  <c r="F31"/>
  <c r="E31"/>
  <c r="D31"/>
  <c r="H31" s="1"/>
  <c r="S31" s="1"/>
  <c r="C31"/>
  <c r="P30"/>
  <c r="O30"/>
  <c r="N30"/>
  <c r="M30"/>
  <c r="K30"/>
  <c r="I30"/>
  <c r="G30"/>
  <c r="F30"/>
  <c r="E30"/>
  <c r="D30"/>
  <c r="C30"/>
  <c r="H30" s="1"/>
  <c r="S30" s="1"/>
  <c r="P29"/>
  <c r="O29"/>
  <c r="N29"/>
  <c r="M29"/>
  <c r="K29"/>
  <c r="L29"/>
  <c r="T29" s="1"/>
  <c r="I29"/>
  <c r="G29"/>
  <c r="F29"/>
  <c r="E29"/>
  <c r="D29"/>
  <c r="H29" s="1"/>
  <c r="S29" s="1"/>
  <c r="C29"/>
  <c r="P28"/>
  <c r="O28"/>
  <c r="N28"/>
  <c r="M28"/>
  <c r="K28"/>
  <c r="I28"/>
  <c r="G28"/>
  <c r="F28"/>
  <c r="E28"/>
  <c r="D28"/>
  <c r="C28"/>
  <c r="H28" s="1"/>
  <c r="S28" s="1"/>
  <c r="P27"/>
  <c r="O27"/>
  <c r="N27"/>
  <c r="M27"/>
  <c r="K27"/>
  <c r="L27"/>
  <c r="T27" s="1"/>
  <c r="I27"/>
  <c r="G27"/>
  <c r="F27"/>
  <c r="E27"/>
  <c r="D27"/>
  <c r="H27" s="1"/>
  <c r="S27" s="1"/>
  <c r="C27"/>
  <c r="P26"/>
  <c r="O26"/>
  <c r="N26"/>
  <c r="M26"/>
  <c r="K26"/>
  <c r="I26"/>
  <c r="G26"/>
  <c r="F26"/>
  <c r="E26"/>
  <c r="D26"/>
  <c r="C26"/>
  <c r="H26" s="1"/>
  <c r="S26" s="1"/>
  <c r="P25"/>
  <c r="O25"/>
  <c r="N25"/>
  <c r="M25"/>
  <c r="K25"/>
  <c r="L25"/>
  <c r="T25" s="1"/>
  <c r="I25"/>
  <c r="G25"/>
  <c r="F25"/>
  <c r="E25"/>
  <c r="D25"/>
  <c r="H25" s="1"/>
  <c r="S25" s="1"/>
  <c r="C25"/>
  <c r="P24"/>
  <c r="O24"/>
  <c r="N24"/>
  <c r="M24"/>
  <c r="K24"/>
  <c r="I24"/>
  <c r="G24"/>
  <c r="F24"/>
  <c r="E24"/>
  <c r="D24"/>
  <c r="C24"/>
  <c r="H24" s="1"/>
  <c r="S24" s="1"/>
  <c r="P23"/>
  <c r="O23"/>
  <c r="N23"/>
  <c r="M23"/>
  <c r="K23"/>
  <c r="L23"/>
  <c r="T23" s="1"/>
  <c r="I23"/>
  <c r="G23"/>
  <c r="F23"/>
  <c r="E23"/>
  <c r="D23"/>
  <c r="H23" s="1"/>
  <c r="S23" s="1"/>
  <c r="C23"/>
  <c r="P22"/>
  <c r="O22"/>
  <c r="N22"/>
  <c r="M22"/>
  <c r="K22"/>
  <c r="I22"/>
  <c r="G22"/>
  <c r="F22"/>
  <c r="E22"/>
  <c r="D22"/>
  <c r="C22"/>
  <c r="H22" s="1"/>
  <c r="S22" s="1"/>
  <c r="P21"/>
  <c r="O21"/>
  <c r="N21"/>
  <c r="M21"/>
  <c r="K21"/>
  <c r="L21"/>
  <c r="T21" s="1"/>
  <c r="I21"/>
  <c r="G21"/>
  <c r="F21"/>
  <c r="E21"/>
  <c r="D21"/>
  <c r="H21" s="1"/>
  <c r="S21" s="1"/>
  <c r="C21"/>
  <c r="P20"/>
  <c r="O20"/>
  <c r="N20"/>
  <c r="M20"/>
  <c r="K20"/>
  <c r="I20"/>
  <c r="G20"/>
  <c r="F20"/>
  <c r="E20"/>
  <c r="D20"/>
  <c r="C20"/>
  <c r="H20" s="1"/>
  <c r="S20" s="1"/>
  <c r="P19"/>
  <c r="O19"/>
  <c r="N19"/>
  <c r="M19"/>
  <c r="K19"/>
  <c r="L19"/>
  <c r="T19" s="1"/>
  <c r="I19"/>
  <c r="G19"/>
  <c r="F19"/>
  <c r="E19"/>
  <c r="D19"/>
  <c r="H19" s="1"/>
  <c r="S19" s="1"/>
  <c r="C19"/>
  <c r="P18"/>
  <c r="O18"/>
  <c r="N18"/>
  <c r="M18"/>
  <c r="K18"/>
  <c r="I18"/>
  <c r="G18"/>
  <c r="F18"/>
  <c r="E18"/>
  <c r="D18"/>
  <c r="C18"/>
  <c r="H18" s="1"/>
  <c r="S18" s="1"/>
  <c r="P17"/>
  <c r="O17"/>
  <c r="N17"/>
  <c r="M17"/>
  <c r="K17"/>
  <c r="L17"/>
  <c r="T17" s="1"/>
  <c r="I17"/>
  <c r="G17"/>
  <c r="F17"/>
  <c r="E17"/>
  <c r="D17"/>
  <c r="H17" s="1"/>
  <c r="S17" s="1"/>
  <c r="C17"/>
  <c r="P16"/>
  <c r="O16"/>
  <c r="N16"/>
  <c r="M16"/>
  <c r="K16"/>
  <c r="I16"/>
  <c r="G16"/>
  <c r="F16"/>
  <c r="E16"/>
  <c r="D16"/>
  <c r="C16"/>
  <c r="H16" s="1"/>
  <c r="S16" s="1"/>
  <c r="P15"/>
  <c r="O15"/>
  <c r="N15"/>
  <c r="M15"/>
  <c r="K15"/>
  <c r="L15"/>
  <c r="T15" s="1"/>
  <c r="I15"/>
  <c r="G15"/>
  <c r="F15"/>
  <c r="E15"/>
  <c r="D15"/>
  <c r="H15" s="1"/>
  <c r="S15" s="1"/>
  <c r="C15"/>
  <c r="P14"/>
  <c r="O14"/>
  <c r="N14"/>
  <c r="M14"/>
  <c r="K14"/>
  <c r="I14"/>
  <c r="G14"/>
  <c r="F14"/>
  <c r="E14"/>
  <c r="D14"/>
  <c r="C14"/>
  <c r="H14" s="1"/>
  <c r="S14" s="1"/>
  <c r="P13"/>
  <c r="O13"/>
  <c r="N13"/>
  <c r="M13"/>
  <c r="K13"/>
  <c r="L13"/>
  <c r="T13" s="1"/>
  <c r="I13"/>
  <c r="G13"/>
  <c r="F13"/>
  <c r="E13"/>
  <c r="D13"/>
  <c r="H13" s="1"/>
  <c r="S13" s="1"/>
  <c r="C13"/>
  <c r="P12"/>
  <c r="O12"/>
  <c r="N12"/>
  <c r="M12"/>
  <c r="K12"/>
  <c r="I12"/>
  <c r="G12"/>
  <c r="F12"/>
  <c r="E12"/>
  <c r="D12"/>
  <c r="C12"/>
  <c r="H12" s="1"/>
  <c r="S12" s="1"/>
  <c r="P11"/>
  <c r="O11"/>
  <c r="N11"/>
  <c r="M11"/>
  <c r="K11"/>
  <c r="L11"/>
  <c r="T11" s="1"/>
  <c r="I11"/>
  <c r="G11"/>
  <c r="F11"/>
  <c r="E11"/>
  <c r="D11"/>
  <c r="H11" s="1"/>
  <c r="S11" s="1"/>
  <c r="C11"/>
  <c r="P10"/>
  <c r="O10"/>
  <c r="N10"/>
  <c r="M10"/>
  <c r="K10"/>
  <c r="I10"/>
  <c r="G10"/>
  <c r="F10"/>
  <c r="E10"/>
  <c r="D10"/>
  <c r="C10"/>
  <c r="H10" s="1"/>
  <c r="S10" s="1"/>
  <c r="P9"/>
  <c r="O9"/>
  <c r="N9"/>
  <c r="M9"/>
  <c r="K9"/>
  <c r="L9"/>
  <c r="T9" s="1"/>
  <c r="I9"/>
  <c r="G9"/>
  <c r="F9"/>
  <c r="E9"/>
  <c r="D9"/>
  <c r="H9" s="1"/>
  <c r="S9" s="1"/>
  <c r="C9"/>
  <c r="P8"/>
  <c r="O8"/>
  <c r="N8"/>
  <c r="M8"/>
  <c r="K8"/>
  <c r="I8"/>
  <c r="G8"/>
  <c r="F8"/>
  <c r="E8"/>
  <c r="D8"/>
  <c r="C8"/>
  <c r="H8" s="1"/>
  <c r="S8" s="1"/>
  <c r="P7"/>
  <c r="O7"/>
  <c r="N7"/>
  <c r="M7"/>
  <c r="K7"/>
  <c r="L7"/>
  <c r="T7" s="1"/>
  <c r="I7"/>
  <c r="G7"/>
  <c r="F7"/>
  <c r="E7"/>
  <c r="D7"/>
  <c r="H7" s="1"/>
  <c r="S7" s="1"/>
  <c r="C7"/>
  <c r="P6"/>
  <c r="O6"/>
  <c r="N6"/>
  <c r="M6"/>
  <c r="K6"/>
  <c r="I6"/>
  <c r="G6"/>
  <c r="F6"/>
  <c r="E6"/>
  <c r="D6"/>
  <c r="C6"/>
  <c r="H6" s="1"/>
  <c r="S6" s="1"/>
  <c r="P43" i="28"/>
  <c r="O43"/>
  <c r="N43"/>
  <c r="M43"/>
  <c r="K43"/>
  <c r="I43"/>
  <c r="G43"/>
  <c r="F43"/>
  <c r="E43"/>
  <c r="D43"/>
  <c r="C43"/>
  <c r="H43" s="1"/>
  <c r="S43" s="1"/>
  <c r="P42"/>
  <c r="O42"/>
  <c r="N42"/>
  <c r="M42"/>
  <c r="K42"/>
  <c r="I42"/>
  <c r="G42"/>
  <c r="F42"/>
  <c r="E42"/>
  <c r="D42"/>
  <c r="C42"/>
  <c r="H42" s="1"/>
  <c r="S42" s="1"/>
  <c r="P41"/>
  <c r="O41"/>
  <c r="N41"/>
  <c r="M41"/>
  <c r="K41"/>
  <c r="I41"/>
  <c r="G41"/>
  <c r="F41"/>
  <c r="E41"/>
  <c r="D41"/>
  <c r="C41"/>
  <c r="H41" s="1"/>
  <c r="S41" s="1"/>
  <c r="P40"/>
  <c r="O40"/>
  <c r="N40"/>
  <c r="M40"/>
  <c r="K40"/>
  <c r="I40"/>
  <c r="G40"/>
  <c r="F40"/>
  <c r="E40"/>
  <c r="D40"/>
  <c r="C40"/>
  <c r="H40" s="1"/>
  <c r="S40" s="1"/>
  <c r="P39"/>
  <c r="O39"/>
  <c r="N39"/>
  <c r="M39"/>
  <c r="K39"/>
  <c r="I39"/>
  <c r="G39"/>
  <c r="F39"/>
  <c r="E39"/>
  <c r="D39"/>
  <c r="C39"/>
  <c r="H39" s="1"/>
  <c r="S39" s="1"/>
  <c r="P38"/>
  <c r="O38"/>
  <c r="N38"/>
  <c r="M38"/>
  <c r="K38"/>
  <c r="I38"/>
  <c r="G38"/>
  <c r="F38"/>
  <c r="E38"/>
  <c r="D38"/>
  <c r="C38"/>
  <c r="H38" s="1"/>
  <c r="S38" s="1"/>
  <c r="P37"/>
  <c r="O37"/>
  <c r="N37"/>
  <c r="M37"/>
  <c r="K37"/>
  <c r="I37"/>
  <c r="G37"/>
  <c r="F37"/>
  <c r="E37"/>
  <c r="D37"/>
  <c r="C37"/>
  <c r="H37" s="1"/>
  <c r="S37" s="1"/>
  <c r="P36"/>
  <c r="O36"/>
  <c r="N36"/>
  <c r="M36"/>
  <c r="K36"/>
  <c r="I36"/>
  <c r="G36"/>
  <c r="F36"/>
  <c r="E36"/>
  <c r="D36"/>
  <c r="C36"/>
  <c r="H36" s="1"/>
  <c r="S36" s="1"/>
  <c r="P35"/>
  <c r="O35"/>
  <c r="N35"/>
  <c r="M35"/>
  <c r="K35"/>
  <c r="I35"/>
  <c r="G35"/>
  <c r="F35"/>
  <c r="E35"/>
  <c r="D35"/>
  <c r="C35"/>
  <c r="H35" s="1"/>
  <c r="S35" s="1"/>
  <c r="P34"/>
  <c r="O34"/>
  <c r="N34"/>
  <c r="M34"/>
  <c r="K34"/>
  <c r="L34"/>
  <c r="T34" s="1"/>
  <c r="I34"/>
  <c r="G34"/>
  <c r="F34"/>
  <c r="E34"/>
  <c r="D34"/>
  <c r="H34" s="1"/>
  <c r="S34" s="1"/>
  <c r="C34"/>
  <c r="P33"/>
  <c r="O33"/>
  <c r="N33"/>
  <c r="M33"/>
  <c r="K33"/>
  <c r="I33"/>
  <c r="G33"/>
  <c r="F33"/>
  <c r="E33"/>
  <c r="D33"/>
  <c r="C33"/>
  <c r="H33" s="1"/>
  <c r="S33" s="1"/>
  <c r="P32"/>
  <c r="O32"/>
  <c r="N32"/>
  <c r="M32"/>
  <c r="K32"/>
  <c r="L32"/>
  <c r="T32" s="1"/>
  <c r="I32"/>
  <c r="G32"/>
  <c r="F32"/>
  <c r="E32"/>
  <c r="D32"/>
  <c r="H32" s="1"/>
  <c r="S32" s="1"/>
  <c r="C32"/>
  <c r="P31"/>
  <c r="O31"/>
  <c r="N31"/>
  <c r="M31"/>
  <c r="K31"/>
  <c r="I31"/>
  <c r="G31"/>
  <c r="F31"/>
  <c r="E31"/>
  <c r="D31"/>
  <c r="C31"/>
  <c r="H31" s="1"/>
  <c r="S31" s="1"/>
  <c r="P30"/>
  <c r="O30"/>
  <c r="N30"/>
  <c r="M30"/>
  <c r="K30"/>
  <c r="L30"/>
  <c r="T30" s="1"/>
  <c r="I30"/>
  <c r="G30"/>
  <c r="F30"/>
  <c r="E30"/>
  <c r="D30"/>
  <c r="H30" s="1"/>
  <c r="S30" s="1"/>
  <c r="C30"/>
  <c r="P29"/>
  <c r="O29"/>
  <c r="N29"/>
  <c r="M29"/>
  <c r="K29"/>
  <c r="I29"/>
  <c r="G29"/>
  <c r="F29"/>
  <c r="E29"/>
  <c r="D29"/>
  <c r="C29"/>
  <c r="H29" s="1"/>
  <c r="S29" s="1"/>
  <c r="P28"/>
  <c r="O28"/>
  <c r="N28"/>
  <c r="M28"/>
  <c r="K28"/>
  <c r="L28"/>
  <c r="T28" s="1"/>
  <c r="I28"/>
  <c r="G28"/>
  <c r="F28"/>
  <c r="E28"/>
  <c r="D28"/>
  <c r="H28" s="1"/>
  <c r="S28" s="1"/>
  <c r="C28"/>
  <c r="P27"/>
  <c r="O27"/>
  <c r="N27"/>
  <c r="M27"/>
  <c r="K27"/>
  <c r="I27"/>
  <c r="G27"/>
  <c r="F27"/>
  <c r="E27"/>
  <c r="D27"/>
  <c r="C27"/>
  <c r="H27" s="1"/>
  <c r="S27" s="1"/>
  <c r="P26"/>
  <c r="O26"/>
  <c r="N26"/>
  <c r="M26"/>
  <c r="K26"/>
  <c r="L26"/>
  <c r="T26" s="1"/>
  <c r="I26"/>
  <c r="G26"/>
  <c r="F26"/>
  <c r="E26"/>
  <c r="D26"/>
  <c r="H26" s="1"/>
  <c r="S26" s="1"/>
  <c r="C26"/>
  <c r="P25"/>
  <c r="O25"/>
  <c r="N25"/>
  <c r="M25"/>
  <c r="K25"/>
  <c r="I25"/>
  <c r="G25"/>
  <c r="F25"/>
  <c r="E25"/>
  <c r="D25"/>
  <c r="C25"/>
  <c r="H25" s="1"/>
  <c r="S25" s="1"/>
  <c r="P24"/>
  <c r="O24"/>
  <c r="N24"/>
  <c r="M24"/>
  <c r="K24"/>
  <c r="L24"/>
  <c r="T24" s="1"/>
  <c r="I24"/>
  <c r="G24"/>
  <c r="F24"/>
  <c r="E24"/>
  <c r="D24"/>
  <c r="H24" s="1"/>
  <c r="S24" s="1"/>
  <c r="C24"/>
  <c r="P23"/>
  <c r="O23"/>
  <c r="N23"/>
  <c r="M23"/>
  <c r="K23"/>
  <c r="I23"/>
  <c r="G23"/>
  <c r="F23"/>
  <c r="E23"/>
  <c r="D23"/>
  <c r="C23"/>
  <c r="H23" s="1"/>
  <c r="S23" s="1"/>
  <c r="P22"/>
  <c r="O22"/>
  <c r="N22"/>
  <c r="M22"/>
  <c r="K22"/>
  <c r="L22"/>
  <c r="T22" s="1"/>
  <c r="I22"/>
  <c r="G22"/>
  <c r="F22"/>
  <c r="E22"/>
  <c r="D22"/>
  <c r="H22" s="1"/>
  <c r="S22" s="1"/>
  <c r="C22"/>
  <c r="P21"/>
  <c r="O21"/>
  <c r="N21"/>
  <c r="M21"/>
  <c r="K21"/>
  <c r="I21"/>
  <c r="G21"/>
  <c r="F21"/>
  <c r="E21"/>
  <c r="D21"/>
  <c r="C21"/>
  <c r="H21" s="1"/>
  <c r="S21" s="1"/>
  <c r="P20"/>
  <c r="O20"/>
  <c r="N20"/>
  <c r="M20"/>
  <c r="K20"/>
  <c r="L20"/>
  <c r="T20" s="1"/>
  <c r="I20"/>
  <c r="G20"/>
  <c r="F20"/>
  <c r="E20"/>
  <c r="D20"/>
  <c r="H20" s="1"/>
  <c r="S20" s="1"/>
  <c r="C20"/>
  <c r="P19"/>
  <c r="O19"/>
  <c r="N19"/>
  <c r="M19"/>
  <c r="K19"/>
  <c r="I19"/>
  <c r="G19"/>
  <c r="F19"/>
  <c r="E19"/>
  <c r="D19"/>
  <c r="C19"/>
  <c r="H19" s="1"/>
  <c r="S19" s="1"/>
  <c r="P18"/>
  <c r="O18"/>
  <c r="N18"/>
  <c r="M18"/>
  <c r="K18"/>
  <c r="L18"/>
  <c r="T18" s="1"/>
  <c r="I18"/>
  <c r="G18"/>
  <c r="F18"/>
  <c r="E18"/>
  <c r="D18"/>
  <c r="H18" s="1"/>
  <c r="S18" s="1"/>
  <c r="C18"/>
  <c r="P17"/>
  <c r="O17"/>
  <c r="N17"/>
  <c r="M17"/>
  <c r="K17"/>
  <c r="I17"/>
  <c r="G17"/>
  <c r="F17"/>
  <c r="E17"/>
  <c r="D17"/>
  <c r="C17"/>
  <c r="H17" s="1"/>
  <c r="S17" s="1"/>
  <c r="P16"/>
  <c r="O16"/>
  <c r="N16"/>
  <c r="M16"/>
  <c r="K16"/>
  <c r="L16"/>
  <c r="T16" s="1"/>
  <c r="I16"/>
  <c r="G16"/>
  <c r="F16"/>
  <c r="E16"/>
  <c r="D16"/>
  <c r="H16" s="1"/>
  <c r="S16" s="1"/>
  <c r="C16"/>
  <c r="P15"/>
  <c r="O15"/>
  <c r="N15"/>
  <c r="M15"/>
  <c r="K15"/>
  <c r="I15"/>
  <c r="G15"/>
  <c r="F15"/>
  <c r="E15"/>
  <c r="D15"/>
  <c r="C15"/>
  <c r="H15" s="1"/>
  <c r="S15" s="1"/>
  <c r="P14"/>
  <c r="O14"/>
  <c r="N14"/>
  <c r="M14"/>
  <c r="K14"/>
  <c r="L14"/>
  <c r="T14" s="1"/>
  <c r="I14"/>
  <c r="G14"/>
  <c r="F14"/>
  <c r="E14"/>
  <c r="D14"/>
  <c r="H14" s="1"/>
  <c r="S14" s="1"/>
  <c r="C14"/>
  <c r="P13"/>
  <c r="O13"/>
  <c r="N13"/>
  <c r="M13"/>
  <c r="K13"/>
  <c r="I13"/>
  <c r="G13"/>
  <c r="F13"/>
  <c r="E13"/>
  <c r="D13"/>
  <c r="C13"/>
  <c r="H13" s="1"/>
  <c r="S13" s="1"/>
  <c r="P12"/>
  <c r="O12"/>
  <c r="N12"/>
  <c r="M12"/>
  <c r="K12"/>
  <c r="L12"/>
  <c r="T12" s="1"/>
  <c r="I12"/>
  <c r="G12"/>
  <c r="F12"/>
  <c r="E12"/>
  <c r="D12"/>
  <c r="H12" s="1"/>
  <c r="S12" s="1"/>
  <c r="C12"/>
  <c r="P11"/>
  <c r="O11"/>
  <c r="N11"/>
  <c r="M11"/>
  <c r="K11"/>
  <c r="I11"/>
  <c r="G11"/>
  <c r="F11"/>
  <c r="E11"/>
  <c r="D11"/>
  <c r="C11"/>
  <c r="H11" s="1"/>
  <c r="S11" s="1"/>
  <c r="P10"/>
  <c r="O10"/>
  <c r="N10"/>
  <c r="M10"/>
  <c r="K10"/>
  <c r="L10"/>
  <c r="T10" s="1"/>
  <c r="I10"/>
  <c r="G10"/>
  <c r="F10"/>
  <c r="E10"/>
  <c r="D10"/>
  <c r="H10" s="1"/>
  <c r="S10" s="1"/>
  <c r="C10"/>
  <c r="P9"/>
  <c r="O9"/>
  <c r="N9"/>
  <c r="M9"/>
  <c r="K9"/>
  <c r="I9"/>
  <c r="G9"/>
  <c r="F9"/>
  <c r="E9"/>
  <c r="D9"/>
  <c r="C9"/>
  <c r="H9" s="1"/>
  <c r="S9" s="1"/>
  <c r="P8"/>
  <c r="O8"/>
  <c r="N8"/>
  <c r="M8"/>
  <c r="K8"/>
  <c r="L8"/>
  <c r="T8" s="1"/>
  <c r="I8"/>
  <c r="G8"/>
  <c r="F8"/>
  <c r="E8"/>
  <c r="D8"/>
  <c r="H8" s="1"/>
  <c r="S8" s="1"/>
  <c r="C8"/>
  <c r="P7"/>
  <c r="O7"/>
  <c r="N7"/>
  <c r="M7"/>
  <c r="K7"/>
  <c r="I7"/>
  <c r="G7"/>
  <c r="F7"/>
  <c r="E7"/>
  <c r="D7"/>
  <c r="C7"/>
  <c r="H7" s="1"/>
  <c r="S7" s="1"/>
  <c r="P6"/>
  <c r="O6"/>
  <c r="N6"/>
  <c r="M6"/>
  <c r="K6"/>
  <c r="L6"/>
  <c r="T6" s="1"/>
  <c r="I6"/>
  <c r="G6"/>
  <c r="F6"/>
  <c r="E6"/>
  <c r="D6"/>
  <c r="H6" s="1"/>
  <c r="S6" s="1"/>
  <c r="C6"/>
  <c r="P43" i="29"/>
  <c r="O43"/>
  <c r="N43"/>
  <c r="M43"/>
  <c r="K43"/>
  <c r="I43"/>
  <c r="G43"/>
  <c r="F43"/>
  <c r="E43"/>
  <c r="D43"/>
  <c r="C43"/>
  <c r="H43" s="1"/>
  <c r="S43" s="1"/>
  <c r="P42"/>
  <c r="O42"/>
  <c r="N42"/>
  <c r="M42"/>
  <c r="K42"/>
  <c r="I42"/>
  <c r="G42"/>
  <c r="F42"/>
  <c r="E42"/>
  <c r="D42"/>
  <c r="C42"/>
  <c r="H42" s="1"/>
  <c r="S42" s="1"/>
  <c r="P41"/>
  <c r="O41"/>
  <c r="N41"/>
  <c r="M41"/>
  <c r="K41"/>
  <c r="I41"/>
  <c r="G41"/>
  <c r="F41"/>
  <c r="E41"/>
  <c r="D41"/>
  <c r="C41"/>
  <c r="H41" s="1"/>
  <c r="S41" s="1"/>
  <c r="P40"/>
  <c r="O40"/>
  <c r="N40"/>
  <c r="M40"/>
  <c r="K40"/>
  <c r="I40"/>
  <c r="G40"/>
  <c r="F40"/>
  <c r="E40"/>
  <c r="D40"/>
  <c r="C40"/>
  <c r="H40" s="1"/>
  <c r="S40" s="1"/>
  <c r="P39"/>
  <c r="O39"/>
  <c r="N39"/>
  <c r="M39"/>
  <c r="K39"/>
  <c r="I39"/>
  <c r="G39"/>
  <c r="F39"/>
  <c r="E39"/>
  <c r="D39"/>
  <c r="C39"/>
  <c r="H39" s="1"/>
  <c r="S39" s="1"/>
  <c r="P38"/>
  <c r="O38"/>
  <c r="N38"/>
  <c r="M38"/>
  <c r="K38"/>
  <c r="I38"/>
  <c r="G38"/>
  <c r="F38"/>
  <c r="E38"/>
  <c r="D38"/>
  <c r="C38"/>
  <c r="H38" s="1"/>
  <c r="S38" s="1"/>
  <c r="P37"/>
  <c r="O37"/>
  <c r="N37"/>
  <c r="M37"/>
  <c r="K37"/>
  <c r="I37"/>
  <c r="G37"/>
  <c r="F37"/>
  <c r="E37"/>
  <c r="D37"/>
  <c r="C37"/>
  <c r="H37" s="1"/>
  <c r="S37" s="1"/>
  <c r="P36"/>
  <c r="O36"/>
  <c r="N36"/>
  <c r="M36"/>
  <c r="K36"/>
  <c r="I36"/>
  <c r="G36"/>
  <c r="F36"/>
  <c r="E36"/>
  <c r="D36"/>
  <c r="C36"/>
  <c r="H36" s="1"/>
  <c r="S36" s="1"/>
  <c r="P35"/>
  <c r="O35"/>
  <c r="N35"/>
  <c r="M35"/>
  <c r="K35"/>
  <c r="I35"/>
  <c r="G35"/>
  <c r="F35"/>
  <c r="E35"/>
  <c r="D35"/>
  <c r="C35"/>
  <c r="H35" s="1"/>
  <c r="S35" s="1"/>
  <c r="P34"/>
  <c r="O34"/>
  <c r="N34"/>
  <c r="M34"/>
  <c r="K34"/>
  <c r="I34"/>
  <c r="G34"/>
  <c r="F34"/>
  <c r="E34"/>
  <c r="D34"/>
  <c r="C34"/>
  <c r="H34" s="1"/>
  <c r="S34" s="1"/>
  <c r="P33"/>
  <c r="O33"/>
  <c r="N33"/>
  <c r="M33"/>
  <c r="K33"/>
  <c r="L33"/>
  <c r="T33" s="1"/>
  <c r="I33"/>
  <c r="G33"/>
  <c r="F33"/>
  <c r="E33"/>
  <c r="D33"/>
  <c r="H33" s="1"/>
  <c r="S33" s="1"/>
  <c r="C33"/>
  <c r="P32"/>
  <c r="O32"/>
  <c r="N32"/>
  <c r="M32"/>
  <c r="K32"/>
  <c r="I32"/>
  <c r="G32"/>
  <c r="F32"/>
  <c r="E32"/>
  <c r="D32"/>
  <c r="C32"/>
  <c r="H32" s="1"/>
  <c r="S32" s="1"/>
  <c r="P31"/>
  <c r="O31"/>
  <c r="N31"/>
  <c r="M31"/>
  <c r="K31"/>
  <c r="L31"/>
  <c r="T31" s="1"/>
  <c r="I31"/>
  <c r="G31"/>
  <c r="F31"/>
  <c r="E31"/>
  <c r="D31"/>
  <c r="H31" s="1"/>
  <c r="S31" s="1"/>
  <c r="C31"/>
  <c r="P30"/>
  <c r="O30"/>
  <c r="N30"/>
  <c r="M30"/>
  <c r="K30"/>
  <c r="I30"/>
  <c r="G30"/>
  <c r="F30"/>
  <c r="E30"/>
  <c r="D30"/>
  <c r="C30"/>
  <c r="H30" s="1"/>
  <c r="S30" s="1"/>
  <c r="P29"/>
  <c r="O29"/>
  <c r="N29"/>
  <c r="M29"/>
  <c r="K29"/>
  <c r="L29"/>
  <c r="T29" s="1"/>
  <c r="I29"/>
  <c r="G29"/>
  <c r="F29"/>
  <c r="E29"/>
  <c r="D29"/>
  <c r="H29" s="1"/>
  <c r="S29" s="1"/>
  <c r="C29"/>
  <c r="P28"/>
  <c r="O28"/>
  <c r="N28"/>
  <c r="M28"/>
  <c r="K28"/>
  <c r="I28"/>
  <c r="G28"/>
  <c r="F28"/>
  <c r="E28"/>
  <c r="D28"/>
  <c r="C28"/>
  <c r="H28" s="1"/>
  <c r="S28" s="1"/>
  <c r="P27"/>
  <c r="O27"/>
  <c r="N27"/>
  <c r="M27"/>
  <c r="K27"/>
  <c r="L27"/>
  <c r="T27" s="1"/>
  <c r="I27"/>
  <c r="G27"/>
  <c r="F27"/>
  <c r="E27"/>
  <c r="D27"/>
  <c r="H27" s="1"/>
  <c r="S27" s="1"/>
  <c r="C27"/>
  <c r="P26"/>
  <c r="O26"/>
  <c r="N26"/>
  <c r="M26"/>
  <c r="K26"/>
  <c r="I26"/>
  <c r="G26"/>
  <c r="F26"/>
  <c r="E26"/>
  <c r="D26"/>
  <c r="C26"/>
  <c r="H26" s="1"/>
  <c r="S26" s="1"/>
  <c r="P25"/>
  <c r="O25"/>
  <c r="N25"/>
  <c r="M25"/>
  <c r="K25"/>
  <c r="L25"/>
  <c r="T25" s="1"/>
  <c r="I25"/>
  <c r="G25"/>
  <c r="F25"/>
  <c r="E25"/>
  <c r="D25"/>
  <c r="H25" s="1"/>
  <c r="S25" s="1"/>
  <c r="C25"/>
  <c r="P24"/>
  <c r="O24"/>
  <c r="N24"/>
  <c r="M24"/>
  <c r="K24"/>
  <c r="I24"/>
  <c r="G24"/>
  <c r="F24"/>
  <c r="E24"/>
  <c r="D24"/>
  <c r="C24"/>
  <c r="H24" s="1"/>
  <c r="S24" s="1"/>
  <c r="P23"/>
  <c r="O23"/>
  <c r="N23"/>
  <c r="M23"/>
  <c r="K23"/>
  <c r="L23"/>
  <c r="T23" s="1"/>
  <c r="I23"/>
  <c r="G23"/>
  <c r="F23"/>
  <c r="E23"/>
  <c r="D23"/>
  <c r="H23" s="1"/>
  <c r="S23" s="1"/>
  <c r="C23"/>
  <c r="P22"/>
  <c r="O22"/>
  <c r="N22"/>
  <c r="M22"/>
  <c r="K22"/>
  <c r="I22"/>
  <c r="G22"/>
  <c r="F22"/>
  <c r="E22"/>
  <c r="D22"/>
  <c r="C22"/>
  <c r="H22" s="1"/>
  <c r="S22" s="1"/>
  <c r="P21"/>
  <c r="O21"/>
  <c r="N21"/>
  <c r="M21"/>
  <c r="K21"/>
  <c r="L21"/>
  <c r="T21" s="1"/>
  <c r="I21"/>
  <c r="G21"/>
  <c r="F21"/>
  <c r="E21"/>
  <c r="D21"/>
  <c r="H21" s="1"/>
  <c r="S21" s="1"/>
  <c r="C21"/>
  <c r="P20"/>
  <c r="O20"/>
  <c r="N20"/>
  <c r="M20"/>
  <c r="K20"/>
  <c r="I20"/>
  <c r="G20"/>
  <c r="F20"/>
  <c r="E20"/>
  <c r="D20"/>
  <c r="C20"/>
  <c r="H20" s="1"/>
  <c r="S20" s="1"/>
  <c r="P19"/>
  <c r="O19"/>
  <c r="N19"/>
  <c r="M19"/>
  <c r="K19"/>
  <c r="L19"/>
  <c r="T19" s="1"/>
  <c r="I19"/>
  <c r="G19"/>
  <c r="F19"/>
  <c r="E19"/>
  <c r="D19"/>
  <c r="H19" s="1"/>
  <c r="S19" s="1"/>
  <c r="C19"/>
  <c r="P18"/>
  <c r="O18"/>
  <c r="N18"/>
  <c r="M18"/>
  <c r="K18"/>
  <c r="I18"/>
  <c r="G18"/>
  <c r="F18"/>
  <c r="E18"/>
  <c r="D18"/>
  <c r="C18"/>
  <c r="H18" s="1"/>
  <c r="S18" s="1"/>
  <c r="P17"/>
  <c r="O17"/>
  <c r="N17"/>
  <c r="M17"/>
  <c r="K17"/>
  <c r="L17"/>
  <c r="T17" s="1"/>
  <c r="I17"/>
  <c r="G17"/>
  <c r="F17"/>
  <c r="E17"/>
  <c r="D17"/>
  <c r="H17" s="1"/>
  <c r="S17" s="1"/>
  <c r="C17"/>
  <c r="P16"/>
  <c r="O16"/>
  <c r="N16"/>
  <c r="M16"/>
  <c r="K16"/>
  <c r="I16"/>
  <c r="G16"/>
  <c r="F16"/>
  <c r="E16"/>
  <c r="D16"/>
  <c r="C16"/>
  <c r="H16" s="1"/>
  <c r="S16" s="1"/>
  <c r="P15"/>
  <c r="O15"/>
  <c r="N15"/>
  <c r="M15"/>
  <c r="K15"/>
  <c r="I15"/>
  <c r="G15"/>
  <c r="F15"/>
  <c r="E15"/>
  <c r="D15"/>
  <c r="C15"/>
  <c r="H15" s="1"/>
  <c r="S15" s="1"/>
  <c r="P14"/>
  <c r="O14"/>
  <c r="N14"/>
  <c r="M14"/>
  <c r="K14"/>
  <c r="L14"/>
  <c r="T14" s="1"/>
  <c r="I14"/>
  <c r="G14"/>
  <c r="F14"/>
  <c r="E14"/>
  <c r="D14"/>
  <c r="H14" s="1"/>
  <c r="S14" s="1"/>
  <c r="C14"/>
  <c r="P13"/>
  <c r="O13"/>
  <c r="N13"/>
  <c r="M13"/>
  <c r="K13"/>
  <c r="I13"/>
  <c r="G13"/>
  <c r="F13"/>
  <c r="E13"/>
  <c r="D13"/>
  <c r="C13"/>
  <c r="H13" s="1"/>
  <c r="S13" s="1"/>
  <c r="P12"/>
  <c r="O12"/>
  <c r="N12"/>
  <c r="M12"/>
  <c r="K12"/>
  <c r="L12"/>
  <c r="T12" s="1"/>
  <c r="I12"/>
  <c r="G12"/>
  <c r="F12"/>
  <c r="E12"/>
  <c r="D12"/>
  <c r="H12" s="1"/>
  <c r="S12" s="1"/>
  <c r="C12"/>
  <c r="P11"/>
  <c r="O11"/>
  <c r="N11"/>
  <c r="M11"/>
  <c r="K11"/>
  <c r="I11"/>
  <c r="G11"/>
  <c r="F11"/>
  <c r="E11"/>
  <c r="D11"/>
  <c r="C11"/>
  <c r="H11" s="1"/>
  <c r="S11" s="1"/>
  <c r="P10"/>
  <c r="O10"/>
  <c r="N10"/>
  <c r="M10"/>
  <c r="K10"/>
  <c r="L10"/>
  <c r="T10" s="1"/>
  <c r="I10"/>
  <c r="G10"/>
  <c r="F10"/>
  <c r="E10"/>
  <c r="D10"/>
  <c r="H10" s="1"/>
  <c r="S10" s="1"/>
  <c r="C10"/>
  <c r="P9"/>
  <c r="O9"/>
  <c r="N9"/>
  <c r="M9"/>
  <c r="K9"/>
  <c r="I9"/>
  <c r="G9"/>
  <c r="F9"/>
  <c r="E9"/>
  <c r="D9"/>
  <c r="C9"/>
  <c r="H9" s="1"/>
  <c r="S9" s="1"/>
  <c r="P8"/>
  <c r="O8"/>
  <c r="N8"/>
  <c r="M8"/>
  <c r="K8"/>
  <c r="L8"/>
  <c r="T8" s="1"/>
  <c r="I8"/>
  <c r="G8"/>
  <c r="F8"/>
  <c r="E8"/>
  <c r="D8"/>
  <c r="H8" s="1"/>
  <c r="S8" s="1"/>
  <c r="C8"/>
  <c r="P7"/>
  <c r="O7"/>
  <c r="N7"/>
  <c r="M7"/>
  <c r="K7"/>
  <c r="I7"/>
  <c r="G7"/>
  <c r="F7"/>
  <c r="E7"/>
  <c r="D7"/>
  <c r="C7"/>
  <c r="H7" s="1"/>
  <c r="S7" s="1"/>
  <c r="P6"/>
  <c r="O6"/>
  <c r="N6"/>
  <c r="M6"/>
  <c r="K6"/>
  <c r="L6"/>
  <c r="T6" s="1"/>
  <c r="I6"/>
  <c r="G6"/>
  <c r="F6"/>
  <c r="E6"/>
  <c r="D6"/>
  <c r="H6" s="1"/>
  <c r="S6" s="1"/>
  <c r="C6"/>
  <c r="P43" i="27"/>
  <c r="O43"/>
  <c r="N43"/>
  <c r="M43"/>
  <c r="K43"/>
  <c r="I43"/>
  <c r="G43"/>
  <c r="F43"/>
  <c r="E43"/>
  <c r="D43"/>
  <c r="C43"/>
  <c r="H43" s="1"/>
  <c r="S43" s="1"/>
  <c r="P42"/>
  <c r="O42"/>
  <c r="N42"/>
  <c r="M42"/>
  <c r="K42"/>
  <c r="I42"/>
  <c r="G42"/>
  <c r="F42"/>
  <c r="E42"/>
  <c r="D42"/>
  <c r="C42"/>
  <c r="H42" s="1"/>
  <c r="S42" s="1"/>
  <c r="P41"/>
  <c r="O41"/>
  <c r="N41"/>
  <c r="M41"/>
  <c r="K41"/>
  <c r="I41"/>
  <c r="G41"/>
  <c r="F41"/>
  <c r="E41"/>
  <c r="D41"/>
  <c r="C41"/>
  <c r="H41" s="1"/>
  <c r="S41" s="1"/>
  <c r="P40"/>
  <c r="O40"/>
  <c r="N40"/>
  <c r="M40"/>
  <c r="K40"/>
  <c r="I40"/>
  <c r="G40"/>
  <c r="F40"/>
  <c r="E40"/>
  <c r="D40"/>
  <c r="C40"/>
  <c r="H40" s="1"/>
  <c r="S40" s="1"/>
  <c r="P39"/>
  <c r="O39"/>
  <c r="N39"/>
  <c r="M39"/>
  <c r="K39"/>
  <c r="I39"/>
  <c r="G39"/>
  <c r="F39"/>
  <c r="E39"/>
  <c r="D39"/>
  <c r="C39"/>
  <c r="H39" s="1"/>
  <c r="S39" s="1"/>
  <c r="P38"/>
  <c r="O38"/>
  <c r="N38"/>
  <c r="M38"/>
  <c r="K38"/>
  <c r="I38"/>
  <c r="G38"/>
  <c r="F38"/>
  <c r="E38"/>
  <c r="D38"/>
  <c r="C38"/>
  <c r="H38" s="1"/>
  <c r="S38" s="1"/>
  <c r="P37"/>
  <c r="O37"/>
  <c r="N37"/>
  <c r="M37"/>
  <c r="K37"/>
  <c r="I37"/>
  <c r="G37"/>
  <c r="F37"/>
  <c r="E37"/>
  <c r="D37"/>
  <c r="C37"/>
  <c r="H37" s="1"/>
  <c r="S37" s="1"/>
  <c r="P36"/>
  <c r="O36"/>
  <c r="N36"/>
  <c r="M36"/>
  <c r="K36"/>
  <c r="I36"/>
  <c r="G36"/>
  <c r="F36"/>
  <c r="E36"/>
  <c r="D36"/>
  <c r="C36"/>
  <c r="H36" s="1"/>
  <c r="S36" s="1"/>
  <c r="P35"/>
  <c r="O35"/>
  <c r="N35"/>
  <c r="M35"/>
  <c r="K35"/>
  <c r="I35"/>
  <c r="G35"/>
  <c r="F35"/>
  <c r="E35"/>
  <c r="D35"/>
  <c r="C35"/>
  <c r="H35" s="1"/>
  <c r="S35" s="1"/>
  <c r="P34"/>
  <c r="O34"/>
  <c r="N34"/>
  <c r="M34"/>
  <c r="K34"/>
  <c r="I34"/>
  <c r="G34"/>
  <c r="F34"/>
  <c r="E34"/>
  <c r="D34"/>
  <c r="C34"/>
  <c r="H34" s="1"/>
  <c r="S34" s="1"/>
  <c r="P33"/>
  <c r="O33"/>
  <c r="N33"/>
  <c r="M33"/>
  <c r="K33"/>
  <c r="I33"/>
  <c r="G33"/>
  <c r="F33"/>
  <c r="E33"/>
  <c r="D33"/>
  <c r="C33"/>
  <c r="H33" s="1"/>
  <c r="S33" s="1"/>
  <c r="P32"/>
  <c r="O32"/>
  <c r="N32"/>
  <c r="M32"/>
  <c r="K32"/>
  <c r="I32"/>
  <c r="G32"/>
  <c r="F32"/>
  <c r="E32"/>
  <c r="D32"/>
  <c r="C32"/>
  <c r="H32" s="1"/>
  <c r="S32" s="1"/>
  <c r="P31"/>
  <c r="O31"/>
  <c r="N31"/>
  <c r="M31"/>
  <c r="K31"/>
  <c r="I31"/>
  <c r="G31"/>
  <c r="F31"/>
  <c r="E31"/>
  <c r="D31"/>
  <c r="C31"/>
  <c r="H31" s="1"/>
  <c r="S31" s="1"/>
  <c r="P30"/>
  <c r="O30"/>
  <c r="N30"/>
  <c r="M30"/>
  <c r="K30"/>
  <c r="I30"/>
  <c r="G30"/>
  <c r="F30"/>
  <c r="E30"/>
  <c r="D30"/>
  <c r="C30"/>
  <c r="H30" s="1"/>
  <c r="S30" s="1"/>
  <c r="P29"/>
  <c r="O29"/>
  <c r="N29"/>
  <c r="M29"/>
  <c r="K29"/>
  <c r="I29"/>
  <c r="G29"/>
  <c r="F29"/>
  <c r="E29"/>
  <c r="D29"/>
  <c r="C29"/>
  <c r="H29" s="1"/>
  <c r="S29" s="1"/>
  <c r="P28"/>
  <c r="O28"/>
  <c r="N28"/>
  <c r="M28"/>
  <c r="K28"/>
  <c r="I28"/>
  <c r="G28"/>
  <c r="F28"/>
  <c r="E28"/>
  <c r="D28"/>
  <c r="C28"/>
  <c r="H28" s="1"/>
  <c r="S28" s="1"/>
  <c r="P27"/>
  <c r="O27"/>
  <c r="N27"/>
  <c r="M27"/>
  <c r="K27"/>
  <c r="L27"/>
  <c r="T27" s="1"/>
  <c r="I27"/>
  <c r="G27"/>
  <c r="F27"/>
  <c r="E27"/>
  <c r="D27"/>
  <c r="H27" s="1"/>
  <c r="S27" s="1"/>
  <c r="C27"/>
  <c r="P26"/>
  <c r="O26"/>
  <c r="N26"/>
  <c r="M26"/>
  <c r="K26"/>
  <c r="I26"/>
  <c r="G26"/>
  <c r="F26"/>
  <c r="E26"/>
  <c r="D26"/>
  <c r="C26"/>
  <c r="H26" s="1"/>
  <c r="S26" s="1"/>
  <c r="P25"/>
  <c r="O25"/>
  <c r="N25"/>
  <c r="M25"/>
  <c r="K25"/>
  <c r="L25"/>
  <c r="T25" s="1"/>
  <c r="I25"/>
  <c r="G25"/>
  <c r="F25"/>
  <c r="E25"/>
  <c r="D25"/>
  <c r="H25" s="1"/>
  <c r="S25" s="1"/>
  <c r="C25"/>
  <c r="P24"/>
  <c r="O24"/>
  <c r="N24"/>
  <c r="M24"/>
  <c r="K24"/>
  <c r="I24"/>
  <c r="G24"/>
  <c r="F24"/>
  <c r="E24"/>
  <c r="D24"/>
  <c r="C24"/>
  <c r="H24" s="1"/>
  <c r="S24" s="1"/>
  <c r="P23"/>
  <c r="O23"/>
  <c r="N23"/>
  <c r="M23"/>
  <c r="K23"/>
  <c r="L23"/>
  <c r="T23" s="1"/>
  <c r="I23"/>
  <c r="G23"/>
  <c r="F23"/>
  <c r="E23"/>
  <c r="D23"/>
  <c r="H23" s="1"/>
  <c r="S23" s="1"/>
  <c r="C23"/>
  <c r="P22"/>
  <c r="O22"/>
  <c r="N22"/>
  <c r="M22"/>
  <c r="K22"/>
  <c r="I22"/>
  <c r="G22"/>
  <c r="F22"/>
  <c r="E22"/>
  <c r="D22"/>
  <c r="C22"/>
  <c r="H22" s="1"/>
  <c r="S22" s="1"/>
  <c r="P21"/>
  <c r="O21"/>
  <c r="N21"/>
  <c r="M21"/>
  <c r="K21"/>
  <c r="L21"/>
  <c r="T21" s="1"/>
  <c r="I21"/>
  <c r="G21"/>
  <c r="F21"/>
  <c r="E21"/>
  <c r="D21"/>
  <c r="H21" s="1"/>
  <c r="S21" s="1"/>
  <c r="C21"/>
  <c r="P20"/>
  <c r="O20"/>
  <c r="N20"/>
  <c r="M20"/>
  <c r="K20"/>
  <c r="I20"/>
  <c r="G20"/>
  <c r="F20"/>
  <c r="E20"/>
  <c r="D20"/>
  <c r="C20"/>
  <c r="H20" s="1"/>
  <c r="S20" s="1"/>
  <c r="P19"/>
  <c r="O19"/>
  <c r="N19"/>
  <c r="M19"/>
  <c r="K19"/>
  <c r="L19"/>
  <c r="T19" s="1"/>
  <c r="I19"/>
  <c r="G19"/>
  <c r="F19"/>
  <c r="E19"/>
  <c r="D19"/>
  <c r="H19" s="1"/>
  <c r="S19" s="1"/>
  <c r="C19"/>
  <c r="P18"/>
  <c r="O18"/>
  <c r="N18"/>
  <c r="M18"/>
  <c r="K18"/>
  <c r="I18"/>
  <c r="G18"/>
  <c r="F18"/>
  <c r="E18"/>
  <c r="D18"/>
  <c r="C18"/>
  <c r="H18" s="1"/>
  <c r="S18" s="1"/>
  <c r="P17"/>
  <c r="O17"/>
  <c r="N17"/>
  <c r="M17"/>
  <c r="K17"/>
  <c r="L17"/>
  <c r="T17" s="1"/>
  <c r="I17"/>
  <c r="G17"/>
  <c r="F17"/>
  <c r="E17"/>
  <c r="D17"/>
  <c r="H17" s="1"/>
  <c r="S17" s="1"/>
  <c r="C17"/>
  <c r="P16"/>
  <c r="O16"/>
  <c r="N16"/>
  <c r="M16"/>
  <c r="K16"/>
  <c r="I16"/>
  <c r="G16"/>
  <c r="F16"/>
  <c r="E16"/>
  <c r="D16"/>
  <c r="C16"/>
  <c r="H16" s="1"/>
  <c r="S16" s="1"/>
  <c r="P15"/>
  <c r="O15"/>
  <c r="N15"/>
  <c r="M15"/>
  <c r="K15"/>
  <c r="L15"/>
  <c r="I15"/>
  <c r="G15"/>
  <c r="F15"/>
  <c r="E15"/>
  <c r="D15"/>
  <c r="H15" s="1"/>
  <c r="C15"/>
  <c r="P14"/>
  <c r="O14"/>
  <c r="N14"/>
  <c r="M14"/>
  <c r="K14"/>
  <c r="I14"/>
  <c r="G14"/>
  <c r="F14"/>
  <c r="E14"/>
  <c r="D14"/>
  <c r="C14"/>
  <c r="H14" s="1"/>
  <c r="P13"/>
  <c r="O13"/>
  <c r="N13"/>
  <c r="M13"/>
  <c r="K13"/>
  <c r="L13"/>
  <c r="I13"/>
  <c r="G13"/>
  <c r="F13"/>
  <c r="E13"/>
  <c r="D13"/>
  <c r="H13" s="1"/>
  <c r="C13"/>
  <c r="P12"/>
  <c r="O12"/>
  <c r="N12"/>
  <c r="M12"/>
  <c r="K12"/>
  <c r="I12"/>
  <c r="G12"/>
  <c r="F12"/>
  <c r="E12"/>
  <c r="D12"/>
  <c r="C12"/>
  <c r="H12" s="1"/>
  <c r="P11"/>
  <c r="O11"/>
  <c r="N11"/>
  <c r="M11"/>
  <c r="K11"/>
  <c r="L11"/>
  <c r="I11"/>
  <c r="G11"/>
  <c r="F11"/>
  <c r="E11"/>
  <c r="D11"/>
  <c r="H11" s="1"/>
  <c r="C11"/>
  <c r="P10"/>
  <c r="O10"/>
  <c r="N10"/>
  <c r="M10"/>
  <c r="K10"/>
  <c r="I10"/>
  <c r="G10"/>
  <c r="F10"/>
  <c r="E10"/>
  <c r="D10"/>
  <c r="C10"/>
  <c r="H10" s="1"/>
  <c r="P9"/>
  <c r="O9"/>
  <c r="N9"/>
  <c r="M9"/>
  <c r="K9"/>
  <c r="L9"/>
  <c r="I9"/>
  <c r="G9"/>
  <c r="F9"/>
  <c r="E9"/>
  <c r="D9"/>
  <c r="H9" s="1"/>
  <c r="C9"/>
  <c r="P8"/>
  <c r="O8"/>
  <c r="N8"/>
  <c r="M8"/>
  <c r="K8"/>
  <c r="I8"/>
  <c r="G8"/>
  <c r="F8"/>
  <c r="E8"/>
  <c r="D8"/>
  <c r="C8"/>
  <c r="H8" s="1"/>
  <c r="P7"/>
  <c r="O7"/>
  <c r="N7"/>
  <c r="M7"/>
  <c r="K7"/>
  <c r="L7"/>
  <c r="I7"/>
  <c r="G7"/>
  <c r="F7"/>
  <c r="E7"/>
  <c r="D7"/>
  <c r="H7" s="1"/>
  <c r="C7"/>
  <c r="P6"/>
  <c r="O6"/>
  <c r="N6"/>
  <c r="M6"/>
  <c r="K6"/>
  <c r="I6"/>
  <c r="G6"/>
  <c r="F6"/>
  <c r="E6"/>
  <c r="D6"/>
  <c r="C6"/>
  <c r="H6" s="1"/>
  <c r="P43" i="7"/>
  <c r="O43"/>
  <c r="N43"/>
  <c r="M43"/>
  <c r="K43"/>
  <c r="I43"/>
  <c r="G43"/>
  <c r="F43"/>
  <c r="E43"/>
  <c r="D43"/>
  <c r="C43"/>
  <c r="H43" s="1"/>
  <c r="S43" s="1"/>
  <c r="P42"/>
  <c r="O42"/>
  <c r="N42"/>
  <c r="M42"/>
  <c r="K42"/>
  <c r="L42"/>
  <c r="T42" s="1"/>
  <c r="I42"/>
  <c r="G42"/>
  <c r="F42"/>
  <c r="E42"/>
  <c r="D42"/>
  <c r="H42" s="1"/>
  <c r="S42" s="1"/>
  <c r="C42"/>
  <c r="P41"/>
  <c r="O41"/>
  <c r="N41"/>
  <c r="M41"/>
  <c r="K41"/>
  <c r="I41"/>
  <c r="G41"/>
  <c r="F41"/>
  <c r="E41"/>
  <c r="D41"/>
  <c r="C41"/>
  <c r="H41" s="1"/>
  <c r="S41" s="1"/>
  <c r="P40"/>
  <c r="O40"/>
  <c r="N40"/>
  <c r="M40"/>
  <c r="K40"/>
  <c r="L40"/>
  <c r="T40" s="1"/>
  <c r="I40"/>
  <c r="G40"/>
  <c r="F40"/>
  <c r="E40"/>
  <c r="D40"/>
  <c r="H40" s="1"/>
  <c r="S40" s="1"/>
  <c r="C40"/>
  <c r="P39"/>
  <c r="O39"/>
  <c r="N39"/>
  <c r="M39"/>
  <c r="K39"/>
  <c r="I39"/>
  <c r="G39"/>
  <c r="F39"/>
  <c r="E39"/>
  <c r="D39"/>
  <c r="C39"/>
  <c r="H39" s="1"/>
  <c r="S39" s="1"/>
  <c r="P38"/>
  <c r="O38"/>
  <c r="N38"/>
  <c r="M38"/>
  <c r="K38"/>
  <c r="L38"/>
  <c r="T38" s="1"/>
  <c r="I38"/>
  <c r="G38"/>
  <c r="F38"/>
  <c r="E38"/>
  <c r="D38"/>
  <c r="H38" s="1"/>
  <c r="S38" s="1"/>
  <c r="C38"/>
  <c r="P37"/>
  <c r="O37"/>
  <c r="N37"/>
  <c r="M37"/>
  <c r="K37"/>
  <c r="I37"/>
  <c r="G37"/>
  <c r="F37"/>
  <c r="E37"/>
  <c r="D37"/>
  <c r="C37"/>
  <c r="H37" s="1"/>
  <c r="S37" s="1"/>
  <c r="P36"/>
  <c r="O36"/>
  <c r="N36"/>
  <c r="M36"/>
  <c r="K36"/>
  <c r="L36"/>
  <c r="T36" s="1"/>
  <c r="I36"/>
  <c r="G36"/>
  <c r="F36"/>
  <c r="E36"/>
  <c r="D36"/>
  <c r="H36" s="1"/>
  <c r="S36" s="1"/>
  <c r="C36"/>
  <c r="P35"/>
  <c r="O35"/>
  <c r="N35"/>
  <c r="M35"/>
  <c r="K35"/>
  <c r="I35"/>
  <c r="G35"/>
  <c r="F35"/>
  <c r="E35"/>
  <c r="D35"/>
  <c r="C35"/>
  <c r="H35" s="1"/>
  <c r="S35" s="1"/>
  <c r="P34"/>
  <c r="O34"/>
  <c r="N34"/>
  <c r="M34"/>
  <c r="K34"/>
  <c r="L34"/>
  <c r="T34" s="1"/>
  <c r="I34"/>
  <c r="G34"/>
  <c r="F34"/>
  <c r="E34"/>
  <c r="D34"/>
  <c r="H34" s="1"/>
  <c r="S34" s="1"/>
  <c r="C34"/>
  <c r="P33"/>
  <c r="O33"/>
  <c r="N33"/>
  <c r="M33"/>
  <c r="K33"/>
  <c r="I33"/>
  <c r="G33"/>
  <c r="F33"/>
  <c r="E33"/>
  <c r="D33"/>
  <c r="C33"/>
  <c r="H33" s="1"/>
  <c r="S33" s="1"/>
  <c r="P32"/>
  <c r="O32"/>
  <c r="N32"/>
  <c r="M32"/>
  <c r="K32"/>
  <c r="L32"/>
  <c r="T32" s="1"/>
  <c r="I32"/>
  <c r="G32"/>
  <c r="F32"/>
  <c r="E32"/>
  <c r="D32"/>
  <c r="H32" s="1"/>
  <c r="S32" s="1"/>
  <c r="C32"/>
  <c r="P31"/>
  <c r="O31"/>
  <c r="N31"/>
  <c r="M31"/>
  <c r="K31"/>
  <c r="I31"/>
  <c r="G31"/>
  <c r="F31"/>
  <c r="E31"/>
  <c r="D31"/>
  <c r="C31"/>
  <c r="H31" s="1"/>
  <c r="S31" s="1"/>
  <c r="P30"/>
  <c r="O30"/>
  <c r="N30"/>
  <c r="M30"/>
  <c r="K30"/>
  <c r="L30"/>
  <c r="T30" s="1"/>
  <c r="I30"/>
  <c r="G30"/>
  <c r="F30"/>
  <c r="E30"/>
  <c r="D30"/>
  <c r="H30" s="1"/>
  <c r="S30" s="1"/>
  <c r="C30"/>
  <c r="P29"/>
  <c r="O29"/>
  <c r="N29"/>
  <c r="M29"/>
  <c r="K29"/>
  <c r="I29"/>
  <c r="G29"/>
  <c r="F29"/>
  <c r="E29"/>
  <c r="D29"/>
  <c r="C29"/>
  <c r="H29" s="1"/>
  <c r="S29" s="1"/>
  <c r="P28"/>
  <c r="O28"/>
  <c r="N28"/>
  <c r="M28"/>
  <c r="K28"/>
  <c r="L28"/>
  <c r="T28" s="1"/>
  <c r="I28"/>
  <c r="G28"/>
  <c r="F28"/>
  <c r="E28"/>
  <c r="D28"/>
  <c r="H28" s="1"/>
  <c r="S28" s="1"/>
  <c r="C28"/>
  <c r="P27"/>
  <c r="O27"/>
  <c r="N27"/>
  <c r="M27"/>
  <c r="K27"/>
  <c r="I27"/>
  <c r="G27"/>
  <c r="F27"/>
  <c r="E27"/>
  <c r="D27"/>
  <c r="C27"/>
  <c r="H27" s="1"/>
  <c r="S27" s="1"/>
  <c r="P26"/>
  <c r="O26"/>
  <c r="N26"/>
  <c r="M26"/>
  <c r="K26"/>
  <c r="L26"/>
  <c r="T26" s="1"/>
  <c r="I26"/>
  <c r="G26"/>
  <c r="F26"/>
  <c r="E26"/>
  <c r="D26"/>
  <c r="H26" s="1"/>
  <c r="S26" s="1"/>
  <c r="C26"/>
  <c r="P25"/>
  <c r="O25"/>
  <c r="N25"/>
  <c r="M25"/>
  <c r="K25"/>
  <c r="I25"/>
  <c r="G25"/>
  <c r="F25"/>
  <c r="E25"/>
  <c r="D25"/>
  <c r="C25"/>
  <c r="H25" s="1"/>
  <c r="S25" s="1"/>
  <c r="P24"/>
  <c r="O24"/>
  <c r="N24"/>
  <c r="M24"/>
  <c r="K24"/>
  <c r="L24"/>
  <c r="T24" s="1"/>
  <c r="I24"/>
  <c r="G24"/>
  <c r="F24"/>
  <c r="E24"/>
  <c r="D24"/>
  <c r="H24" s="1"/>
  <c r="S24" s="1"/>
  <c r="C24"/>
  <c r="P23"/>
  <c r="O23"/>
  <c r="N23"/>
  <c r="M23"/>
  <c r="K23"/>
  <c r="I23"/>
  <c r="G23"/>
  <c r="F23"/>
  <c r="E23"/>
  <c r="D23"/>
  <c r="C23"/>
  <c r="H23" s="1"/>
  <c r="S23" s="1"/>
  <c r="P22"/>
  <c r="O22"/>
  <c r="N22"/>
  <c r="M22"/>
  <c r="K22"/>
  <c r="L22"/>
  <c r="T22" s="1"/>
  <c r="I22"/>
  <c r="G22"/>
  <c r="F22"/>
  <c r="E22"/>
  <c r="D22"/>
  <c r="H22" s="1"/>
  <c r="S22" s="1"/>
  <c r="C22"/>
  <c r="P21"/>
  <c r="O21"/>
  <c r="N21"/>
  <c r="M21"/>
  <c r="K21"/>
  <c r="I21"/>
  <c r="G21"/>
  <c r="F21"/>
  <c r="E21"/>
  <c r="D21"/>
  <c r="C21"/>
  <c r="H21" s="1"/>
  <c r="S21" s="1"/>
  <c r="P20"/>
  <c r="O20"/>
  <c r="N20"/>
  <c r="M20"/>
  <c r="K20"/>
  <c r="L20"/>
  <c r="T20" s="1"/>
  <c r="I20"/>
  <c r="G20"/>
  <c r="F20"/>
  <c r="E20"/>
  <c r="D20"/>
  <c r="H20" s="1"/>
  <c r="S20" s="1"/>
  <c r="C20"/>
  <c r="P19"/>
  <c r="O19"/>
  <c r="N19"/>
  <c r="M19"/>
  <c r="K19"/>
  <c r="I19"/>
  <c r="G19"/>
  <c r="F19"/>
  <c r="E19"/>
  <c r="D19"/>
  <c r="C19"/>
  <c r="H19" s="1"/>
  <c r="S19" s="1"/>
  <c r="P18"/>
  <c r="O18"/>
  <c r="N18"/>
  <c r="M18"/>
  <c r="K18"/>
  <c r="L18"/>
  <c r="T18" s="1"/>
  <c r="I18"/>
  <c r="G18"/>
  <c r="F18"/>
  <c r="E18"/>
  <c r="D18"/>
  <c r="H18" s="1"/>
  <c r="S18" s="1"/>
  <c r="C18"/>
  <c r="P17"/>
  <c r="O17"/>
  <c r="N17"/>
  <c r="M17"/>
  <c r="K17"/>
  <c r="I17"/>
  <c r="G17"/>
  <c r="F17"/>
  <c r="E17"/>
  <c r="D17"/>
  <c r="C17"/>
  <c r="H17" s="1"/>
  <c r="S17" s="1"/>
  <c r="P16"/>
  <c r="O16"/>
  <c r="N16"/>
  <c r="M16"/>
  <c r="K16"/>
  <c r="L16"/>
  <c r="T16" s="1"/>
  <c r="I16"/>
  <c r="G16"/>
  <c r="F16"/>
  <c r="E16"/>
  <c r="D16"/>
  <c r="H16" s="1"/>
  <c r="S16" s="1"/>
  <c r="C16"/>
  <c r="P15"/>
  <c r="O15"/>
  <c r="N15"/>
  <c r="M15"/>
  <c r="K15"/>
  <c r="I15"/>
  <c r="G15"/>
  <c r="F15"/>
  <c r="E15"/>
  <c r="D15"/>
  <c r="C15"/>
  <c r="H15" s="1"/>
  <c r="P14"/>
  <c r="O14"/>
  <c r="N14"/>
  <c r="M14"/>
  <c r="K14"/>
  <c r="L14"/>
  <c r="I14"/>
  <c r="G14"/>
  <c r="F14"/>
  <c r="E14"/>
  <c r="D14"/>
  <c r="H14" s="1"/>
  <c r="C14"/>
  <c r="P13"/>
  <c r="O13"/>
  <c r="N13"/>
  <c r="M13"/>
  <c r="K13"/>
  <c r="I13"/>
  <c r="G13"/>
  <c r="F13"/>
  <c r="E13"/>
  <c r="D13"/>
  <c r="C13"/>
  <c r="H13" s="1"/>
  <c r="P12"/>
  <c r="O12"/>
  <c r="N12"/>
  <c r="M12"/>
  <c r="K12"/>
  <c r="L12"/>
  <c r="I12"/>
  <c r="G12"/>
  <c r="F12"/>
  <c r="E12"/>
  <c r="D12"/>
  <c r="H12" s="1"/>
  <c r="C12"/>
  <c r="P11"/>
  <c r="O11"/>
  <c r="N11"/>
  <c r="M11"/>
  <c r="K11"/>
  <c r="I11"/>
  <c r="G11"/>
  <c r="F11"/>
  <c r="E11"/>
  <c r="D11"/>
  <c r="C11"/>
  <c r="H11" s="1"/>
  <c r="P10"/>
  <c r="O10"/>
  <c r="N10"/>
  <c r="M10"/>
  <c r="K10"/>
  <c r="L10"/>
  <c r="I10"/>
  <c r="G10"/>
  <c r="F10"/>
  <c r="E10"/>
  <c r="D10"/>
  <c r="H10" s="1"/>
  <c r="C10"/>
  <c r="P9"/>
  <c r="O9"/>
  <c r="N9"/>
  <c r="M9"/>
  <c r="K9"/>
  <c r="I9"/>
  <c r="G9"/>
  <c r="F9"/>
  <c r="E9"/>
  <c r="D9"/>
  <c r="C9"/>
  <c r="H9" s="1"/>
  <c r="P8"/>
  <c r="O8"/>
  <c r="N8"/>
  <c r="M8"/>
  <c r="K8"/>
  <c r="L8"/>
  <c r="I8"/>
  <c r="G8"/>
  <c r="F8"/>
  <c r="E8"/>
  <c r="D8"/>
  <c r="H8" s="1"/>
  <c r="C8"/>
  <c r="P7"/>
  <c r="O7"/>
  <c r="N7"/>
  <c r="M7"/>
  <c r="K7"/>
  <c r="I7"/>
  <c r="G7"/>
  <c r="F7"/>
  <c r="E7"/>
  <c r="D7"/>
  <c r="C7"/>
  <c r="H7" s="1"/>
  <c r="P6"/>
  <c r="O6"/>
  <c r="N6"/>
  <c r="M6"/>
  <c r="K6"/>
  <c r="L6"/>
  <c r="I6"/>
  <c r="G6"/>
  <c r="F6"/>
  <c r="E6"/>
  <c r="D6"/>
  <c r="H6" s="1"/>
  <c r="C6"/>
  <c r="P43" i="6"/>
  <c r="O43"/>
  <c r="N43"/>
  <c r="M43"/>
  <c r="K43"/>
  <c r="I43"/>
  <c r="G43"/>
  <c r="F43"/>
  <c r="E43"/>
  <c r="D43"/>
  <c r="C43"/>
  <c r="H43" s="1"/>
  <c r="S43" s="1"/>
  <c r="P42"/>
  <c r="O42"/>
  <c r="N42"/>
  <c r="M42"/>
  <c r="K42"/>
  <c r="L42"/>
  <c r="T42" s="1"/>
  <c r="I42"/>
  <c r="G42"/>
  <c r="F42"/>
  <c r="E42"/>
  <c r="D42"/>
  <c r="H42" s="1"/>
  <c r="S42" s="1"/>
  <c r="C42"/>
  <c r="P41"/>
  <c r="O41"/>
  <c r="N41"/>
  <c r="M41"/>
  <c r="K41"/>
  <c r="I41"/>
  <c r="G41"/>
  <c r="F41"/>
  <c r="E41"/>
  <c r="D41"/>
  <c r="C41"/>
  <c r="H41" s="1"/>
  <c r="S41" s="1"/>
  <c r="P40"/>
  <c r="O40"/>
  <c r="N40"/>
  <c r="M40"/>
  <c r="K40"/>
  <c r="L40"/>
  <c r="T40" s="1"/>
  <c r="I40"/>
  <c r="G40"/>
  <c r="F40"/>
  <c r="E40"/>
  <c r="D40"/>
  <c r="H40" s="1"/>
  <c r="S40" s="1"/>
  <c r="C40"/>
  <c r="P39"/>
  <c r="O39"/>
  <c r="N39"/>
  <c r="M39"/>
  <c r="K39"/>
  <c r="I39"/>
  <c r="G39"/>
  <c r="F39"/>
  <c r="E39"/>
  <c r="D39"/>
  <c r="C39"/>
  <c r="H39" s="1"/>
  <c r="S39" s="1"/>
  <c r="P38"/>
  <c r="O38"/>
  <c r="N38"/>
  <c r="M38"/>
  <c r="K38"/>
  <c r="L38"/>
  <c r="T38" s="1"/>
  <c r="I38"/>
  <c r="G38"/>
  <c r="F38"/>
  <c r="E38"/>
  <c r="D38"/>
  <c r="H38" s="1"/>
  <c r="S38" s="1"/>
  <c r="C38"/>
  <c r="P37"/>
  <c r="O37"/>
  <c r="N37"/>
  <c r="M37"/>
  <c r="K37"/>
  <c r="I37"/>
  <c r="G37"/>
  <c r="F37"/>
  <c r="E37"/>
  <c r="D37"/>
  <c r="C37"/>
  <c r="H37" s="1"/>
  <c r="S37" s="1"/>
  <c r="P36"/>
  <c r="O36"/>
  <c r="N36"/>
  <c r="M36"/>
  <c r="K36"/>
  <c r="L36"/>
  <c r="T36" s="1"/>
  <c r="I36"/>
  <c r="G36"/>
  <c r="F36"/>
  <c r="E36"/>
  <c r="D36"/>
  <c r="H36" s="1"/>
  <c r="S36" s="1"/>
  <c r="C36"/>
  <c r="P35"/>
  <c r="O35"/>
  <c r="N35"/>
  <c r="M35"/>
  <c r="K35"/>
  <c r="I35"/>
  <c r="G35"/>
  <c r="F35"/>
  <c r="E35"/>
  <c r="D35"/>
  <c r="C35"/>
  <c r="H35" s="1"/>
  <c r="S35" s="1"/>
  <c r="P34"/>
  <c r="O34"/>
  <c r="N34"/>
  <c r="M34"/>
  <c r="K34"/>
  <c r="L34"/>
  <c r="T34" s="1"/>
  <c r="I34"/>
  <c r="G34"/>
  <c r="F34"/>
  <c r="E34"/>
  <c r="D34"/>
  <c r="H34" s="1"/>
  <c r="S34" s="1"/>
  <c r="C34"/>
  <c r="P33"/>
  <c r="O33"/>
  <c r="N33"/>
  <c r="M33"/>
  <c r="K33"/>
  <c r="I33"/>
  <c r="G33"/>
  <c r="F33"/>
  <c r="E33"/>
  <c r="D33"/>
  <c r="C33"/>
  <c r="H33" s="1"/>
  <c r="S33" s="1"/>
  <c r="P32"/>
  <c r="O32"/>
  <c r="N32"/>
  <c r="M32"/>
  <c r="K32"/>
  <c r="L32"/>
  <c r="T32" s="1"/>
  <c r="I32"/>
  <c r="G32"/>
  <c r="F32"/>
  <c r="E32"/>
  <c r="D32"/>
  <c r="H32" s="1"/>
  <c r="S32" s="1"/>
  <c r="C32"/>
  <c r="P31"/>
  <c r="O31"/>
  <c r="N31"/>
  <c r="M31"/>
  <c r="K31"/>
  <c r="I31"/>
  <c r="G31"/>
  <c r="F31"/>
  <c r="E31"/>
  <c r="D31"/>
  <c r="C31"/>
  <c r="H31" s="1"/>
  <c r="S31" s="1"/>
  <c r="P30"/>
  <c r="O30"/>
  <c r="N30"/>
  <c r="M30"/>
  <c r="K30"/>
  <c r="L30"/>
  <c r="T30" s="1"/>
  <c r="I30"/>
  <c r="G30"/>
  <c r="F30"/>
  <c r="E30"/>
  <c r="D30"/>
  <c r="H30" s="1"/>
  <c r="S30" s="1"/>
  <c r="C30"/>
  <c r="P29"/>
  <c r="O29"/>
  <c r="N29"/>
  <c r="M29"/>
  <c r="K29"/>
  <c r="I29"/>
  <c r="G29"/>
  <c r="F29"/>
  <c r="E29"/>
  <c r="D29"/>
  <c r="C29"/>
  <c r="H29" s="1"/>
  <c r="S29" s="1"/>
  <c r="P28"/>
  <c r="O28"/>
  <c r="N28"/>
  <c r="M28"/>
  <c r="K28"/>
  <c r="L28"/>
  <c r="T28" s="1"/>
  <c r="I28"/>
  <c r="G28"/>
  <c r="F28"/>
  <c r="E28"/>
  <c r="D28"/>
  <c r="H28" s="1"/>
  <c r="S28" s="1"/>
  <c r="C28"/>
  <c r="P27"/>
  <c r="O27"/>
  <c r="N27"/>
  <c r="M27"/>
  <c r="K27"/>
  <c r="I27"/>
  <c r="G27"/>
  <c r="F27"/>
  <c r="E27"/>
  <c r="D27"/>
  <c r="C27"/>
  <c r="H27" s="1"/>
  <c r="S27" s="1"/>
  <c r="P26"/>
  <c r="O26"/>
  <c r="N26"/>
  <c r="M26"/>
  <c r="K26"/>
  <c r="L26"/>
  <c r="T26" s="1"/>
  <c r="I26"/>
  <c r="G26"/>
  <c r="F26"/>
  <c r="E26"/>
  <c r="D26"/>
  <c r="H26" s="1"/>
  <c r="S26" s="1"/>
  <c r="C26"/>
  <c r="P25"/>
  <c r="O25"/>
  <c r="N25"/>
  <c r="M25"/>
  <c r="K25"/>
  <c r="I25"/>
  <c r="G25"/>
  <c r="F25"/>
  <c r="E25"/>
  <c r="D25"/>
  <c r="C25"/>
  <c r="H25" s="1"/>
  <c r="S25" s="1"/>
  <c r="P24"/>
  <c r="O24"/>
  <c r="N24"/>
  <c r="M24"/>
  <c r="K24"/>
  <c r="L24"/>
  <c r="T24" s="1"/>
  <c r="I24"/>
  <c r="G24"/>
  <c r="F24"/>
  <c r="E24"/>
  <c r="D24"/>
  <c r="H24" s="1"/>
  <c r="S24" s="1"/>
  <c r="C24"/>
  <c r="P23"/>
  <c r="O23"/>
  <c r="N23"/>
  <c r="M23"/>
  <c r="K23"/>
  <c r="I23"/>
  <c r="G23"/>
  <c r="F23"/>
  <c r="E23"/>
  <c r="D23"/>
  <c r="C23"/>
  <c r="H23" s="1"/>
  <c r="S23" s="1"/>
  <c r="P22"/>
  <c r="O22"/>
  <c r="N22"/>
  <c r="M22"/>
  <c r="K22"/>
  <c r="L22"/>
  <c r="T22" s="1"/>
  <c r="I22"/>
  <c r="G22"/>
  <c r="F22"/>
  <c r="E22"/>
  <c r="D22"/>
  <c r="H22" s="1"/>
  <c r="S22" s="1"/>
  <c r="C22"/>
  <c r="P21"/>
  <c r="O21"/>
  <c r="N21"/>
  <c r="M21"/>
  <c r="K21"/>
  <c r="I21"/>
  <c r="G21"/>
  <c r="F21"/>
  <c r="E21"/>
  <c r="D21"/>
  <c r="C21"/>
  <c r="H21" s="1"/>
  <c r="S21" s="1"/>
  <c r="P20"/>
  <c r="O20"/>
  <c r="N20"/>
  <c r="M20"/>
  <c r="K20"/>
  <c r="L20"/>
  <c r="T20" s="1"/>
  <c r="I20"/>
  <c r="G20"/>
  <c r="F20"/>
  <c r="E20"/>
  <c r="D20"/>
  <c r="H20" s="1"/>
  <c r="S20" s="1"/>
  <c r="C20"/>
  <c r="P19"/>
  <c r="O19"/>
  <c r="N19"/>
  <c r="M19"/>
  <c r="K19"/>
  <c r="I19"/>
  <c r="G19"/>
  <c r="F19"/>
  <c r="E19"/>
  <c r="D19"/>
  <c r="C19"/>
  <c r="H19" s="1"/>
  <c r="S19" s="1"/>
  <c r="P18"/>
  <c r="O18"/>
  <c r="N18"/>
  <c r="M18"/>
  <c r="K18"/>
  <c r="L18"/>
  <c r="T18" s="1"/>
  <c r="I18"/>
  <c r="G18"/>
  <c r="F18"/>
  <c r="E18"/>
  <c r="D18"/>
  <c r="H18" s="1"/>
  <c r="S18" s="1"/>
  <c r="C18"/>
  <c r="P17"/>
  <c r="O17"/>
  <c r="N17"/>
  <c r="M17"/>
  <c r="K17"/>
  <c r="I17"/>
  <c r="G17"/>
  <c r="F17"/>
  <c r="E17"/>
  <c r="D17"/>
  <c r="C17"/>
  <c r="H17" s="1"/>
  <c r="S17" s="1"/>
  <c r="P16"/>
  <c r="O16"/>
  <c r="N16"/>
  <c r="M16"/>
  <c r="K16"/>
  <c r="L16"/>
  <c r="T16" s="1"/>
  <c r="I16"/>
  <c r="G16"/>
  <c r="F16"/>
  <c r="E16"/>
  <c r="D16"/>
  <c r="H16" s="1"/>
  <c r="S16" s="1"/>
  <c r="C16"/>
  <c r="P15"/>
  <c r="O15"/>
  <c r="N15"/>
  <c r="M15"/>
  <c r="K15"/>
  <c r="I15"/>
  <c r="G15"/>
  <c r="F15"/>
  <c r="E15"/>
  <c r="D15"/>
  <c r="C15"/>
  <c r="H15" s="1"/>
  <c r="S15" s="1"/>
  <c r="P14"/>
  <c r="O14"/>
  <c r="N14"/>
  <c r="M14"/>
  <c r="K14"/>
  <c r="L14"/>
  <c r="T14" s="1"/>
  <c r="I14"/>
  <c r="G14"/>
  <c r="F14"/>
  <c r="E14"/>
  <c r="D14"/>
  <c r="H14" s="1"/>
  <c r="S14" s="1"/>
  <c r="C14"/>
  <c r="P13"/>
  <c r="O13"/>
  <c r="N13"/>
  <c r="M13"/>
  <c r="K13"/>
  <c r="I13"/>
  <c r="G13"/>
  <c r="F13"/>
  <c r="E13"/>
  <c r="D13"/>
  <c r="C13"/>
  <c r="H13" s="1"/>
  <c r="S13" s="1"/>
  <c r="P12"/>
  <c r="O12"/>
  <c r="N12"/>
  <c r="M12"/>
  <c r="K12"/>
  <c r="L12"/>
  <c r="T12" s="1"/>
  <c r="I12"/>
  <c r="G12"/>
  <c r="F12"/>
  <c r="E12"/>
  <c r="D12"/>
  <c r="H12" s="1"/>
  <c r="S12" s="1"/>
  <c r="C12"/>
  <c r="P11"/>
  <c r="O11"/>
  <c r="N11"/>
  <c r="M11"/>
  <c r="K11"/>
  <c r="I11"/>
  <c r="G11"/>
  <c r="F11"/>
  <c r="E11"/>
  <c r="D11"/>
  <c r="C11"/>
  <c r="H11" s="1"/>
  <c r="S11" s="1"/>
  <c r="P10"/>
  <c r="O10"/>
  <c r="N10"/>
  <c r="M10"/>
  <c r="K10"/>
  <c r="L10"/>
  <c r="T10" s="1"/>
  <c r="I10"/>
  <c r="G10"/>
  <c r="F10"/>
  <c r="E10"/>
  <c r="D10"/>
  <c r="H10" s="1"/>
  <c r="S10" s="1"/>
  <c r="C10"/>
  <c r="P9"/>
  <c r="O9"/>
  <c r="N9"/>
  <c r="M9"/>
  <c r="K9"/>
  <c r="I9"/>
  <c r="G9"/>
  <c r="F9"/>
  <c r="E9"/>
  <c r="D9"/>
  <c r="C9"/>
  <c r="H9" s="1"/>
  <c r="S9" s="1"/>
  <c r="P8"/>
  <c r="O8"/>
  <c r="N8"/>
  <c r="M8"/>
  <c r="K8"/>
  <c r="L8"/>
  <c r="T8" s="1"/>
  <c r="I8"/>
  <c r="G8"/>
  <c r="F8"/>
  <c r="E8"/>
  <c r="D8"/>
  <c r="H8" s="1"/>
  <c r="S8" s="1"/>
  <c r="C8"/>
  <c r="P7"/>
  <c r="O7"/>
  <c r="N7"/>
  <c r="M7"/>
  <c r="K7"/>
  <c r="I7"/>
  <c r="G7"/>
  <c r="F7"/>
  <c r="E7"/>
  <c r="D7"/>
  <c r="C7"/>
  <c r="H7" s="1"/>
  <c r="S7" s="1"/>
  <c r="P6"/>
  <c r="O6"/>
  <c r="N6"/>
  <c r="M6"/>
  <c r="K6"/>
  <c r="L6"/>
  <c r="T6" s="1"/>
  <c r="I6"/>
  <c r="G6"/>
  <c r="F6"/>
  <c r="E6"/>
  <c r="D6"/>
  <c r="H6" s="1"/>
  <c r="S6" s="1"/>
  <c r="C6"/>
  <c r="G137" i="5"/>
  <c r="E137"/>
  <c r="O135"/>
  <c r="G135"/>
  <c r="E135"/>
  <c r="O133"/>
  <c r="G133"/>
  <c r="E133"/>
  <c r="O131"/>
  <c r="G131"/>
  <c r="E131"/>
  <c r="O129"/>
  <c r="G129"/>
  <c r="E129"/>
  <c r="O127"/>
  <c r="G127"/>
  <c r="E127"/>
  <c r="O125"/>
  <c r="G125"/>
  <c r="E125"/>
  <c r="O123"/>
  <c r="G123"/>
  <c r="E123"/>
  <c r="O121"/>
  <c r="G121"/>
  <c r="E121"/>
  <c r="O119"/>
  <c r="G119"/>
  <c r="E119"/>
  <c r="O117"/>
  <c r="G117"/>
  <c r="E117"/>
  <c r="O115"/>
  <c r="G115"/>
  <c r="E115"/>
  <c r="O113"/>
  <c r="G113"/>
  <c r="E113"/>
  <c r="O111"/>
  <c r="G111"/>
  <c r="E111"/>
  <c r="O109"/>
  <c r="G109"/>
  <c r="E109"/>
  <c r="O107"/>
  <c r="G107"/>
  <c r="E107"/>
  <c r="O105"/>
  <c r="G105"/>
  <c r="E105"/>
  <c r="O103"/>
  <c r="G103"/>
  <c r="E103"/>
  <c r="O101"/>
  <c r="G101"/>
  <c r="E101"/>
  <c r="P43" i="3"/>
  <c r="N43"/>
  <c r="M43"/>
  <c r="K43"/>
  <c r="I43"/>
  <c r="G43"/>
  <c r="F43"/>
  <c r="D43"/>
  <c r="C43"/>
  <c r="H43" s="1"/>
  <c r="S43" s="1"/>
  <c r="P42"/>
  <c r="N42"/>
  <c r="M42"/>
  <c r="K42"/>
  <c r="I42"/>
  <c r="G42"/>
  <c r="F42"/>
  <c r="D42"/>
  <c r="C42"/>
  <c r="H42" s="1"/>
  <c r="S42" s="1"/>
  <c r="P41"/>
  <c r="N41"/>
  <c r="M41"/>
  <c r="K41"/>
  <c r="I41"/>
  <c r="G41"/>
  <c r="F41"/>
  <c r="D41"/>
  <c r="C41"/>
  <c r="H41" s="1"/>
  <c r="S41" s="1"/>
  <c r="P40"/>
  <c r="N40"/>
  <c r="M40"/>
  <c r="K40"/>
  <c r="I40"/>
  <c r="G40"/>
  <c r="F40"/>
  <c r="D40"/>
  <c r="C40"/>
  <c r="H40" s="1"/>
  <c r="S40" s="1"/>
  <c r="P39"/>
  <c r="N39"/>
  <c r="M39"/>
  <c r="K39"/>
  <c r="I39"/>
  <c r="G39"/>
  <c r="F39"/>
  <c r="D39"/>
  <c r="C39"/>
  <c r="H39" s="1"/>
  <c r="S39" s="1"/>
  <c r="P38"/>
  <c r="N38"/>
  <c r="M38"/>
  <c r="K38"/>
  <c r="I38"/>
  <c r="G38"/>
  <c r="F38"/>
  <c r="D38"/>
  <c r="C38"/>
  <c r="H38" s="1"/>
  <c r="S38" s="1"/>
  <c r="P37"/>
  <c r="N37"/>
  <c r="M37"/>
  <c r="K37"/>
  <c r="I37"/>
  <c r="G37"/>
  <c r="F37"/>
  <c r="D37"/>
  <c r="C37"/>
  <c r="H37" s="1"/>
  <c r="S37" s="1"/>
  <c r="P36"/>
  <c r="N36"/>
  <c r="M36"/>
  <c r="K36"/>
  <c r="I36"/>
  <c r="G36"/>
  <c r="F36"/>
  <c r="D36"/>
  <c r="C36"/>
  <c r="H36" s="1"/>
  <c r="P35"/>
  <c r="N35"/>
  <c r="M35"/>
  <c r="K35"/>
  <c r="I35"/>
  <c r="G35"/>
  <c r="F35"/>
  <c r="D35"/>
  <c r="H35" s="1"/>
  <c r="C35"/>
  <c r="A35" s="1"/>
  <c r="P34"/>
  <c r="N34"/>
  <c r="M34"/>
  <c r="K34"/>
  <c r="I34"/>
  <c r="G34"/>
  <c r="F34"/>
  <c r="D34"/>
  <c r="C34"/>
  <c r="H34" s="1"/>
  <c r="P33"/>
  <c r="N33"/>
  <c r="M33"/>
  <c r="K33"/>
  <c r="I33"/>
  <c r="G33"/>
  <c r="F33"/>
  <c r="D33"/>
  <c r="H33" s="1"/>
  <c r="C33"/>
  <c r="A33" s="1"/>
  <c r="P32"/>
  <c r="N32"/>
  <c r="M32"/>
  <c r="K32"/>
  <c r="I32"/>
  <c r="G32"/>
  <c r="F32"/>
  <c r="D32"/>
  <c r="C32"/>
  <c r="H32" s="1"/>
  <c r="P31"/>
  <c r="N31"/>
  <c r="M31"/>
  <c r="K31"/>
  <c r="I31"/>
  <c r="G31"/>
  <c r="F31"/>
  <c r="D31"/>
  <c r="H31" s="1"/>
  <c r="C31"/>
  <c r="A31" s="1"/>
  <c r="P30"/>
  <c r="N30"/>
  <c r="M30"/>
  <c r="K30"/>
  <c r="I30"/>
  <c r="G30"/>
  <c r="F30"/>
  <c r="D30"/>
  <c r="C30"/>
  <c r="H30" s="1"/>
  <c r="P29"/>
  <c r="N29"/>
  <c r="M29"/>
  <c r="K29"/>
  <c r="I29"/>
  <c r="G29"/>
  <c r="F29"/>
  <c r="D29"/>
  <c r="H29" s="1"/>
  <c r="C29"/>
  <c r="A29" s="1"/>
  <c r="P28"/>
  <c r="N28"/>
  <c r="M28"/>
  <c r="K28"/>
  <c r="I28"/>
  <c r="G28"/>
  <c r="F28"/>
  <c r="D28"/>
  <c r="C28"/>
  <c r="H28" s="1"/>
  <c r="P27"/>
  <c r="N27"/>
  <c r="M27"/>
  <c r="K27"/>
  <c r="I27"/>
  <c r="G27"/>
  <c r="F27"/>
  <c r="D27"/>
  <c r="H27" s="1"/>
  <c r="C27"/>
  <c r="A27" s="1"/>
  <c r="P26"/>
  <c r="N26"/>
  <c r="M26"/>
  <c r="K26"/>
  <c r="I26"/>
  <c r="G26"/>
  <c r="F26"/>
  <c r="D26"/>
  <c r="C26"/>
  <c r="H26" s="1"/>
  <c r="P25"/>
  <c r="N25"/>
  <c r="M25"/>
  <c r="K25"/>
  <c r="I25"/>
  <c r="G25"/>
  <c r="F25"/>
  <c r="D25"/>
  <c r="H25" s="1"/>
  <c r="C25"/>
  <c r="A25" s="1"/>
  <c r="P24"/>
  <c r="N24"/>
  <c r="M24"/>
  <c r="K24"/>
  <c r="I24"/>
  <c r="G24"/>
  <c r="F24"/>
  <c r="D24"/>
  <c r="C24"/>
  <c r="H24" s="1"/>
  <c r="P23"/>
  <c r="N23"/>
  <c r="M23"/>
  <c r="K23"/>
  <c r="I23"/>
  <c r="G23"/>
  <c r="F23"/>
  <c r="D23"/>
  <c r="H23" s="1"/>
  <c r="C23"/>
  <c r="A23" s="1"/>
  <c r="P22"/>
  <c r="N22"/>
  <c r="M22"/>
  <c r="K22"/>
  <c r="I22"/>
  <c r="G22"/>
  <c r="F22"/>
  <c r="D22"/>
  <c r="C22"/>
  <c r="H22" s="1"/>
  <c r="P21"/>
  <c r="N21"/>
  <c r="M21"/>
  <c r="K21"/>
  <c r="I21"/>
  <c r="G21"/>
  <c r="F21"/>
  <c r="D21"/>
  <c r="C21"/>
  <c r="P20"/>
  <c r="N20"/>
  <c r="M20"/>
  <c r="K20"/>
  <c r="I20"/>
  <c r="G20"/>
  <c r="F20"/>
  <c r="D20"/>
  <c r="C20"/>
  <c r="H20" s="1"/>
  <c r="P19"/>
  <c r="N19"/>
  <c r="M19"/>
  <c r="K19"/>
  <c r="I19"/>
  <c r="G19"/>
  <c r="F19"/>
  <c r="D19"/>
  <c r="C19"/>
  <c r="P18"/>
  <c r="N18"/>
  <c r="M18"/>
  <c r="K18"/>
  <c r="I18"/>
  <c r="G18"/>
  <c r="F18"/>
  <c r="D18"/>
  <c r="C18"/>
  <c r="H18" s="1"/>
  <c r="P17"/>
  <c r="N17"/>
  <c r="M17"/>
  <c r="K17"/>
  <c r="I17"/>
  <c r="G17"/>
  <c r="F17"/>
  <c r="D17"/>
  <c r="C17"/>
  <c r="P16"/>
  <c r="N16"/>
  <c r="M16"/>
  <c r="K16"/>
  <c r="I16"/>
  <c r="G16"/>
  <c r="F16"/>
  <c r="D16"/>
  <c r="C16"/>
  <c r="H16" s="1"/>
  <c r="P15"/>
  <c r="N15"/>
  <c r="M15"/>
  <c r="K15"/>
  <c r="I15"/>
  <c r="G15"/>
  <c r="F15"/>
  <c r="D15"/>
  <c r="C15"/>
  <c r="P14"/>
  <c r="N14"/>
  <c r="M14"/>
  <c r="K14"/>
  <c r="I14"/>
  <c r="G14"/>
  <c r="F14"/>
  <c r="D14"/>
  <c r="C14"/>
  <c r="H14" s="1"/>
  <c r="P13"/>
  <c r="N13"/>
  <c r="M13"/>
  <c r="K13"/>
  <c r="I13"/>
  <c r="G13"/>
  <c r="F13"/>
  <c r="D13"/>
  <c r="C13"/>
  <c r="P12"/>
  <c r="N12"/>
  <c r="M12"/>
  <c r="K12"/>
  <c r="I12"/>
  <c r="G12"/>
  <c r="F12"/>
  <c r="D12"/>
  <c r="C12"/>
  <c r="H12" s="1"/>
  <c r="P11"/>
  <c r="N11"/>
  <c r="M11"/>
  <c r="K11"/>
  <c r="I11"/>
  <c r="G11"/>
  <c r="F11"/>
  <c r="D11"/>
  <c r="C11"/>
  <c r="P10"/>
  <c r="N10"/>
  <c r="M10"/>
  <c r="K10"/>
  <c r="I10"/>
  <c r="G10"/>
  <c r="F10"/>
  <c r="D10"/>
  <c r="C10"/>
  <c r="H10" s="1"/>
  <c r="P9"/>
  <c r="N9"/>
  <c r="M9"/>
  <c r="K9"/>
  <c r="I9"/>
  <c r="G9"/>
  <c r="F9"/>
  <c r="D9"/>
  <c r="C9"/>
  <c r="P8"/>
  <c r="N8"/>
  <c r="M8"/>
  <c r="K8"/>
  <c r="I8"/>
  <c r="G8"/>
  <c r="F8"/>
  <c r="D8"/>
  <c r="C8"/>
  <c r="H8" s="1"/>
  <c r="P7"/>
  <c r="N7"/>
  <c r="M7"/>
  <c r="K7"/>
  <c r="I7"/>
  <c r="G7"/>
  <c r="F7"/>
  <c r="D7"/>
  <c r="C7"/>
  <c r="P6"/>
  <c r="N6"/>
  <c r="M6"/>
  <c r="K6"/>
  <c r="I6"/>
  <c r="G6"/>
  <c r="F6"/>
  <c r="D6"/>
  <c r="C6"/>
  <c r="H6" s="1"/>
  <c r="M11" i="13"/>
  <c r="M12"/>
  <c r="M16"/>
  <c r="M17"/>
  <c r="P137" i="12"/>
  <c r="O137"/>
  <c r="N137"/>
  <c r="M137"/>
  <c r="K137"/>
  <c r="J137"/>
  <c r="I137"/>
  <c r="G137"/>
  <c r="F137"/>
  <c r="E137"/>
  <c r="D137"/>
  <c r="C137"/>
  <c r="P136"/>
  <c r="O136"/>
  <c r="N136"/>
  <c r="M136"/>
  <c r="K136"/>
  <c r="J136"/>
  <c r="I136"/>
  <c r="G136"/>
  <c r="F136"/>
  <c r="E136"/>
  <c r="D136"/>
  <c r="C136"/>
  <c r="P135"/>
  <c r="O135"/>
  <c r="N135"/>
  <c r="M135"/>
  <c r="K135"/>
  <c r="J135"/>
  <c r="I135"/>
  <c r="G135"/>
  <c r="F135"/>
  <c r="E135"/>
  <c r="D135"/>
  <c r="C135"/>
  <c r="P134"/>
  <c r="O134"/>
  <c r="N134"/>
  <c r="M134"/>
  <c r="K134"/>
  <c r="J134"/>
  <c r="I134"/>
  <c r="G134"/>
  <c r="F134"/>
  <c r="E134"/>
  <c r="D134"/>
  <c r="C134"/>
  <c r="P133"/>
  <c r="O133"/>
  <c r="N133"/>
  <c r="M133"/>
  <c r="K133"/>
  <c r="J133"/>
  <c r="I133"/>
  <c r="G133"/>
  <c r="F133"/>
  <c r="E133"/>
  <c r="D133"/>
  <c r="C133"/>
  <c r="P132"/>
  <c r="O132"/>
  <c r="N132"/>
  <c r="M132"/>
  <c r="K132"/>
  <c r="J132"/>
  <c r="I132"/>
  <c r="G132"/>
  <c r="F132"/>
  <c r="E132"/>
  <c r="D132"/>
  <c r="C132"/>
  <c r="P131"/>
  <c r="O131"/>
  <c r="N131"/>
  <c r="M131"/>
  <c r="K131"/>
  <c r="J131"/>
  <c r="I131"/>
  <c r="G131"/>
  <c r="F131"/>
  <c r="E131"/>
  <c r="D131"/>
  <c r="C131"/>
  <c r="P130"/>
  <c r="O130"/>
  <c r="N130"/>
  <c r="M130"/>
  <c r="K130"/>
  <c r="J130"/>
  <c r="I130"/>
  <c r="G130"/>
  <c r="F130"/>
  <c r="E130"/>
  <c r="D130"/>
  <c r="C130"/>
  <c r="P129"/>
  <c r="O129"/>
  <c r="N129"/>
  <c r="M129"/>
  <c r="K129"/>
  <c r="J129"/>
  <c r="I129"/>
  <c r="G129"/>
  <c r="F129"/>
  <c r="E129"/>
  <c r="D129"/>
  <c r="C129"/>
  <c r="P128"/>
  <c r="O128"/>
  <c r="N128"/>
  <c r="M128"/>
  <c r="K128"/>
  <c r="J128"/>
  <c r="I128"/>
  <c r="G128"/>
  <c r="F128"/>
  <c r="E128"/>
  <c r="D128"/>
  <c r="C128"/>
  <c r="P127"/>
  <c r="O127"/>
  <c r="N127"/>
  <c r="M127"/>
  <c r="K127"/>
  <c r="J127"/>
  <c r="I127"/>
  <c r="G127"/>
  <c r="F127"/>
  <c r="E127"/>
  <c r="D127"/>
  <c r="C127"/>
  <c r="P126"/>
  <c r="O126"/>
  <c r="N126"/>
  <c r="M126"/>
  <c r="K126"/>
  <c r="J126"/>
  <c r="I126"/>
  <c r="G126"/>
  <c r="F126"/>
  <c r="E126"/>
  <c r="D126"/>
  <c r="C126"/>
  <c r="P125"/>
  <c r="O125"/>
  <c r="N125"/>
  <c r="M125"/>
  <c r="K125"/>
  <c r="J125"/>
  <c r="I125"/>
  <c r="G125"/>
  <c r="F125"/>
  <c r="E125"/>
  <c r="D125"/>
  <c r="C125"/>
  <c r="P124"/>
  <c r="O124"/>
  <c r="N124"/>
  <c r="M124"/>
  <c r="K124"/>
  <c r="J124"/>
  <c r="I124"/>
  <c r="G124"/>
  <c r="F124"/>
  <c r="E124"/>
  <c r="D124"/>
  <c r="C124"/>
  <c r="P123"/>
  <c r="O123"/>
  <c r="N123"/>
  <c r="M123"/>
  <c r="K123"/>
  <c r="J123"/>
  <c r="I123"/>
  <c r="G123"/>
  <c r="F123"/>
  <c r="E123"/>
  <c r="D123"/>
  <c r="C123"/>
  <c r="P122"/>
  <c r="O122"/>
  <c r="N122"/>
  <c r="M122"/>
  <c r="K122"/>
  <c r="J122"/>
  <c r="I122"/>
  <c r="G122"/>
  <c r="F122"/>
  <c r="E122"/>
  <c r="D122"/>
  <c r="C122"/>
  <c r="P121"/>
  <c r="O121"/>
  <c r="N121"/>
  <c r="M121"/>
  <c r="K121"/>
  <c r="J121"/>
  <c r="I121"/>
  <c r="G121"/>
  <c r="F121"/>
  <c r="E121"/>
  <c r="D121"/>
  <c r="C121"/>
  <c r="P120"/>
  <c r="O120"/>
  <c r="N120"/>
  <c r="M120"/>
  <c r="K120"/>
  <c r="J120"/>
  <c r="I120"/>
  <c r="G120"/>
  <c r="F120"/>
  <c r="E120"/>
  <c r="D120"/>
  <c r="C120"/>
  <c r="P119"/>
  <c r="O119"/>
  <c r="N119"/>
  <c r="M119"/>
  <c r="K119"/>
  <c r="J119"/>
  <c r="I119"/>
  <c r="G119"/>
  <c r="F119"/>
  <c r="E119"/>
  <c r="D119"/>
  <c r="C119"/>
  <c r="P118"/>
  <c r="O118"/>
  <c r="N118"/>
  <c r="M118"/>
  <c r="K118"/>
  <c r="J118"/>
  <c r="I118"/>
  <c r="G118"/>
  <c r="F118"/>
  <c r="E118"/>
  <c r="D118"/>
  <c r="C118"/>
  <c r="P117"/>
  <c r="O117"/>
  <c r="N117"/>
  <c r="M117"/>
  <c r="K117"/>
  <c r="J117"/>
  <c r="I117"/>
  <c r="G117"/>
  <c r="F117"/>
  <c r="E117"/>
  <c r="D117"/>
  <c r="C117"/>
  <c r="P116"/>
  <c r="O116"/>
  <c r="N116"/>
  <c r="M116"/>
  <c r="K116"/>
  <c r="J116"/>
  <c r="I116"/>
  <c r="G116"/>
  <c r="F116"/>
  <c r="E116"/>
  <c r="D116"/>
  <c r="C116"/>
  <c r="P115"/>
  <c r="O115"/>
  <c r="N115"/>
  <c r="M115"/>
  <c r="K115"/>
  <c r="J115"/>
  <c r="I115"/>
  <c r="G115"/>
  <c r="F115"/>
  <c r="E115"/>
  <c r="D115"/>
  <c r="C115"/>
  <c r="P114"/>
  <c r="O114"/>
  <c r="N114"/>
  <c r="M114"/>
  <c r="K114"/>
  <c r="J114"/>
  <c r="I114"/>
  <c r="G114"/>
  <c r="F114"/>
  <c r="E114"/>
  <c r="D114"/>
  <c r="C114"/>
  <c r="P113"/>
  <c r="O113"/>
  <c r="N113"/>
  <c r="M113"/>
  <c r="K113"/>
  <c r="J113"/>
  <c r="I113"/>
  <c r="G113"/>
  <c r="F113"/>
  <c r="E113"/>
  <c r="D113"/>
  <c r="C113"/>
  <c r="P112"/>
  <c r="O112"/>
  <c r="N112"/>
  <c r="M112"/>
  <c r="K112"/>
  <c r="J112"/>
  <c r="I112"/>
  <c r="G112"/>
  <c r="F112"/>
  <c r="E112"/>
  <c r="D112"/>
  <c r="C112"/>
  <c r="P111"/>
  <c r="O111"/>
  <c r="N111"/>
  <c r="M111"/>
  <c r="K111"/>
  <c r="J111"/>
  <c r="I111"/>
  <c r="G111"/>
  <c r="F111"/>
  <c r="E111"/>
  <c r="D111"/>
  <c r="C111"/>
  <c r="P110"/>
  <c r="O110"/>
  <c r="N110"/>
  <c r="M110"/>
  <c r="K110"/>
  <c r="J110"/>
  <c r="I110"/>
  <c r="G110"/>
  <c r="F110"/>
  <c r="E110"/>
  <c r="D110"/>
  <c r="C110"/>
  <c r="P109"/>
  <c r="O109"/>
  <c r="N109"/>
  <c r="M109"/>
  <c r="K109"/>
  <c r="J109"/>
  <c r="I109"/>
  <c r="G109"/>
  <c r="F109"/>
  <c r="E109"/>
  <c r="D109"/>
  <c r="C109"/>
  <c r="P108"/>
  <c r="O108"/>
  <c r="N108"/>
  <c r="M108"/>
  <c r="K108"/>
  <c r="J108"/>
  <c r="I108"/>
  <c r="G108"/>
  <c r="F108"/>
  <c r="E108"/>
  <c r="D108"/>
  <c r="C108"/>
  <c r="P107"/>
  <c r="O107"/>
  <c r="N107"/>
  <c r="M107"/>
  <c r="K107"/>
  <c r="J107"/>
  <c r="I107"/>
  <c r="G107"/>
  <c r="F107"/>
  <c r="E107"/>
  <c r="D107"/>
  <c r="C107"/>
  <c r="P106"/>
  <c r="O106"/>
  <c r="N106"/>
  <c r="M106"/>
  <c r="K106"/>
  <c r="J106"/>
  <c r="I106"/>
  <c r="G106"/>
  <c r="F106"/>
  <c r="E106"/>
  <c r="D106"/>
  <c r="C106"/>
  <c r="P105"/>
  <c r="O105"/>
  <c r="N105"/>
  <c r="M105"/>
  <c r="K105"/>
  <c r="J105"/>
  <c r="I105"/>
  <c r="G105"/>
  <c r="F105"/>
  <c r="E105"/>
  <c r="D105"/>
  <c r="C105"/>
  <c r="P104"/>
  <c r="O104"/>
  <c r="N104"/>
  <c r="M104"/>
  <c r="K104"/>
  <c r="J104"/>
  <c r="I104"/>
  <c r="G104"/>
  <c r="F104"/>
  <c r="E104"/>
  <c r="D104"/>
  <c r="C104"/>
  <c r="P103"/>
  <c r="O103"/>
  <c r="N103"/>
  <c r="M103"/>
  <c r="K103"/>
  <c r="J103"/>
  <c r="I103"/>
  <c r="G103"/>
  <c r="F103"/>
  <c r="E103"/>
  <c r="D103"/>
  <c r="C103"/>
  <c r="P102"/>
  <c r="O102"/>
  <c r="N102"/>
  <c r="M102"/>
  <c r="K102"/>
  <c r="J102"/>
  <c r="I102"/>
  <c r="G102"/>
  <c r="F102"/>
  <c r="E102"/>
  <c r="D102"/>
  <c r="C102"/>
  <c r="P101"/>
  <c r="O101"/>
  <c r="N101"/>
  <c r="M101"/>
  <c r="K101"/>
  <c r="J101"/>
  <c r="I101"/>
  <c r="G101"/>
  <c r="F101"/>
  <c r="E101"/>
  <c r="D101"/>
  <c r="C101"/>
  <c r="P100"/>
  <c r="P140" s="1"/>
  <c r="K90" i="24" s="1"/>
  <c r="O100" i="12"/>
  <c r="O140" s="1"/>
  <c r="K89" i="24" s="1"/>
  <c r="N100" i="12"/>
  <c r="N140" s="1"/>
  <c r="K88" i="24" s="1"/>
  <c r="M100" i="12"/>
  <c r="M140" s="1"/>
  <c r="K87" i="24" s="1"/>
  <c r="K100" i="12"/>
  <c r="K140" s="1"/>
  <c r="K84" i="24" s="1"/>
  <c r="J100" i="12"/>
  <c r="J140" s="1"/>
  <c r="K83" i="24" s="1"/>
  <c r="I100" i="12"/>
  <c r="I140" s="1"/>
  <c r="K82" i="24" s="1"/>
  <c r="G100" i="12"/>
  <c r="G140" s="1"/>
  <c r="K79" i="24" s="1"/>
  <c r="F100" i="12"/>
  <c r="F140" s="1"/>
  <c r="K78" i="24" s="1"/>
  <c r="E100" i="12"/>
  <c r="E140" s="1"/>
  <c r="K77" i="24" s="1"/>
  <c r="D100" i="12"/>
  <c r="D140" s="1"/>
  <c r="K76" i="24" s="1"/>
  <c r="C100" i="12"/>
  <c r="C140" s="1"/>
  <c r="K75" i="24" s="1"/>
  <c r="P137" i="25"/>
  <c r="O137"/>
  <c r="N137"/>
  <c r="M137"/>
  <c r="K137"/>
  <c r="J137"/>
  <c r="I137"/>
  <c r="G137"/>
  <c r="F137"/>
  <c r="E137"/>
  <c r="D137"/>
  <c r="C137"/>
  <c r="P136"/>
  <c r="O136"/>
  <c r="N136"/>
  <c r="M136"/>
  <c r="K136"/>
  <c r="J136"/>
  <c r="I136"/>
  <c r="G136"/>
  <c r="F136"/>
  <c r="E136"/>
  <c r="D136"/>
  <c r="C136"/>
  <c r="P135"/>
  <c r="O135"/>
  <c r="N135"/>
  <c r="M135"/>
  <c r="K135"/>
  <c r="J135"/>
  <c r="I135"/>
  <c r="G135"/>
  <c r="F135"/>
  <c r="E135"/>
  <c r="D135"/>
  <c r="C135"/>
  <c r="P134"/>
  <c r="O134"/>
  <c r="N134"/>
  <c r="M134"/>
  <c r="K134"/>
  <c r="J134"/>
  <c r="I134"/>
  <c r="G134"/>
  <c r="F134"/>
  <c r="E134"/>
  <c r="D134"/>
  <c r="C134"/>
  <c r="P133"/>
  <c r="O133"/>
  <c r="N133"/>
  <c r="M133"/>
  <c r="K133"/>
  <c r="J133"/>
  <c r="I133"/>
  <c r="G133"/>
  <c r="F133"/>
  <c r="E133"/>
  <c r="D133"/>
  <c r="C133"/>
  <c r="P132"/>
  <c r="O132"/>
  <c r="N132"/>
  <c r="M132"/>
  <c r="K132"/>
  <c r="J132"/>
  <c r="I132"/>
  <c r="G132"/>
  <c r="F132"/>
  <c r="E132"/>
  <c r="D132"/>
  <c r="C132"/>
  <c r="P131"/>
  <c r="O131"/>
  <c r="N131"/>
  <c r="M131"/>
  <c r="K131"/>
  <c r="J131"/>
  <c r="I131"/>
  <c r="G131"/>
  <c r="F131"/>
  <c r="E131"/>
  <c r="D131"/>
  <c r="C131"/>
  <c r="P130"/>
  <c r="O130"/>
  <c r="N130"/>
  <c r="M130"/>
  <c r="K130"/>
  <c r="J130"/>
  <c r="I130"/>
  <c r="G130"/>
  <c r="F130"/>
  <c r="E130"/>
  <c r="D130"/>
  <c r="C130"/>
  <c r="P129"/>
  <c r="O129"/>
  <c r="N129"/>
  <c r="M129"/>
  <c r="K129"/>
  <c r="J129"/>
  <c r="I129"/>
  <c r="G129"/>
  <c r="F129"/>
  <c r="E129"/>
  <c r="D129"/>
  <c r="C129"/>
  <c r="P128"/>
  <c r="O128"/>
  <c r="N128"/>
  <c r="M128"/>
  <c r="K128"/>
  <c r="J128"/>
  <c r="I128"/>
  <c r="G128"/>
  <c r="F128"/>
  <c r="E128"/>
  <c r="D128"/>
  <c r="C128"/>
  <c r="P127"/>
  <c r="O127"/>
  <c r="N127"/>
  <c r="M127"/>
  <c r="K127"/>
  <c r="J127"/>
  <c r="I127"/>
  <c r="G127"/>
  <c r="F127"/>
  <c r="E127"/>
  <c r="D127"/>
  <c r="C127"/>
  <c r="P126"/>
  <c r="O126"/>
  <c r="N126"/>
  <c r="M126"/>
  <c r="K126"/>
  <c r="J126"/>
  <c r="I126"/>
  <c r="G126"/>
  <c r="F126"/>
  <c r="E126"/>
  <c r="D126"/>
  <c r="C126"/>
  <c r="P125"/>
  <c r="O125"/>
  <c r="N125"/>
  <c r="M125"/>
  <c r="K125"/>
  <c r="J125"/>
  <c r="I125"/>
  <c r="G125"/>
  <c r="F125"/>
  <c r="E125"/>
  <c r="D125"/>
  <c r="C125"/>
  <c r="P124"/>
  <c r="O124"/>
  <c r="N124"/>
  <c r="M124"/>
  <c r="K124"/>
  <c r="J124"/>
  <c r="I124"/>
  <c r="G124"/>
  <c r="F124"/>
  <c r="E124"/>
  <c r="D124"/>
  <c r="C124"/>
  <c r="P123"/>
  <c r="O123"/>
  <c r="N123"/>
  <c r="M123"/>
  <c r="K123"/>
  <c r="J123"/>
  <c r="I123"/>
  <c r="G123"/>
  <c r="F123"/>
  <c r="E123"/>
  <c r="D123"/>
  <c r="C123"/>
  <c r="P122"/>
  <c r="O122"/>
  <c r="N122"/>
  <c r="M122"/>
  <c r="K122"/>
  <c r="J122"/>
  <c r="I122"/>
  <c r="G122"/>
  <c r="F122"/>
  <c r="E122"/>
  <c r="D122"/>
  <c r="C122"/>
  <c r="P121"/>
  <c r="O121"/>
  <c r="N121"/>
  <c r="M121"/>
  <c r="K121"/>
  <c r="J121"/>
  <c r="I121"/>
  <c r="G121"/>
  <c r="F121"/>
  <c r="E121"/>
  <c r="D121"/>
  <c r="C121"/>
  <c r="P120"/>
  <c r="O120"/>
  <c r="N120"/>
  <c r="M120"/>
  <c r="K120"/>
  <c r="J120"/>
  <c r="I120"/>
  <c r="G120"/>
  <c r="F120"/>
  <c r="E120"/>
  <c r="D120"/>
  <c r="C120"/>
  <c r="P119"/>
  <c r="O119"/>
  <c r="N119"/>
  <c r="M119"/>
  <c r="K119"/>
  <c r="J119"/>
  <c r="I119"/>
  <c r="G119"/>
  <c r="F119"/>
  <c r="E119"/>
  <c r="D119"/>
  <c r="C119"/>
  <c r="P118"/>
  <c r="O118"/>
  <c r="N118"/>
  <c r="M118"/>
  <c r="K118"/>
  <c r="J118"/>
  <c r="I118"/>
  <c r="G118"/>
  <c r="F118"/>
  <c r="E118"/>
  <c r="D118"/>
  <c r="C118"/>
  <c r="P117"/>
  <c r="O117"/>
  <c r="N117"/>
  <c r="M117"/>
  <c r="K117"/>
  <c r="J117"/>
  <c r="I117"/>
  <c r="G117"/>
  <c r="F117"/>
  <c r="E117"/>
  <c r="D117"/>
  <c r="C117"/>
  <c r="P116"/>
  <c r="O116"/>
  <c r="N116"/>
  <c r="M116"/>
  <c r="K116"/>
  <c r="J116"/>
  <c r="I116"/>
  <c r="G116"/>
  <c r="F116"/>
  <c r="E116"/>
  <c r="D116"/>
  <c r="C116"/>
  <c r="P115"/>
  <c r="O115"/>
  <c r="N115"/>
  <c r="M115"/>
  <c r="K115"/>
  <c r="J115"/>
  <c r="I115"/>
  <c r="G115"/>
  <c r="F115"/>
  <c r="E115"/>
  <c r="D115"/>
  <c r="C115"/>
  <c r="P114"/>
  <c r="O114"/>
  <c r="N114"/>
  <c r="M114"/>
  <c r="K114"/>
  <c r="J114"/>
  <c r="I114"/>
  <c r="G114"/>
  <c r="F114"/>
  <c r="E114"/>
  <c r="D114"/>
  <c r="C114"/>
  <c r="P113"/>
  <c r="O113"/>
  <c r="N113"/>
  <c r="M113"/>
  <c r="K113"/>
  <c r="J113"/>
  <c r="I113"/>
  <c r="G113"/>
  <c r="F113"/>
  <c r="E113"/>
  <c r="D113"/>
  <c r="C113"/>
  <c r="P112"/>
  <c r="O112"/>
  <c r="N112"/>
  <c r="M112"/>
  <c r="K112"/>
  <c r="J112"/>
  <c r="I112"/>
  <c r="G112"/>
  <c r="F112"/>
  <c r="E112"/>
  <c r="D112"/>
  <c r="C112"/>
  <c r="P111"/>
  <c r="O111"/>
  <c r="N111"/>
  <c r="M111"/>
  <c r="K111"/>
  <c r="J111"/>
  <c r="I111"/>
  <c r="G111"/>
  <c r="F111"/>
  <c r="E111"/>
  <c r="D111"/>
  <c r="C111"/>
  <c r="P110"/>
  <c r="O110"/>
  <c r="N110"/>
  <c r="M110"/>
  <c r="K110"/>
  <c r="J110"/>
  <c r="I110"/>
  <c r="G110"/>
  <c r="F110"/>
  <c r="E110"/>
  <c r="D110"/>
  <c r="C110"/>
  <c r="P109"/>
  <c r="O109"/>
  <c r="N109"/>
  <c r="M109"/>
  <c r="K109"/>
  <c r="J109"/>
  <c r="I109"/>
  <c r="G109"/>
  <c r="F109"/>
  <c r="E109"/>
  <c r="D109"/>
  <c r="C109"/>
  <c r="P108"/>
  <c r="O108"/>
  <c r="N108"/>
  <c r="M108"/>
  <c r="K108"/>
  <c r="J108"/>
  <c r="I108"/>
  <c r="G108"/>
  <c r="F108"/>
  <c r="E108"/>
  <c r="D108"/>
  <c r="C108"/>
  <c r="P107"/>
  <c r="O107"/>
  <c r="N107"/>
  <c r="M107"/>
  <c r="K107"/>
  <c r="J107"/>
  <c r="I107"/>
  <c r="G107"/>
  <c r="F107"/>
  <c r="E107"/>
  <c r="D107"/>
  <c r="C107"/>
  <c r="P106"/>
  <c r="O106"/>
  <c r="N106"/>
  <c r="M106"/>
  <c r="K106"/>
  <c r="J106"/>
  <c r="I106"/>
  <c r="G106"/>
  <c r="F106"/>
  <c r="E106"/>
  <c r="D106"/>
  <c r="C106"/>
  <c r="P105"/>
  <c r="O105"/>
  <c r="N105"/>
  <c r="M105"/>
  <c r="K105"/>
  <c r="J105"/>
  <c r="I105"/>
  <c r="G105"/>
  <c r="F105"/>
  <c r="E105"/>
  <c r="D105"/>
  <c r="C105"/>
  <c r="P104"/>
  <c r="O104"/>
  <c r="N104"/>
  <c r="M104"/>
  <c r="K104"/>
  <c r="J104"/>
  <c r="I104"/>
  <c r="G104"/>
  <c r="F104"/>
  <c r="E104"/>
  <c r="D104"/>
  <c r="C104"/>
  <c r="P103"/>
  <c r="O103"/>
  <c r="N103"/>
  <c r="M103"/>
  <c r="K103"/>
  <c r="J103"/>
  <c r="I103"/>
  <c r="G103"/>
  <c r="F103"/>
  <c r="E103"/>
  <c r="D103"/>
  <c r="C103"/>
  <c r="P102"/>
  <c r="O102"/>
  <c r="N102"/>
  <c r="M102"/>
  <c r="K102"/>
  <c r="J102"/>
  <c r="I102"/>
  <c r="G102"/>
  <c r="F102"/>
  <c r="E102"/>
  <c r="D102"/>
  <c r="C102"/>
  <c r="P101"/>
  <c r="O101"/>
  <c r="N101"/>
  <c r="M101"/>
  <c r="K101"/>
  <c r="J101"/>
  <c r="I101"/>
  <c r="G101"/>
  <c r="F101"/>
  <c r="E101"/>
  <c r="D101"/>
  <c r="C101"/>
  <c r="P100"/>
  <c r="P140" s="1"/>
  <c r="K44" i="24" s="1"/>
  <c r="O100" i="25"/>
  <c r="O140" s="1"/>
  <c r="K43" i="24" s="1"/>
  <c r="N100" i="25"/>
  <c r="N140" s="1"/>
  <c r="K42" i="24" s="1"/>
  <c r="M100" i="25"/>
  <c r="M140" s="1"/>
  <c r="K41" i="24" s="1"/>
  <c r="K100" i="25"/>
  <c r="K140" s="1"/>
  <c r="K38" i="24" s="1"/>
  <c r="J100" i="25"/>
  <c r="J140" s="1"/>
  <c r="K37" i="24" s="1"/>
  <c r="I100" i="25"/>
  <c r="I140" s="1"/>
  <c r="K36" i="24" s="1"/>
  <c r="G100" i="25"/>
  <c r="G140" s="1"/>
  <c r="K33" i="24" s="1"/>
  <c r="F100" i="25"/>
  <c r="F140" s="1"/>
  <c r="K32" i="24" s="1"/>
  <c r="E100" i="25"/>
  <c r="E140" s="1"/>
  <c r="K31" i="24" s="1"/>
  <c r="D100" i="25"/>
  <c r="D140" s="1"/>
  <c r="K30" i="24" s="1"/>
  <c r="C100" i="25"/>
  <c r="C140" s="1"/>
  <c r="K29" i="24" s="1"/>
  <c r="P137" i="26"/>
  <c r="O137"/>
  <c r="N137"/>
  <c r="M137"/>
  <c r="K137"/>
  <c r="J137"/>
  <c r="I137"/>
  <c r="G137"/>
  <c r="F137"/>
  <c r="E137"/>
  <c r="D137"/>
  <c r="C137"/>
  <c r="P136"/>
  <c r="O136"/>
  <c r="N136"/>
  <c r="M136"/>
  <c r="K136"/>
  <c r="J136"/>
  <c r="I136"/>
  <c r="G136"/>
  <c r="F136"/>
  <c r="E136"/>
  <c r="D136"/>
  <c r="C136"/>
  <c r="P135"/>
  <c r="O135"/>
  <c r="N135"/>
  <c r="M135"/>
  <c r="K135"/>
  <c r="J135"/>
  <c r="I135"/>
  <c r="G135"/>
  <c r="F135"/>
  <c r="E135"/>
  <c r="D135"/>
  <c r="C135"/>
  <c r="P134"/>
  <c r="O134"/>
  <c r="N134"/>
  <c r="M134"/>
  <c r="K134"/>
  <c r="J134"/>
  <c r="I134"/>
  <c r="G134"/>
  <c r="F134"/>
  <c r="E134"/>
  <c r="D134"/>
  <c r="C134"/>
  <c r="P133"/>
  <c r="O133"/>
  <c r="N133"/>
  <c r="M133"/>
  <c r="K133"/>
  <c r="J133"/>
  <c r="I133"/>
  <c r="G133"/>
  <c r="F133"/>
  <c r="E133"/>
  <c r="D133"/>
  <c r="C133"/>
  <c r="P132"/>
  <c r="O132"/>
  <c r="N132"/>
  <c r="M132"/>
  <c r="K132"/>
  <c r="J132"/>
  <c r="I132"/>
  <c r="G132"/>
  <c r="F132"/>
  <c r="E132"/>
  <c r="D132"/>
  <c r="C132"/>
  <c r="P131"/>
  <c r="O131"/>
  <c r="N131"/>
  <c r="M131"/>
  <c r="K131"/>
  <c r="J131"/>
  <c r="I131"/>
  <c r="G131"/>
  <c r="F131"/>
  <c r="E131"/>
  <c r="D131"/>
  <c r="C131"/>
  <c r="P130"/>
  <c r="O130"/>
  <c r="N130"/>
  <c r="M130"/>
  <c r="K130"/>
  <c r="J130"/>
  <c r="I130"/>
  <c r="G130"/>
  <c r="F130"/>
  <c r="E130"/>
  <c r="D130"/>
  <c r="C130"/>
  <c r="P129"/>
  <c r="O129"/>
  <c r="N129"/>
  <c r="M129"/>
  <c r="K129"/>
  <c r="J129"/>
  <c r="I129"/>
  <c r="G129"/>
  <c r="F129"/>
  <c r="E129"/>
  <c r="D129"/>
  <c r="C129"/>
  <c r="P128"/>
  <c r="O128"/>
  <c r="N128"/>
  <c r="M128"/>
  <c r="K128"/>
  <c r="J128"/>
  <c r="I128"/>
  <c r="G128"/>
  <c r="F128"/>
  <c r="E128"/>
  <c r="D128"/>
  <c r="C128"/>
  <c r="P127"/>
  <c r="O127"/>
  <c r="N127"/>
  <c r="M127"/>
  <c r="K127"/>
  <c r="J127"/>
  <c r="I127"/>
  <c r="G127"/>
  <c r="F127"/>
  <c r="E127"/>
  <c r="D127"/>
  <c r="C127"/>
  <c r="P126"/>
  <c r="O126"/>
  <c r="N126"/>
  <c r="M126"/>
  <c r="K126"/>
  <c r="J126"/>
  <c r="I126"/>
  <c r="G126"/>
  <c r="F126"/>
  <c r="E126"/>
  <c r="D126"/>
  <c r="C126"/>
  <c r="P125"/>
  <c r="O125"/>
  <c r="N125"/>
  <c r="M125"/>
  <c r="K125"/>
  <c r="J125"/>
  <c r="I125"/>
  <c r="G125"/>
  <c r="F125"/>
  <c r="E125"/>
  <c r="D125"/>
  <c r="C125"/>
  <c r="P124"/>
  <c r="O124"/>
  <c r="N124"/>
  <c r="M124"/>
  <c r="K124"/>
  <c r="J124"/>
  <c r="I124"/>
  <c r="G124"/>
  <c r="F124"/>
  <c r="E124"/>
  <c r="D124"/>
  <c r="C124"/>
  <c r="P123"/>
  <c r="O123"/>
  <c r="N123"/>
  <c r="M123"/>
  <c r="K123"/>
  <c r="J123"/>
  <c r="I123"/>
  <c r="G123"/>
  <c r="F123"/>
  <c r="E123"/>
  <c r="D123"/>
  <c r="C123"/>
  <c r="P122"/>
  <c r="O122"/>
  <c r="N122"/>
  <c r="M122"/>
  <c r="K122"/>
  <c r="J122"/>
  <c r="I122"/>
  <c r="G122"/>
  <c r="F122"/>
  <c r="E122"/>
  <c r="D122"/>
  <c r="C122"/>
  <c r="P121"/>
  <c r="O121"/>
  <c r="N121"/>
  <c r="M121"/>
  <c r="K121"/>
  <c r="J121"/>
  <c r="I121"/>
  <c r="G121"/>
  <c r="F121"/>
  <c r="E121"/>
  <c r="D121"/>
  <c r="C121"/>
  <c r="P120"/>
  <c r="O120"/>
  <c r="N120"/>
  <c r="M120"/>
  <c r="K120"/>
  <c r="J120"/>
  <c r="I120"/>
  <c r="G120"/>
  <c r="F120"/>
  <c r="E120"/>
  <c r="D120"/>
  <c r="C120"/>
  <c r="P119"/>
  <c r="O119"/>
  <c r="N119"/>
  <c r="M119"/>
  <c r="K119"/>
  <c r="J119"/>
  <c r="I119"/>
  <c r="G119"/>
  <c r="F119"/>
  <c r="E119"/>
  <c r="D119"/>
  <c r="C119"/>
  <c r="P118"/>
  <c r="O118"/>
  <c r="N118"/>
  <c r="M118"/>
  <c r="K118"/>
  <c r="J118"/>
  <c r="I118"/>
  <c r="G118"/>
  <c r="F118"/>
  <c r="E118"/>
  <c r="D118"/>
  <c r="C118"/>
  <c r="P117"/>
  <c r="O117"/>
  <c r="N117"/>
  <c r="M117"/>
  <c r="K117"/>
  <c r="J117"/>
  <c r="I117"/>
  <c r="G117"/>
  <c r="F117"/>
  <c r="E117"/>
  <c r="D117"/>
  <c r="C117"/>
  <c r="P116"/>
  <c r="O116"/>
  <c r="N116"/>
  <c r="M116"/>
  <c r="K116"/>
  <c r="J116"/>
  <c r="I116"/>
  <c r="G116"/>
  <c r="F116"/>
  <c r="E116"/>
  <c r="D116"/>
  <c r="C116"/>
  <c r="P115"/>
  <c r="O115"/>
  <c r="N115"/>
  <c r="M115"/>
  <c r="K115"/>
  <c r="J115"/>
  <c r="I115"/>
  <c r="G115"/>
  <c r="F115"/>
  <c r="E115"/>
  <c r="D115"/>
  <c r="C115"/>
  <c r="P114"/>
  <c r="O114"/>
  <c r="N114"/>
  <c r="M114"/>
  <c r="K114"/>
  <c r="J114"/>
  <c r="I114"/>
  <c r="G114"/>
  <c r="F114"/>
  <c r="E114"/>
  <c r="D114"/>
  <c r="C114"/>
  <c r="P113"/>
  <c r="O113"/>
  <c r="N113"/>
  <c r="M113"/>
  <c r="K113"/>
  <c r="J113"/>
  <c r="I113"/>
  <c r="G113"/>
  <c r="F113"/>
  <c r="E113"/>
  <c r="D113"/>
  <c r="C113"/>
  <c r="P112"/>
  <c r="O112"/>
  <c r="N112"/>
  <c r="M112"/>
  <c r="K112"/>
  <c r="J112"/>
  <c r="I112"/>
  <c r="G112"/>
  <c r="F112"/>
  <c r="E112"/>
  <c r="D112"/>
  <c r="C112"/>
  <c r="P111"/>
  <c r="O111"/>
  <c r="N111"/>
  <c r="M111"/>
  <c r="K111"/>
  <c r="J111"/>
  <c r="I111"/>
  <c r="G111"/>
  <c r="F111"/>
  <c r="E111"/>
  <c r="D111"/>
  <c r="C111"/>
  <c r="P110"/>
  <c r="O110"/>
  <c r="N110"/>
  <c r="M110"/>
  <c r="K110"/>
  <c r="J110"/>
  <c r="I110"/>
  <c r="G110"/>
  <c r="F110"/>
  <c r="E110"/>
  <c r="D110"/>
  <c r="C110"/>
  <c r="P109"/>
  <c r="O109"/>
  <c r="N109"/>
  <c r="M109"/>
  <c r="K109"/>
  <c r="J109"/>
  <c r="I109"/>
  <c r="G109"/>
  <c r="F109"/>
  <c r="E109"/>
  <c r="D109"/>
  <c r="C109"/>
  <c r="P108"/>
  <c r="O108"/>
  <c r="N108"/>
  <c r="M108"/>
  <c r="K108"/>
  <c r="J108"/>
  <c r="I108"/>
  <c r="G108"/>
  <c r="F108"/>
  <c r="E108"/>
  <c r="D108"/>
  <c r="C108"/>
  <c r="P107"/>
  <c r="O107"/>
  <c r="N107"/>
  <c r="M107"/>
  <c r="K107"/>
  <c r="J107"/>
  <c r="I107"/>
  <c r="G107"/>
  <c r="F107"/>
  <c r="E107"/>
  <c r="D107"/>
  <c r="C107"/>
  <c r="P106"/>
  <c r="O106"/>
  <c r="N106"/>
  <c r="M106"/>
  <c r="K106"/>
  <c r="J106"/>
  <c r="I106"/>
  <c r="G106"/>
  <c r="F106"/>
  <c r="E106"/>
  <c r="D106"/>
  <c r="C106"/>
  <c r="P105"/>
  <c r="O105"/>
  <c r="N105"/>
  <c r="M105"/>
  <c r="K105"/>
  <c r="J105"/>
  <c r="I105"/>
  <c r="G105"/>
  <c r="F105"/>
  <c r="E105"/>
  <c r="D105"/>
  <c r="C105"/>
  <c r="P104"/>
  <c r="O104"/>
  <c r="N104"/>
  <c r="M104"/>
  <c r="K104"/>
  <c r="J104"/>
  <c r="I104"/>
  <c r="G104"/>
  <c r="F104"/>
  <c r="E104"/>
  <c r="D104"/>
  <c r="C104"/>
  <c r="P103"/>
  <c r="O103"/>
  <c r="N103"/>
  <c r="M103"/>
  <c r="K103"/>
  <c r="J103"/>
  <c r="I103"/>
  <c r="G103"/>
  <c r="F103"/>
  <c r="E103"/>
  <c r="D103"/>
  <c r="C103"/>
  <c r="P102"/>
  <c r="O102"/>
  <c r="N102"/>
  <c r="M102"/>
  <c r="K102"/>
  <c r="J102"/>
  <c r="I102"/>
  <c r="G102"/>
  <c r="F102"/>
  <c r="E102"/>
  <c r="D102"/>
  <c r="C102"/>
  <c r="P101"/>
  <c r="O101"/>
  <c r="N101"/>
  <c r="M101"/>
  <c r="K101"/>
  <c r="J101"/>
  <c r="I101"/>
  <c r="G101"/>
  <c r="F101"/>
  <c r="E101"/>
  <c r="D101"/>
  <c r="C101"/>
  <c r="P100"/>
  <c r="P140" s="1"/>
  <c r="K67" i="24" s="1"/>
  <c r="O100" i="26"/>
  <c r="O140" s="1"/>
  <c r="K66" i="24" s="1"/>
  <c r="N100" i="26"/>
  <c r="N140" s="1"/>
  <c r="K65" i="24" s="1"/>
  <c r="M100" i="26"/>
  <c r="M140" s="1"/>
  <c r="K64" i="24" s="1"/>
  <c r="K100" i="26"/>
  <c r="K140" s="1"/>
  <c r="K61" i="24" s="1"/>
  <c r="J100" i="26"/>
  <c r="J140" s="1"/>
  <c r="K60" i="24" s="1"/>
  <c r="I100" i="26"/>
  <c r="I140" s="1"/>
  <c r="K59" i="24" s="1"/>
  <c r="G100" i="26"/>
  <c r="G140" s="1"/>
  <c r="K56" i="24" s="1"/>
  <c r="F100" i="26"/>
  <c r="F140" s="1"/>
  <c r="K55" i="24" s="1"/>
  <c r="E100" i="26"/>
  <c r="E140" s="1"/>
  <c r="K54" i="24" s="1"/>
  <c r="D100" i="26"/>
  <c r="D140" s="1"/>
  <c r="K53" i="24" s="1"/>
  <c r="C100" i="26"/>
  <c r="C140" s="1"/>
  <c r="K52" i="24" s="1"/>
  <c r="P137" i="11"/>
  <c r="O137"/>
  <c r="N137"/>
  <c r="M137"/>
  <c r="K137"/>
  <c r="J137"/>
  <c r="I137"/>
  <c r="G137"/>
  <c r="F137"/>
  <c r="E137"/>
  <c r="D137"/>
  <c r="C137"/>
  <c r="P136"/>
  <c r="O136"/>
  <c r="N136"/>
  <c r="M136"/>
  <c r="K136"/>
  <c r="J136"/>
  <c r="I136"/>
  <c r="G136"/>
  <c r="F136"/>
  <c r="E136"/>
  <c r="D136"/>
  <c r="C136"/>
  <c r="P135"/>
  <c r="O135"/>
  <c r="N135"/>
  <c r="M135"/>
  <c r="K135"/>
  <c r="J135"/>
  <c r="I135"/>
  <c r="G135"/>
  <c r="F135"/>
  <c r="E135"/>
  <c r="D135"/>
  <c r="C135"/>
  <c r="P134"/>
  <c r="O134"/>
  <c r="N134"/>
  <c r="M134"/>
  <c r="K134"/>
  <c r="J134"/>
  <c r="I134"/>
  <c r="G134"/>
  <c r="F134"/>
  <c r="E134"/>
  <c r="D134"/>
  <c r="C134"/>
  <c r="P133"/>
  <c r="O133"/>
  <c r="N133"/>
  <c r="M133"/>
  <c r="K133"/>
  <c r="J133"/>
  <c r="I133"/>
  <c r="G133"/>
  <c r="F133"/>
  <c r="E133"/>
  <c r="D133"/>
  <c r="C133"/>
  <c r="P132"/>
  <c r="O132"/>
  <c r="N132"/>
  <c r="M132"/>
  <c r="K132"/>
  <c r="J132"/>
  <c r="I132"/>
  <c r="G132"/>
  <c r="F132"/>
  <c r="E132"/>
  <c r="D132"/>
  <c r="C132"/>
  <c r="P131"/>
  <c r="O131"/>
  <c r="N131"/>
  <c r="M131"/>
  <c r="K131"/>
  <c r="J131"/>
  <c r="I131"/>
  <c r="G131"/>
  <c r="F131"/>
  <c r="E131"/>
  <c r="D131"/>
  <c r="C131"/>
  <c r="P130"/>
  <c r="O130"/>
  <c r="N130"/>
  <c r="M130"/>
  <c r="K130"/>
  <c r="J130"/>
  <c r="I130"/>
  <c r="G130"/>
  <c r="F130"/>
  <c r="E130"/>
  <c r="D130"/>
  <c r="C130"/>
  <c r="P129"/>
  <c r="O129"/>
  <c r="N129"/>
  <c r="M129"/>
  <c r="K129"/>
  <c r="J129"/>
  <c r="I129"/>
  <c r="G129"/>
  <c r="F129"/>
  <c r="E129"/>
  <c r="D129"/>
  <c r="C129"/>
  <c r="P128"/>
  <c r="O128"/>
  <c r="N128"/>
  <c r="M128"/>
  <c r="K128"/>
  <c r="J128"/>
  <c r="I128"/>
  <c r="G128"/>
  <c r="F128"/>
  <c r="E128"/>
  <c r="D128"/>
  <c r="C128"/>
  <c r="P127"/>
  <c r="O127"/>
  <c r="N127"/>
  <c r="M127"/>
  <c r="K127"/>
  <c r="J127"/>
  <c r="I127"/>
  <c r="G127"/>
  <c r="F127"/>
  <c r="E127"/>
  <c r="D127"/>
  <c r="C127"/>
  <c r="P126"/>
  <c r="O126"/>
  <c r="N126"/>
  <c r="M126"/>
  <c r="K126"/>
  <c r="J126"/>
  <c r="I126"/>
  <c r="G126"/>
  <c r="F126"/>
  <c r="E126"/>
  <c r="D126"/>
  <c r="C126"/>
  <c r="P125"/>
  <c r="O125"/>
  <c r="N125"/>
  <c r="M125"/>
  <c r="K125"/>
  <c r="J125"/>
  <c r="I125"/>
  <c r="G125"/>
  <c r="F125"/>
  <c r="E125"/>
  <c r="D125"/>
  <c r="C125"/>
  <c r="P124"/>
  <c r="O124"/>
  <c r="N124"/>
  <c r="M124"/>
  <c r="K124"/>
  <c r="J124"/>
  <c r="I124"/>
  <c r="G124"/>
  <c r="F124"/>
  <c r="E124"/>
  <c r="D124"/>
  <c r="C124"/>
  <c r="P123"/>
  <c r="O123"/>
  <c r="N123"/>
  <c r="M123"/>
  <c r="K123"/>
  <c r="J123"/>
  <c r="I123"/>
  <c r="G123"/>
  <c r="F123"/>
  <c r="E123"/>
  <c r="D123"/>
  <c r="C123"/>
  <c r="P122"/>
  <c r="O122"/>
  <c r="N122"/>
  <c r="M122"/>
  <c r="K122"/>
  <c r="J122"/>
  <c r="I122"/>
  <c r="G122"/>
  <c r="F122"/>
  <c r="E122"/>
  <c r="D122"/>
  <c r="C122"/>
  <c r="P121"/>
  <c r="O121"/>
  <c r="N121"/>
  <c r="M121"/>
  <c r="K121"/>
  <c r="J121"/>
  <c r="I121"/>
  <c r="G121"/>
  <c r="F121"/>
  <c r="E121"/>
  <c r="D121"/>
  <c r="C121"/>
  <c r="P120"/>
  <c r="O120"/>
  <c r="N120"/>
  <c r="M120"/>
  <c r="K120"/>
  <c r="J120"/>
  <c r="I120"/>
  <c r="G120"/>
  <c r="F120"/>
  <c r="E120"/>
  <c r="D120"/>
  <c r="C120"/>
  <c r="P119"/>
  <c r="O119"/>
  <c r="N119"/>
  <c r="M119"/>
  <c r="K119"/>
  <c r="J119"/>
  <c r="I119"/>
  <c r="G119"/>
  <c r="F119"/>
  <c r="E119"/>
  <c r="D119"/>
  <c r="C119"/>
  <c r="P118"/>
  <c r="O118"/>
  <c r="N118"/>
  <c r="M118"/>
  <c r="K118"/>
  <c r="J118"/>
  <c r="I118"/>
  <c r="G118"/>
  <c r="F118"/>
  <c r="E118"/>
  <c r="D118"/>
  <c r="C118"/>
  <c r="P117"/>
  <c r="O117"/>
  <c r="N117"/>
  <c r="M117"/>
  <c r="K117"/>
  <c r="J117"/>
  <c r="I117"/>
  <c r="G117"/>
  <c r="F117"/>
  <c r="E117"/>
  <c r="D117"/>
  <c r="C117"/>
  <c r="P116"/>
  <c r="O116"/>
  <c r="N116"/>
  <c r="M116"/>
  <c r="K116"/>
  <c r="J116"/>
  <c r="I116"/>
  <c r="G116"/>
  <c r="F116"/>
  <c r="E116"/>
  <c r="D116"/>
  <c r="C116"/>
  <c r="P115"/>
  <c r="O115"/>
  <c r="N115"/>
  <c r="M115"/>
  <c r="K115"/>
  <c r="J115"/>
  <c r="I115"/>
  <c r="G115"/>
  <c r="F115"/>
  <c r="E115"/>
  <c r="D115"/>
  <c r="C115"/>
  <c r="P114"/>
  <c r="O114"/>
  <c r="N114"/>
  <c r="M114"/>
  <c r="K114"/>
  <c r="J114"/>
  <c r="I114"/>
  <c r="G114"/>
  <c r="F114"/>
  <c r="E114"/>
  <c r="D114"/>
  <c r="C114"/>
  <c r="P113"/>
  <c r="O113"/>
  <c r="N113"/>
  <c r="M113"/>
  <c r="K113"/>
  <c r="J113"/>
  <c r="I113"/>
  <c r="G113"/>
  <c r="F113"/>
  <c r="E113"/>
  <c r="D113"/>
  <c r="C113"/>
  <c r="P112"/>
  <c r="O112"/>
  <c r="N112"/>
  <c r="M112"/>
  <c r="K112"/>
  <c r="J112"/>
  <c r="I112"/>
  <c r="G112"/>
  <c r="F112"/>
  <c r="E112"/>
  <c r="D112"/>
  <c r="C112"/>
  <c r="P111"/>
  <c r="O111"/>
  <c r="N111"/>
  <c r="M111"/>
  <c r="K111"/>
  <c r="J111"/>
  <c r="I111"/>
  <c r="G111"/>
  <c r="F111"/>
  <c r="E111"/>
  <c r="D111"/>
  <c r="C111"/>
  <c r="P110"/>
  <c r="O110"/>
  <c r="N110"/>
  <c r="M110"/>
  <c r="K110"/>
  <c r="J110"/>
  <c r="I110"/>
  <c r="G110"/>
  <c r="F110"/>
  <c r="E110"/>
  <c r="D110"/>
  <c r="C110"/>
  <c r="P109"/>
  <c r="O109"/>
  <c r="N109"/>
  <c r="M109"/>
  <c r="K109"/>
  <c r="J109"/>
  <c r="I109"/>
  <c r="G109"/>
  <c r="F109"/>
  <c r="E109"/>
  <c r="D109"/>
  <c r="C109"/>
  <c r="P108"/>
  <c r="O108"/>
  <c r="N108"/>
  <c r="M108"/>
  <c r="K108"/>
  <c r="J108"/>
  <c r="I108"/>
  <c r="G108"/>
  <c r="F108"/>
  <c r="E108"/>
  <c r="D108"/>
  <c r="C108"/>
  <c r="P107"/>
  <c r="O107"/>
  <c r="N107"/>
  <c r="M107"/>
  <c r="K107"/>
  <c r="J107"/>
  <c r="I107"/>
  <c r="G107"/>
  <c r="F107"/>
  <c r="E107"/>
  <c r="D107"/>
  <c r="C107"/>
  <c r="P106"/>
  <c r="O106"/>
  <c r="N106"/>
  <c r="M106"/>
  <c r="K106"/>
  <c r="J106"/>
  <c r="I106"/>
  <c r="G106"/>
  <c r="F106"/>
  <c r="E106"/>
  <c r="D106"/>
  <c r="C106"/>
  <c r="P105"/>
  <c r="O105"/>
  <c r="N105"/>
  <c r="M105"/>
  <c r="K105"/>
  <c r="J105"/>
  <c r="I105"/>
  <c r="G105"/>
  <c r="F105"/>
  <c r="E105"/>
  <c r="D105"/>
  <c r="C105"/>
  <c r="P104"/>
  <c r="O104"/>
  <c r="N104"/>
  <c r="M104"/>
  <c r="K104"/>
  <c r="J104"/>
  <c r="I104"/>
  <c r="G104"/>
  <c r="F104"/>
  <c r="E104"/>
  <c r="D104"/>
  <c r="C104"/>
  <c r="P103"/>
  <c r="O103"/>
  <c r="N103"/>
  <c r="M103"/>
  <c r="K103"/>
  <c r="J103"/>
  <c r="I103"/>
  <c r="G103"/>
  <c r="F103"/>
  <c r="E103"/>
  <c r="D103"/>
  <c r="C103"/>
  <c r="P102"/>
  <c r="O102"/>
  <c r="N102"/>
  <c r="M102"/>
  <c r="K102"/>
  <c r="J102"/>
  <c r="I102"/>
  <c r="G102"/>
  <c r="F102"/>
  <c r="E102"/>
  <c r="D102"/>
  <c r="C102"/>
  <c r="P101"/>
  <c r="O101"/>
  <c r="N101"/>
  <c r="M101"/>
  <c r="K101"/>
  <c r="J101"/>
  <c r="I101"/>
  <c r="G101"/>
  <c r="F101"/>
  <c r="E101"/>
  <c r="D101"/>
  <c r="C101"/>
  <c r="P100"/>
  <c r="P140" s="1"/>
  <c r="K182" i="14" s="1"/>
  <c r="O100" i="11"/>
  <c r="O140" s="1"/>
  <c r="K181" i="14" s="1"/>
  <c r="N100" i="11"/>
  <c r="N140" s="1"/>
  <c r="K180" i="14" s="1"/>
  <c r="M100" i="11"/>
  <c r="M140" s="1"/>
  <c r="K179" i="14" s="1"/>
  <c r="K100" i="11"/>
  <c r="K140" s="1"/>
  <c r="K176" i="14" s="1"/>
  <c r="J100" i="11"/>
  <c r="J140" s="1"/>
  <c r="K175" i="14" s="1"/>
  <c r="I100" i="11"/>
  <c r="I140" s="1"/>
  <c r="K174" i="14" s="1"/>
  <c r="G100" i="11"/>
  <c r="G140" s="1"/>
  <c r="K171" i="14" s="1"/>
  <c r="F100" i="11"/>
  <c r="F140" s="1"/>
  <c r="K170" i="14" s="1"/>
  <c r="E100" i="11"/>
  <c r="E140" s="1"/>
  <c r="K169" i="14" s="1"/>
  <c r="D100" i="11"/>
  <c r="D140" s="1"/>
  <c r="K168" i="14" s="1"/>
  <c r="C100" i="11"/>
  <c r="C140" s="1"/>
  <c r="K167" i="14" s="1"/>
  <c r="P137" i="30"/>
  <c r="O137"/>
  <c r="N137"/>
  <c r="M137"/>
  <c r="K137"/>
  <c r="J137"/>
  <c r="I137"/>
  <c r="G137"/>
  <c r="F137"/>
  <c r="E137"/>
  <c r="D137"/>
  <c r="C137"/>
  <c r="P136"/>
  <c r="O136"/>
  <c r="N136"/>
  <c r="M136"/>
  <c r="K136"/>
  <c r="J136"/>
  <c r="I136"/>
  <c r="G136"/>
  <c r="F136"/>
  <c r="E136"/>
  <c r="D136"/>
  <c r="C136"/>
  <c r="P135"/>
  <c r="O135"/>
  <c r="N135"/>
  <c r="M135"/>
  <c r="K135"/>
  <c r="J135"/>
  <c r="I135"/>
  <c r="G135"/>
  <c r="F135"/>
  <c r="E135"/>
  <c r="D135"/>
  <c r="C135"/>
  <c r="P134"/>
  <c r="O134"/>
  <c r="N134"/>
  <c r="M134"/>
  <c r="K134"/>
  <c r="J134"/>
  <c r="I134"/>
  <c r="G134"/>
  <c r="F134"/>
  <c r="E134"/>
  <c r="D134"/>
  <c r="C134"/>
  <c r="P133"/>
  <c r="O133"/>
  <c r="N133"/>
  <c r="M133"/>
  <c r="K133"/>
  <c r="J133"/>
  <c r="I133"/>
  <c r="G133"/>
  <c r="F133"/>
  <c r="E133"/>
  <c r="D133"/>
  <c r="C133"/>
  <c r="P132"/>
  <c r="O132"/>
  <c r="N132"/>
  <c r="M132"/>
  <c r="K132"/>
  <c r="J132"/>
  <c r="I132"/>
  <c r="G132"/>
  <c r="F132"/>
  <c r="E132"/>
  <c r="D132"/>
  <c r="C132"/>
  <c r="P131"/>
  <c r="O131"/>
  <c r="N131"/>
  <c r="M131"/>
  <c r="K131"/>
  <c r="J131"/>
  <c r="I131"/>
  <c r="G131"/>
  <c r="F131"/>
  <c r="E131"/>
  <c r="D131"/>
  <c r="C131"/>
  <c r="P130"/>
  <c r="O130"/>
  <c r="N130"/>
  <c r="M130"/>
  <c r="K130"/>
  <c r="J130"/>
  <c r="I130"/>
  <c r="G130"/>
  <c r="F130"/>
  <c r="E130"/>
  <c r="D130"/>
  <c r="C130"/>
  <c r="P129"/>
  <c r="O129"/>
  <c r="N129"/>
  <c r="M129"/>
  <c r="K129"/>
  <c r="J129"/>
  <c r="I129"/>
  <c r="G129"/>
  <c r="F129"/>
  <c r="E129"/>
  <c r="D129"/>
  <c r="C129"/>
  <c r="P128"/>
  <c r="O128"/>
  <c r="N128"/>
  <c r="M128"/>
  <c r="K128"/>
  <c r="J128"/>
  <c r="I128"/>
  <c r="G128"/>
  <c r="F128"/>
  <c r="E128"/>
  <c r="D128"/>
  <c r="C128"/>
  <c r="P127"/>
  <c r="O127"/>
  <c r="N127"/>
  <c r="M127"/>
  <c r="K127"/>
  <c r="J127"/>
  <c r="I127"/>
  <c r="G127"/>
  <c r="F127"/>
  <c r="E127"/>
  <c r="D127"/>
  <c r="C127"/>
  <c r="P126"/>
  <c r="O126"/>
  <c r="N126"/>
  <c r="M126"/>
  <c r="K126"/>
  <c r="J126"/>
  <c r="I126"/>
  <c r="G126"/>
  <c r="F126"/>
  <c r="E126"/>
  <c r="D126"/>
  <c r="C126"/>
  <c r="P125"/>
  <c r="O125"/>
  <c r="N125"/>
  <c r="M125"/>
  <c r="K125"/>
  <c r="J125"/>
  <c r="I125"/>
  <c r="G125"/>
  <c r="F125"/>
  <c r="E125"/>
  <c r="D125"/>
  <c r="C125"/>
  <c r="P124"/>
  <c r="O124"/>
  <c r="N124"/>
  <c r="M124"/>
  <c r="K124"/>
  <c r="J124"/>
  <c r="I124"/>
  <c r="G124"/>
  <c r="F124"/>
  <c r="E124"/>
  <c r="D124"/>
  <c r="C124"/>
  <c r="P123"/>
  <c r="O123"/>
  <c r="N123"/>
  <c r="M123"/>
  <c r="K123"/>
  <c r="J123"/>
  <c r="I123"/>
  <c r="G123"/>
  <c r="F123"/>
  <c r="E123"/>
  <c r="D123"/>
  <c r="C123"/>
  <c r="P122"/>
  <c r="O122"/>
  <c r="N122"/>
  <c r="M122"/>
  <c r="K122"/>
  <c r="J122"/>
  <c r="I122"/>
  <c r="G122"/>
  <c r="F122"/>
  <c r="E122"/>
  <c r="D122"/>
  <c r="C122"/>
  <c r="P121"/>
  <c r="O121"/>
  <c r="N121"/>
  <c r="M121"/>
  <c r="K121"/>
  <c r="J121"/>
  <c r="I121"/>
  <c r="G121"/>
  <c r="F121"/>
  <c r="E121"/>
  <c r="D121"/>
  <c r="C121"/>
  <c r="P120"/>
  <c r="O120"/>
  <c r="N120"/>
  <c r="M120"/>
  <c r="K120"/>
  <c r="J120"/>
  <c r="I120"/>
  <c r="G120"/>
  <c r="F120"/>
  <c r="E120"/>
  <c r="D120"/>
  <c r="C120"/>
  <c r="P119"/>
  <c r="O119"/>
  <c r="N119"/>
  <c r="M119"/>
  <c r="K119"/>
  <c r="J119"/>
  <c r="I119"/>
  <c r="G119"/>
  <c r="F119"/>
  <c r="E119"/>
  <c r="D119"/>
  <c r="C119"/>
  <c r="P118"/>
  <c r="O118"/>
  <c r="N118"/>
  <c r="M118"/>
  <c r="K118"/>
  <c r="J118"/>
  <c r="I118"/>
  <c r="G118"/>
  <c r="F118"/>
  <c r="E118"/>
  <c r="D118"/>
  <c r="C118"/>
  <c r="P117"/>
  <c r="O117"/>
  <c r="N117"/>
  <c r="M117"/>
  <c r="K117"/>
  <c r="J117"/>
  <c r="I117"/>
  <c r="G117"/>
  <c r="F117"/>
  <c r="E117"/>
  <c r="D117"/>
  <c r="C117"/>
  <c r="P116"/>
  <c r="O116"/>
  <c r="N116"/>
  <c r="M116"/>
  <c r="K116"/>
  <c r="J116"/>
  <c r="I116"/>
  <c r="G116"/>
  <c r="F116"/>
  <c r="E116"/>
  <c r="D116"/>
  <c r="C116"/>
  <c r="P115"/>
  <c r="O115"/>
  <c r="N115"/>
  <c r="M115"/>
  <c r="K115"/>
  <c r="J115"/>
  <c r="I115"/>
  <c r="G115"/>
  <c r="F115"/>
  <c r="E115"/>
  <c r="D115"/>
  <c r="C115"/>
  <c r="P114"/>
  <c r="O114"/>
  <c r="N114"/>
  <c r="M114"/>
  <c r="K114"/>
  <c r="J114"/>
  <c r="I114"/>
  <c r="G114"/>
  <c r="F114"/>
  <c r="E114"/>
  <c r="D114"/>
  <c r="C114"/>
  <c r="P113"/>
  <c r="O113"/>
  <c r="N113"/>
  <c r="M113"/>
  <c r="K113"/>
  <c r="J113"/>
  <c r="I113"/>
  <c r="G113"/>
  <c r="F113"/>
  <c r="E113"/>
  <c r="D113"/>
  <c r="C113"/>
  <c r="P112"/>
  <c r="O112"/>
  <c r="N112"/>
  <c r="M112"/>
  <c r="K112"/>
  <c r="J112"/>
  <c r="I112"/>
  <c r="G112"/>
  <c r="F112"/>
  <c r="E112"/>
  <c r="D112"/>
  <c r="C112"/>
  <c r="P111"/>
  <c r="O111"/>
  <c r="N111"/>
  <c r="M111"/>
  <c r="K111"/>
  <c r="J111"/>
  <c r="I111"/>
  <c r="G111"/>
  <c r="F111"/>
  <c r="E111"/>
  <c r="D111"/>
  <c r="C111"/>
  <c r="P110"/>
  <c r="O110"/>
  <c r="N110"/>
  <c r="M110"/>
  <c r="K110"/>
  <c r="J110"/>
  <c r="I110"/>
  <c r="G110"/>
  <c r="F110"/>
  <c r="E110"/>
  <c r="D110"/>
  <c r="C110"/>
  <c r="P109"/>
  <c r="O109"/>
  <c r="N109"/>
  <c r="M109"/>
  <c r="K109"/>
  <c r="J109"/>
  <c r="I109"/>
  <c r="G109"/>
  <c r="F109"/>
  <c r="E109"/>
  <c r="D109"/>
  <c r="C109"/>
  <c r="P108"/>
  <c r="O108"/>
  <c r="N108"/>
  <c r="M108"/>
  <c r="K108"/>
  <c r="J108"/>
  <c r="I108"/>
  <c r="G108"/>
  <c r="F108"/>
  <c r="E108"/>
  <c r="D108"/>
  <c r="C108"/>
  <c r="P107"/>
  <c r="O107"/>
  <c r="N107"/>
  <c r="M107"/>
  <c r="K107"/>
  <c r="J107"/>
  <c r="I107"/>
  <c r="G107"/>
  <c r="F107"/>
  <c r="E107"/>
  <c r="D107"/>
  <c r="C107"/>
  <c r="P106"/>
  <c r="O106"/>
  <c r="N106"/>
  <c r="M106"/>
  <c r="K106"/>
  <c r="J106"/>
  <c r="I106"/>
  <c r="G106"/>
  <c r="F106"/>
  <c r="E106"/>
  <c r="D106"/>
  <c r="C106"/>
  <c r="P105"/>
  <c r="O105"/>
  <c r="N105"/>
  <c r="M105"/>
  <c r="K105"/>
  <c r="J105"/>
  <c r="I105"/>
  <c r="G105"/>
  <c r="F105"/>
  <c r="E105"/>
  <c r="D105"/>
  <c r="C105"/>
  <c r="P104"/>
  <c r="O104"/>
  <c r="N104"/>
  <c r="M104"/>
  <c r="K104"/>
  <c r="J104"/>
  <c r="I104"/>
  <c r="G104"/>
  <c r="F104"/>
  <c r="E104"/>
  <c r="D104"/>
  <c r="C104"/>
  <c r="P103"/>
  <c r="O103"/>
  <c r="N103"/>
  <c r="M103"/>
  <c r="K103"/>
  <c r="J103"/>
  <c r="I103"/>
  <c r="G103"/>
  <c r="F103"/>
  <c r="E103"/>
  <c r="D103"/>
  <c r="C103"/>
  <c r="P102"/>
  <c r="O102"/>
  <c r="N102"/>
  <c r="M102"/>
  <c r="K102"/>
  <c r="J102"/>
  <c r="I102"/>
  <c r="G102"/>
  <c r="F102"/>
  <c r="E102"/>
  <c r="D102"/>
  <c r="C102"/>
  <c r="P101"/>
  <c r="O101"/>
  <c r="N101"/>
  <c r="M101"/>
  <c r="K101"/>
  <c r="J101"/>
  <c r="I101"/>
  <c r="G101"/>
  <c r="F101"/>
  <c r="E101"/>
  <c r="D101"/>
  <c r="C101"/>
  <c r="P100"/>
  <c r="P140" s="1"/>
  <c r="K205" i="14" s="1"/>
  <c r="O100" i="30"/>
  <c r="O140" s="1"/>
  <c r="K204" i="14" s="1"/>
  <c r="N100" i="30"/>
  <c r="N140" s="1"/>
  <c r="K203" i="14" s="1"/>
  <c r="M100" i="30"/>
  <c r="M140" s="1"/>
  <c r="K202" i="14" s="1"/>
  <c r="K100" i="30"/>
  <c r="K140" s="1"/>
  <c r="K199" i="14" s="1"/>
  <c r="J100" i="30"/>
  <c r="J140" s="1"/>
  <c r="K198" i="14" s="1"/>
  <c r="I100" i="30"/>
  <c r="I140" s="1"/>
  <c r="K197" i="14" s="1"/>
  <c r="G100" i="30"/>
  <c r="G140" s="1"/>
  <c r="K194" i="14" s="1"/>
  <c r="F100" i="30"/>
  <c r="F140" s="1"/>
  <c r="K193" i="14" s="1"/>
  <c r="E100" i="30"/>
  <c r="E140" s="1"/>
  <c r="K192" i="14" s="1"/>
  <c r="D100" i="30"/>
  <c r="D140" s="1"/>
  <c r="K191" i="14" s="1"/>
  <c r="C100" i="30"/>
  <c r="C140" s="1"/>
  <c r="K190" i="14" s="1"/>
  <c r="P137" i="31"/>
  <c r="O137"/>
  <c r="N137"/>
  <c r="M137"/>
  <c r="K137"/>
  <c r="J137"/>
  <c r="I137"/>
  <c r="G137"/>
  <c r="F137"/>
  <c r="E137"/>
  <c r="D137"/>
  <c r="C137"/>
  <c r="P136"/>
  <c r="O136"/>
  <c r="N136"/>
  <c r="M136"/>
  <c r="K136"/>
  <c r="J136"/>
  <c r="I136"/>
  <c r="G136"/>
  <c r="F136"/>
  <c r="E136"/>
  <c r="D136"/>
  <c r="C136"/>
  <c r="P135"/>
  <c r="O135"/>
  <c r="N135"/>
  <c r="M135"/>
  <c r="K135"/>
  <c r="J135"/>
  <c r="I135"/>
  <c r="G135"/>
  <c r="F135"/>
  <c r="E135"/>
  <c r="D135"/>
  <c r="C135"/>
  <c r="P134"/>
  <c r="O134"/>
  <c r="N134"/>
  <c r="M134"/>
  <c r="K134"/>
  <c r="J134"/>
  <c r="I134"/>
  <c r="G134"/>
  <c r="F134"/>
  <c r="E134"/>
  <c r="D134"/>
  <c r="C134"/>
  <c r="P133"/>
  <c r="O133"/>
  <c r="N133"/>
  <c r="M133"/>
  <c r="K133"/>
  <c r="J133"/>
  <c r="I133"/>
  <c r="G133"/>
  <c r="F133"/>
  <c r="E133"/>
  <c r="D133"/>
  <c r="C133"/>
  <c r="P132"/>
  <c r="O132"/>
  <c r="N132"/>
  <c r="M132"/>
  <c r="K132"/>
  <c r="J132"/>
  <c r="I132"/>
  <c r="G132"/>
  <c r="F132"/>
  <c r="E132"/>
  <c r="D132"/>
  <c r="C132"/>
  <c r="P131"/>
  <c r="O131"/>
  <c r="N131"/>
  <c r="M131"/>
  <c r="K131"/>
  <c r="J131"/>
  <c r="I131"/>
  <c r="G131"/>
  <c r="F131"/>
  <c r="E131"/>
  <c r="D131"/>
  <c r="C131"/>
  <c r="P130"/>
  <c r="O130"/>
  <c r="N130"/>
  <c r="M130"/>
  <c r="K130"/>
  <c r="J130"/>
  <c r="I130"/>
  <c r="G130"/>
  <c r="F130"/>
  <c r="E130"/>
  <c r="D130"/>
  <c r="C130"/>
  <c r="P129"/>
  <c r="O129"/>
  <c r="N129"/>
  <c r="M129"/>
  <c r="K129"/>
  <c r="J129"/>
  <c r="I129"/>
  <c r="G129"/>
  <c r="F129"/>
  <c r="E129"/>
  <c r="D129"/>
  <c r="C129"/>
  <c r="P128"/>
  <c r="O128"/>
  <c r="N128"/>
  <c r="M128"/>
  <c r="K128"/>
  <c r="J128"/>
  <c r="I128"/>
  <c r="G128"/>
  <c r="F128"/>
  <c r="E128"/>
  <c r="D128"/>
  <c r="C128"/>
  <c r="P127"/>
  <c r="O127"/>
  <c r="N127"/>
  <c r="M127"/>
  <c r="K127"/>
  <c r="J127"/>
  <c r="I127"/>
  <c r="G127"/>
  <c r="F127"/>
  <c r="E127"/>
  <c r="D127"/>
  <c r="C127"/>
  <c r="P126"/>
  <c r="O126"/>
  <c r="N126"/>
  <c r="M126"/>
  <c r="K126"/>
  <c r="J126"/>
  <c r="I126"/>
  <c r="G126"/>
  <c r="F126"/>
  <c r="E126"/>
  <c r="D126"/>
  <c r="C126"/>
  <c r="P125"/>
  <c r="O125"/>
  <c r="N125"/>
  <c r="M125"/>
  <c r="K125"/>
  <c r="J125"/>
  <c r="I125"/>
  <c r="G125"/>
  <c r="F125"/>
  <c r="E125"/>
  <c r="D125"/>
  <c r="C125"/>
  <c r="P124"/>
  <c r="O124"/>
  <c r="N124"/>
  <c r="M124"/>
  <c r="K124"/>
  <c r="J124"/>
  <c r="I124"/>
  <c r="G124"/>
  <c r="F124"/>
  <c r="E124"/>
  <c r="D124"/>
  <c r="C124"/>
  <c r="P123"/>
  <c r="O123"/>
  <c r="N123"/>
  <c r="M123"/>
  <c r="K123"/>
  <c r="J123"/>
  <c r="I123"/>
  <c r="G123"/>
  <c r="F123"/>
  <c r="E123"/>
  <c r="D123"/>
  <c r="C123"/>
  <c r="P122"/>
  <c r="O122"/>
  <c r="N122"/>
  <c r="M122"/>
  <c r="K122"/>
  <c r="J122"/>
  <c r="I122"/>
  <c r="G122"/>
  <c r="F122"/>
  <c r="E122"/>
  <c r="D122"/>
  <c r="C122"/>
  <c r="P121"/>
  <c r="O121"/>
  <c r="N121"/>
  <c r="M121"/>
  <c r="K121"/>
  <c r="J121"/>
  <c r="I121"/>
  <c r="G121"/>
  <c r="F121"/>
  <c r="E121"/>
  <c r="D121"/>
  <c r="C121"/>
  <c r="P120"/>
  <c r="O120"/>
  <c r="N120"/>
  <c r="M120"/>
  <c r="K120"/>
  <c r="J120"/>
  <c r="I120"/>
  <c r="G120"/>
  <c r="F120"/>
  <c r="E120"/>
  <c r="D120"/>
  <c r="C120"/>
  <c r="P119"/>
  <c r="O119"/>
  <c r="N119"/>
  <c r="M119"/>
  <c r="K119"/>
  <c r="J119"/>
  <c r="I119"/>
  <c r="G119"/>
  <c r="F119"/>
  <c r="E119"/>
  <c r="D119"/>
  <c r="C119"/>
  <c r="P118"/>
  <c r="O118"/>
  <c r="N118"/>
  <c r="M118"/>
  <c r="K118"/>
  <c r="J118"/>
  <c r="I118"/>
  <c r="G118"/>
  <c r="F118"/>
  <c r="E118"/>
  <c r="D118"/>
  <c r="C118"/>
  <c r="P117"/>
  <c r="O117"/>
  <c r="N117"/>
  <c r="M117"/>
  <c r="K117"/>
  <c r="J117"/>
  <c r="I117"/>
  <c r="G117"/>
  <c r="F117"/>
  <c r="E117"/>
  <c r="D117"/>
  <c r="C117"/>
  <c r="P116"/>
  <c r="O116"/>
  <c r="N116"/>
  <c r="M116"/>
  <c r="K116"/>
  <c r="J116"/>
  <c r="I116"/>
  <c r="G116"/>
  <c r="F116"/>
  <c r="E116"/>
  <c r="D116"/>
  <c r="C116"/>
  <c r="P115"/>
  <c r="O115"/>
  <c r="N115"/>
  <c r="M115"/>
  <c r="K115"/>
  <c r="J115"/>
  <c r="I115"/>
  <c r="G115"/>
  <c r="F115"/>
  <c r="E115"/>
  <c r="D115"/>
  <c r="C115"/>
  <c r="P114"/>
  <c r="O114"/>
  <c r="N114"/>
  <c r="M114"/>
  <c r="K114"/>
  <c r="J114"/>
  <c r="I114"/>
  <c r="G114"/>
  <c r="F114"/>
  <c r="E114"/>
  <c r="D114"/>
  <c r="C114"/>
  <c r="P113"/>
  <c r="O113"/>
  <c r="N113"/>
  <c r="M113"/>
  <c r="K113"/>
  <c r="J113"/>
  <c r="I113"/>
  <c r="G113"/>
  <c r="F113"/>
  <c r="E113"/>
  <c r="D113"/>
  <c r="C113"/>
  <c r="P112"/>
  <c r="O112"/>
  <c r="N112"/>
  <c r="M112"/>
  <c r="K112"/>
  <c r="J112"/>
  <c r="I112"/>
  <c r="G112"/>
  <c r="F112"/>
  <c r="E112"/>
  <c r="D112"/>
  <c r="C112"/>
  <c r="P111"/>
  <c r="O111"/>
  <c r="N111"/>
  <c r="M111"/>
  <c r="K111"/>
  <c r="J111"/>
  <c r="I111"/>
  <c r="G111"/>
  <c r="F111"/>
  <c r="E111"/>
  <c r="D111"/>
  <c r="C111"/>
  <c r="P110"/>
  <c r="O110"/>
  <c r="N110"/>
  <c r="M110"/>
  <c r="K110"/>
  <c r="J110"/>
  <c r="I110"/>
  <c r="G110"/>
  <c r="F110"/>
  <c r="E110"/>
  <c r="D110"/>
  <c r="C110"/>
  <c r="P109"/>
  <c r="O109"/>
  <c r="N109"/>
  <c r="M109"/>
  <c r="K109"/>
  <c r="J109"/>
  <c r="I109"/>
  <c r="G109"/>
  <c r="F109"/>
  <c r="E109"/>
  <c r="D109"/>
  <c r="C109"/>
  <c r="P108"/>
  <c r="O108"/>
  <c r="N108"/>
  <c r="M108"/>
  <c r="K108"/>
  <c r="J108"/>
  <c r="I108"/>
  <c r="G108"/>
  <c r="F108"/>
  <c r="E108"/>
  <c r="D108"/>
  <c r="C108"/>
  <c r="P107"/>
  <c r="O107"/>
  <c r="N107"/>
  <c r="M107"/>
  <c r="K107"/>
  <c r="J107"/>
  <c r="I107"/>
  <c r="G107"/>
  <c r="F107"/>
  <c r="E107"/>
  <c r="D107"/>
  <c r="C107"/>
  <c r="P106"/>
  <c r="O106"/>
  <c r="N106"/>
  <c r="M106"/>
  <c r="K106"/>
  <c r="J106"/>
  <c r="I106"/>
  <c r="G106"/>
  <c r="F106"/>
  <c r="E106"/>
  <c r="D106"/>
  <c r="C106"/>
  <c r="P105"/>
  <c r="O105"/>
  <c r="N105"/>
  <c r="M105"/>
  <c r="K105"/>
  <c r="J105"/>
  <c r="I105"/>
  <c r="G105"/>
  <c r="F105"/>
  <c r="E105"/>
  <c r="D105"/>
  <c r="C105"/>
  <c r="P104"/>
  <c r="O104"/>
  <c r="N104"/>
  <c r="M104"/>
  <c r="K104"/>
  <c r="J104"/>
  <c r="I104"/>
  <c r="G104"/>
  <c r="F104"/>
  <c r="E104"/>
  <c r="D104"/>
  <c r="C104"/>
  <c r="P103"/>
  <c r="O103"/>
  <c r="N103"/>
  <c r="M103"/>
  <c r="K103"/>
  <c r="J103"/>
  <c r="I103"/>
  <c r="G103"/>
  <c r="F103"/>
  <c r="E103"/>
  <c r="D103"/>
  <c r="C103"/>
  <c r="P102"/>
  <c r="O102"/>
  <c r="N102"/>
  <c r="M102"/>
  <c r="K102"/>
  <c r="J102"/>
  <c r="I102"/>
  <c r="G102"/>
  <c r="F102"/>
  <c r="E102"/>
  <c r="D102"/>
  <c r="C102"/>
  <c r="P101"/>
  <c r="O101"/>
  <c r="N101"/>
  <c r="M101"/>
  <c r="K101"/>
  <c r="J101"/>
  <c r="I101"/>
  <c r="G101"/>
  <c r="F101"/>
  <c r="E101"/>
  <c r="D101"/>
  <c r="C101"/>
  <c r="P100"/>
  <c r="P140" s="1"/>
  <c r="K228" i="14" s="1"/>
  <c r="O100" i="31"/>
  <c r="O140" s="1"/>
  <c r="K227" i="14" s="1"/>
  <c r="N100" i="31"/>
  <c r="N140" s="1"/>
  <c r="K226" i="14" s="1"/>
  <c r="M100" i="31"/>
  <c r="M140" s="1"/>
  <c r="K225" i="14" s="1"/>
  <c r="K100" i="31"/>
  <c r="K140" s="1"/>
  <c r="K222" i="14" s="1"/>
  <c r="J100" i="31"/>
  <c r="J140" s="1"/>
  <c r="K221" i="14" s="1"/>
  <c r="I100" i="31"/>
  <c r="I140" s="1"/>
  <c r="K220" i="14" s="1"/>
  <c r="G100" i="31"/>
  <c r="G140" s="1"/>
  <c r="K217" i="14" s="1"/>
  <c r="F100" i="31"/>
  <c r="F140" s="1"/>
  <c r="K216" i="14" s="1"/>
  <c r="E100" i="31"/>
  <c r="E140" s="1"/>
  <c r="K215" i="14" s="1"/>
  <c r="D100" i="31"/>
  <c r="D140" s="1"/>
  <c r="K214" i="14" s="1"/>
  <c r="C100" i="31"/>
  <c r="C140" s="1"/>
  <c r="K213" i="14" s="1"/>
  <c r="P137" i="10"/>
  <c r="O137"/>
  <c r="N137"/>
  <c r="M137"/>
  <c r="K137"/>
  <c r="J137"/>
  <c r="I137"/>
  <c r="G137"/>
  <c r="F137"/>
  <c r="E137"/>
  <c r="D137"/>
  <c r="C137"/>
  <c r="P136"/>
  <c r="O136"/>
  <c r="N136"/>
  <c r="M136"/>
  <c r="K136"/>
  <c r="J136"/>
  <c r="I136"/>
  <c r="G136"/>
  <c r="F136"/>
  <c r="E136"/>
  <c r="D136"/>
  <c r="C136"/>
  <c r="P135"/>
  <c r="O135"/>
  <c r="N135"/>
  <c r="M135"/>
  <c r="K135"/>
  <c r="J135"/>
  <c r="I135"/>
  <c r="G135"/>
  <c r="F135"/>
  <c r="E135"/>
  <c r="D135"/>
  <c r="C135"/>
  <c r="P134"/>
  <c r="O134"/>
  <c r="N134"/>
  <c r="M134"/>
  <c r="K134"/>
  <c r="J134"/>
  <c r="I134"/>
  <c r="G134"/>
  <c r="F134"/>
  <c r="E134"/>
  <c r="D134"/>
  <c r="C134"/>
  <c r="P133"/>
  <c r="O133"/>
  <c r="N133"/>
  <c r="M133"/>
  <c r="K133"/>
  <c r="J133"/>
  <c r="I133"/>
  <c r="G133"/>
  <c r="F133"/>
  <c r="E133"/>
  <c r="D133"/>
  <c r="C133"/>
  <c r="P132"/>
  <c r="O132"/>
  <c r="N132"/>
  <c r="M132"/>
  <c r="K132"/>
  <c r="J132"/>
  <c r="I132"/>
  <c r="G132"/>
  <c r="F132"/>
  <c r="E132"/>
  <c r="D132"/>
  <c r="C132"/>
  <c r="P131"/>
  <c r="O131"/>
  <c r="N131"/>
  <c r="M131"/>
  <c r="K131"/>
  <c r="J131"/>
  <c r="I131"/>
  <c r="G131"/>
  <c r="F131"/>
  <c r="E131"/>
  <c r="D131"/>
  <c r="C131"/>
  <c r="P130"/>
  <c r="O130"/>
  <c r="N130"/>
  <c r="M130"/>
  <c r="K130"/>
  <c r="J130"/>
  <c r="I130"/>
  <c r="G130"/>
  <c r="F130"/>
  <c r="E130"/>
  <c r="D130"/>
  <c r="C130"/>
  <c r="P129"/>
  <c r="O129"/>
  <c r="N129"/>
  <c r="M129"/>
  <c r="K129"/>
  <c r="J129"/>
  <c r="I129"/>
  <c r="G129"/>
  <c r="F129"/>
  <c r="E129"/>
  <c r="D129"/>
  <c r="C129"/>
  <c r="P128"/>
  <c r="O128"/>
  <c r="N128"/>
  <c r="M128"/>
  <c r="K128"/>
  <c r="J128"/>
  <c r="I128"/>
  <c r="G128"/>
  <c r="F128"/>
  <c r="E128"/>
  <c r="D128"/>
  <c r="C128"/>
  <c r="P127"/>
  <c r="O127"/>
  <c r="N127"/>
  <c r="M127"/>
  <c r="K127"/>
  <c r="J127"/>
  <c r="I127"/>
  <c r="G127"/>
  <c r="F127"/>
  <c r="E127"/>
  <c r="D127"/>
  <c r="C127"/>
  <c r="P126"/>
  <c r="O126"/>
  <c r="N126"/>
  <c r="M126"/>
  <c r="K126"/>
  <c r="J126"/>
  <c r="I126"/>
  <c r="G126"/>
  <c r="F126"/>
  <c r="E126"/>
  <c r="D126"/>
  <c r="C126"/>
  <c r="P125"/>
  <c r="O125"/>
  <c r="N125"/>
  <c r="M125"/>
  <c r="K125"/>
  <c r="J125"/>
  <c r="I125"/>
  <c r="G125"/>
  <c r="F125"/>
  <c r="E125"/>
  <c r="D125"/>
  <c r="C125"/>
  <c r="P124"/>
  <c r="O124"/>
  <c r="N124"/>
  <c r="M124"/>
  <c r="K124"/>
  <c r="J124"/>
  <c r="I124"/>
  <c r="G124"/>
  <c r="F124"/>
  <c r="E124"/>
  <c r="D124"/>
  <c r="C124"/>
  <c r="P123"/>
  <c r="O123"/>
  <c r="N123"/>
  <c r="M123"/>
  <c r="K123"/>
  <c r="J123"/>
  <c r="I123"/>
  <c r="G123"/>
  <c r="F123"/>
  <c r="E123"/>
  <c r="D123"/>
  <c r="C123"/>
  <c r="P122"/>
  <c r="O122"/>
  <c r="N122"/>
  <c r="M122"/>
  <c r="K122"/>
  <c r="J122"/>
  <c r="I122"/>
  <c r="G122"/>
  <c r="F122"/>
  <c r="E122"/>
  <c r="D122"/>
  <c r="C122"/>
  <c r="P121"/>
  <c r="O121"/>
  <c r="N121"/>
  <c r="M121"/>
  <c r="K121"/>
  <c r="J121"/>
  <c r="I121"/>
  <c r="G121"/>
  <c r="F121"/>
  <c r="E121"/>
  <c r="D121"/>
  <c r="C121"/>
  <c r="P120"/>
  <c r="O120"/>
  <c r="N120"/>
  <c r="M120"/>
  <c r="K120"/>
  <c r="J120"/>
  <c r="I120"/>
  <c r="G120"/>
  <c r="F120"/>
  <c r="E120"/>
  <c r="D120"/>
  <c r="C120"/>
  <c r="P119"/>
  <c r="O119"/>
  <c r="N119"/>
  <c r="M119"/>
  <c r="K119"/>
  <c r="J119"/>
  <c r="I119"/>
  <c r="G119"/>
  <c r="F119"/>
  <c r="E119"/>
  <c r="D119"/>
  <c r="C119"/>
  <c r="P118"/>
  <c r="O118"/>
  <c r="N118"/>
  <c r="M118"/>
  <c r="K118"/>
  <c r="J118"/>
  <c r="I118"/>
  <c r="G118"/>
  <c r="F118"/>
  <c r="E118"/>
  <c r="D118"/>
  <c r="C118"/>
  <c r="P117"/>
  <c r="O117"/>
  <c r="N117"/>
  <c r="M117"/>
  <c r="K117"/>
  <c r="J117"/>
  <c r="I117"/>
  <c r="G117"/>
  <c r="F117"/>
  <c r="E117"/>
  <c r="D117"/>
  <c r="C117"/>
  <c r="P116"/>
  <c r="O116"/>
  <c r="N116"/>
  <c r="M116"/>
  <c r="K116"/>
  <c r="J116"/>
  <c r="I116"/>
  <c r="G116"/>
  <c r="F116"/>
  <c r="E116"/>
  <c r="D116"/>
  <c r="C116"/>
  <c r="P115"/>
  <c r="O115"/>
  <c r="N115"/>
  <c r="M115"/>
  <c r="K115"/>
  <c r="J115"/>
  <c r="I115"/>
  <c r="G115"/>
  <c r="F115"/>
  <c r="E115"/>
  <c r="D115"/>
  <c r="C115"/>
  <c r="P114"/>
  <c r="O114"/>
  <c r="N114"/>
  <c r="M114"/>
  <c r="K114"/>
  <c r="J114"/>
  <c r="I114"/>
  <c r="G114"/>
  <c r="F114"/>
  <c r="E114"/>
  <c r="D114"/>
  <c r="C114"/>
  <c r="P113"/>
  <c r="O113"/>
  <c r="N113"/>
  <c r="M113"/>
  <c r="K113"/>
  <c r="J113"/>
  <c r="I113"/>
  <c r="G113"/>
  <c r="F113"/>
  <c r="E113"/>
  <c r="D113"/>
  <c r="C113"/>
  <c r="P112"/>
  <c r="O112"/>
  <c r="N112"/>
  <c r="M112"/>
  <c r="K112"/>
  <c r="J112"/>
  <c r="I112"/>
  <c r="G112"/>
  <c r="F112"/>
  <c r="E112"/>
  <c r="D112"/>
  <c r="C112"/>
  <c r="P137" i="9"/>
  <c r="O137"/>
  <c r="N137"/>
  <c r="M137"/>
  <c r="K137"/>
  <c r="J137"/>
  <c r="I137"/>
  <c r="G137"/>
  <c r="F137"/>
  <c r="E137"/>
  <c r="D137"/>
  <c r="C137"/>
  <c r="P136"/>
  <c r="O136"/>
  <c r="N136"/>
  <c r="M136"/>
  <c r="K136"/>
  <c r="J136"/>
  <c r="I136"/>
  <c r="G136"/>
  <c r="F136"/>
  <c r="E136"/>
  <c r="D136"/>
  <c r="C136"/>
  <c r="P135"/>
  <c r="O135"/>
  <c r="N135"/>
  <c r="M135"/>
  <c r="K135"/>
  <c r="J135"/>
  <c r="I135"/>
  <c r="G135"/>
  <c r="F135"/>
  <c r="E135"/>
  <c r="D135"/>
  <c r="C135"/>
  <c r="P134"/>
  <c r="O134"/>
  <c r="N134"/>
  <c r="M134"/>
  <c r="K134"/>
  <c r="J134"/>
  <c r="I134"/>
  <c r="G134"/>
  <c r="F134"/>
  <c r="E134"/>
  <c r="D134"/>
  <c r="C134"/>
  <c r="P133"/>
  <c r="O133"/>
  <c r="N133"/>
  <c r="M133"/>
  <c r="K133"/>
  <c r="J133"/>
  <c r="I133"/>
  <c r="G133"/>
  <c r="F133"/>
  <c r="E133"/>
  <c r="D133"/>
  <c r="C133"/>
  <c r="P132"/>
  <c r="O132"/>
  <c r="N132"/>
  <c r="M132"/>
  <c r="K132"/>
  <c r="J132"/>
  <c r="I132"/>
  <c r="G132"/>
  <c r="F132"/>
  <c r="E132"/>
  <c r="D132"/>
  <c r="C132"/>
  <c r="P131"/>
  <c r="O131"/>
  <c r="N131"/>
  <c r="M131"/>
  <c r="K131"/>
  <c r="J131"/>
  <c r="I131"/>
  <c r="G131"/>
  <c r="F131"/>
  <c r="E131"/>
  <c r="D131"/>
  <c r="C131"/>
  <c r="P130"/>
  <c r="O130"/>
  <c r="N130"/>
  <c r="M130"/>
  <c r="K130"/>
  <c r="J130"/>
  <c r="I130"/>
  <c r="G130"/>
  <c r="F130"/>
  <c r="E130"/>
  <c r="D130"/>
  <c r="C130"/>
  <c r="P129"/>
  <c r="O129"/>
  <c r="N129"/>
  <c r="M129"/>
  <c r="K129"/>
  <c r="J129"/>
  <c r="I129"/>
  <c r="G129"/>
  <c r="F129"/>
  <c r="E129"/>
  <c r="D129"/>
  <c r="C129"/>
  <c r="P128"/>
  <c r="O128"/>
  <c r="N128"/>
  <c r="M128"/>
  <c r="K128"/>
  <c r="J128"/>
  <c r="I128"/>
  <c r="G128"/>
  <c r="F128"/>
  <c r="E128"/>
  <c r="D128"/>
  <c r="C128"/>
  <c r="P127"/>
  <c r="O127"/>
  <c r="N127"/>
  <c r="M127"/>
  <c r="K127"/>
  <c r="J127"/>
  <c r="I127"/>
  <c r="G127"/>
  <c r="F127"/>
  <c r="E127"/>
  <c r="D127"/>
  <c r="C127"/>
  <c r="P126"/>
  <c r="O126"/>
  <c r="N126"/>
  <c r="M126"/>
  <c r="K126"/>
  <c r="J126"/>
  <c r="I126"/>
  <c r="G126"/>
  <c r="F126"/>
  <c r="E126"/>
  <c r="D126"/>
  <c r="C126"/>
  <c r="P125"/>
  <c r="O125"/>
  <c r="N125"/>
  <c r="M125"/>
  <c r="K125"/>
  <c r="J125"/>
  <c r="I125"/>
  <c r="G125"/>
  <c r="F125"/>
  <c r="E125"/>
  <c r="D125"/>
  <c r="C125"/>
  <c r="P124"/>
  <c r="O124"/>
  <c r="N124"/>
  <c r="M124"/>
  <c r="K124"/>
  <c r="J124"/>
  <c r="I124"/>
  <c r="G124"/>
  <c r="F124"/>
  <c r="E124"/>
  <c r="D124"/>
  <c r="C124"/>
  <c r="P123"/>
  <c r="O123"/>
  <c r="N123"/>
  <c r="M123"/>
  <c r="K123"/>
  <c r="J123"/>
  <c r="I123"/>
  <c r="G123"/>
  <c r="F123"/>
  <c r="E123"/>
  <c r="D123"/>
  <c r="C123"/>
  <c r="P122"/>
  <c r="O122"/>
  <c r="N122"/>
  <c r="M122"/>
  <c r="K122"/>
  <c r="J122"/>
  <c r="I122"/>
  <c r="G122"/>
  <c r="F122"/>
  <c r="E122"/>
  <c r="D122"/>
  <c r="C122"/>
  <c r="P121"/>
  <c r="O121"/>
  <c r="N121"/>
  <c r="M121"/>
  <c r="K121"/>
  <c r="J121"/>
  <c r="I121"/>
  <c r="G121"/>
  <c r="F121"/>
  <c r="E121"/>
  <c r="D121"/>
  <c r="C121"/>
  <c r="P120"/>
  <c r="O120"/>
  <c r="N120"/>
  <c r="M120"/>
  <c r="K120"/>
  <c r="J120"/>
  <c r="I120"/>
  <c r="G120"/>
  <c r="F120"/>
  <c r="E120"/>
  <c r="D120"/>
  <c r="C120"/>
  <c r="P119"/>
  <c r="O119"/>
  <c r="N119"/>
  <c r="M119"/>
  <c r="K119"/>
  <c r="J119"/>
  <c r="I119"/>
  <c r="G119"/>
  <c r="F119"/>
  <c r="E119"/>
  <c r="D119"/>
  <c r="C119"/>
  <c r="P118"/>
  <c r="O118"/>
  <c r="N118"/>
  <c r="M118"/>
  <c r="K118"/>
  <c r="J118"/>
  <c r="I118"/>
  <c r="G118"/>
  <c r="F118"/>
  <c r="E118"/>
  <c r="D118"/>
  <c r="C118"/>
  <c r="P117"/>
  <c r="O117"/>
  <c r="N117"/>
  <c r="M117"/>
  <c r="K117"/>
  <c r="J117"/>
  <c r="I117"/>
  <c r="G117"/>
  <c r="F117"/>
  <c r="E117"/>
  <c r="D117"/>
  <c r="C117"/>
  <c r="P116"/>
  <c r="O116"/>
  <c r="N116"/>
  <c r="M116"/>
  <c r="K116"/>
  <c r="J116"/>
  <c r="I116"/>
  <c r="G116"/>
  <c r="F116"/>
  <c r="E116"/>
  <c r="D116"/>
  <c r="C116"/>
  <c r="P115"/>
  <c r="O115"/>
  <c r="N115"/>
  <c r="M115"/>
  <c r="K115"/>
  <c r="J115"/>
  <c r="I115"/>
  <c r="G115"/>
  <c r="F115"/>
  <c r="E115"/>
  <c r="D115"/>
  <c r="C115"/>
  <c r="P114"/>
  <c r="O114"/>
  <c r="N114"/>
  <c r="M114"/>
  <c r="K114"/>
  <c r="J114"/>
  <c r="I114"/>
  <c r="G114"/>
  <c r="F114"/>
  <c r="E114"/>
  <c r="D114"/>
  <c r="C114"/>
  <c r="P113"/>
  <c r="O113"/>
  <c r="N113"/>
  <c r="M113"/>
  <c r="K113"/>
  <c r="J113"/>
  <c r="I113"/>
  <c r="G113"/>
  <c r="F113"/>
  <c r="E113"/>
  <c r="D113"/>
  <c r="C113"/>
  <c r="P112"/>
  <c r="O112"/>
  <c r="N112"/>
  <c r="M112"/>
  <c r="K112"/>
  <c r="J112"/>
  <c r="I112"/>
  <c r="G112"/>
  <c r="F112"/>
  <c r="E112"/>
  <c r="D112"/>
  <c r="C112"/>
  <c r="P111"/>
  <c r="O111"/>
  <c r="N111"/>
  <c r="M111"/>
  <c r="K111"/>
  <c r="J111"/>
  <c r="I111"/>
  <c r="G111"/>
  <c r="F111"/>
  <c r="E111"/>
  <c r="D111"/>
  <c r="C111"/>
  <c r="P110"/>
  <c r="O110"/>
  <c r="N110"/>
  <c r="M110"/>
  <c r="K110"/>
  <c r="J110"/>
  <c r="I110"/>
  <c r="G110"/>
  <c r="F110"/>
  <c r="E110"/>
  <c r="D110"/>
  <c r="C110"/>
  <c r="P109"/>
  <c r="O109"/>
  <c r="N109"/>
  <c r="M109"/>
  <c r="K109"/>
  <c r="J109"/>
  <c r="I109"/>
  <c r="G109"/>
  <c r="F109"/>
  <c r="E109"/>
  <c r="D109"/>
  <c r="C109"/>
  <c r="P108"/>
  <c r="O108"/>
  <c r="N108"/>
  <c r="M108"/>
  <c r="K108"/>
  <c r="J108"/>
  <c r="I108"/>
  <c r="G108"/>
  <c r="F108"/>
  <c r="E108"/>
  <c r="D108"/>
  <c r="C108"/>
  <c r="P107"/>
  <c r="O107"/>
  <c r="N107"/>
  <c r="M107"/>
  <c r="K107"/>
  <c r="J107"/>
  <c r="I107"/>
  <c r="G107"/>
  <c r="F107"/>
  <c r="E107"/>
  <c r="D107"/>
  <c r="C107"/>
  <c r="P106"/>
  <c r="O106"/>
  <c r="N106"/>
  <c r="M106"/>
  <c r="K106"/>
  <c r="J106"/>
  <c r="I106"/>
  <c r="G106"/>
  <c r="F106"/>
  <c r="E106"/>
  <c r="D106"/>
  <c r="C106"/>
  <c r="P105"/>
  <c r="O105"/>
  <c r="N105"/>
  <c r="M105"/>
  <c r="K105"/>
  <c r="J105"/>
  <c r="I105"/>
  <c r="G105"/>
  <c r="F105"/>
  <c r="E105"/>
  <c r="D105"/>
  <c r="C105"/>
  <c r="P104"/>
  <c r="O104"/>
  <c r="N104"/>
  <c r="M104"/>
  <c r="K104"/>
  <c r="J104"/>
  <c r="I104"/>
  <c r="G104"/>
  <c r="F104"/>
  <c r="E104"/>
  <c r="D104"/>
  <c r="C104"/>
  <c r="P103"/>
  <c r="O103"/>
  <c r="N103"/>
  <c r="M103"/>
  <c r="K103"/>
  <c r="J103"/>
  <c r="I103"/>
  <c r="G103"/>
  <c r="F103"/>
  <c r="E103"/>
  <c r="D103"/>
  <c r="C103"/>
  <c r="P102"/>
  <c r="O102"/>
  <c r="N102"/>
  <c r="M102"/>
  <c r="K102"/>
  <c r="J102"/>
  <c r="I102"/>
  <c r="G102"/>
  <c r="F102"/>
  <c r="E102"/>
  <c r="D102"/>
  <c r="C102"/>
  <c r="P101"/>
  <c r="O101"/>
  <c r="N101"/>
  <c r="M101"/>
  <c r="K101"/>
  <c r="J101"/>
  <c r="I101"/>
  <c r="G101"/>
  <c r="F101"/>
  <c r="E101"/>
  <c r="D101"/>
  <c r="C101"/>
  <c r="P100"/>
  <c r="P140" s="1"/>
  <c r="K113" i="14" s="1"/>
  <c r="O100" i="9"/>
  <c r="O140" s="1"/>
  <c r="K112" i="14" s="1"/>
  <c r="N100" i="9"/>
  <c r="N140" s="1"/>
  <c r="K111" i="14" s="1"/>
  <c r="M100" i="9"/>
  <c r="M140" s="1"/>
  <c r="K110" i="14" s="1"/>
  <c r="K100" i="9"/>
  <c r="K140" s="1"/>
  <c r="K107" i="14" s="1"/>
  <c r="J100" i="9"/>
  <c r="J140" s="1"/>
  <c r="K106" i="14" s="1"/>
  <c r="I100" i="9"/>
  <c r="I140" s="1"/>
  <c r="K105" i="14" s="1"/>
  <c r="G100" i="9"/>
  <c r="G140" s="1"/>
  <c r="K102" i="14" s="1"/>
  <c r="F100" i="9"/>
  <c r="F140" s="1"/>
  <c r="K101" i="14" s="1"/>
  <c r="E100" i="9"/>
  <c r="E140" s="1"/>
  <c r="K100" i="14" s="1"/>
  <c r="D100" i="9"/>
  <c r="D140" s="1"/>
  <c r="K99" i="14" s="1"/>
  <c r="C100" i="9"/>
  <c r="C140" s="1"/>
  <c r="K98" i="14" s="1"/>
  <c r="P137" i="28"/>
  <c r="O137"/>
  <c r="N137"/>
  <c r="M137"/>
  <c r="K137"/>
  <c r="J137"/>
  <c r="I137"/>
  <c r="G137"/>
  <c r="F137"/>
  <c r="E137"/>
  <c r="D137"/>
  <c r="C137"/>
  <c r="P136"/>
  <c r="O136"/>
  <c r="N136"/>
  <c r="M136"/>
  <c r="K136"/>
  <c r="J136"/>
  <c r="I136"/>
  <c r="G136"/>
  <c r="F136"/>
  <c r="E136"/>
  <c r="D136"/>
  <c r="C136"/>
  <c r="P135"/>
  <c r="O135"/>
  <c r="N135"/>
  <c r="M135"/>
  <c r="K135"/>
  <c r="J135"/>
  <c r="I135"/>
  <c r="G135"/>
  <c r="F135"/>
  <c r="E135"/>
  <c r="D135"/>
  <c r="C135"/>
  <c r="P134"/>
  <c r="O134"/>
  <c r="N134"/>
  <c r="M134"/>
  <c r="K134"/>
  <c r="J134"/>
  <c r="I134"/>
  <c r="G134"/>
  <c r="F134"/>
  <c r="E134"/>
  <c r="D134"/>
  <c r="C134"/>
  <c r="P133"/>
  <c r="O133"/>
  <c r="N133"/>
  <c r="M133"/>
  <c r="K133"/>
  <c r="J133"/>
  <c r="I133"/>
  <c r="G133"/>
  <c r="F133"/>
  <c r="E133"/>
  <c r="D133"/>
  <c r="C133"/>
  <c r="P132"/>
  <c r="O132"/>
  <c r="N132"/>
  <c r="M132"/>
  <c r="K132"/>
  <c r="J132"/>
  <c r="I132"/>
  <c r="G132"/>
  <c r="F132"/>
  <c r="E132"/>
  <c r="D132"/>
  <c r="C132"/>
  <c r="P131"/>
  <c r="O131"/>
  <c r="N131"/>
  <c r="M131"/>
  <c r="K131"/>
  <c r="J131"/>
  <c r="I131"/>
  <c r="G131"/>
  <c r="F131"/>
  <c r="E131"/>
  <c r="D131"/>
  <c r="C131"/>
  <c r="P130"/>
  <c r="O130"/>
  <c r="N130"/>
  <c r="M130"/>
  <c r="K130"/>
  <c r="J130"/>
  <c r="I130"/>
  <c r="G130"/>
  <c r="F130"/>
  <c r="E130"/>
  <c r="D130"/>
  <c r="C130"/>
  <c r="P129"/>
  <c r="O129"/>
  <c r="N129"/>
  <c r="M129"/>
  <c r="K129"/>
  <c r="J129"/>
  <c r="I129"/>
  <c r="G129"/>
  <c r="F129"/>
  <c r="E129"/>
  <c r="D129"/>
  <c r="C129"/>
  <c r="P128"/>
  <c r="O128"/>
  <c r="N128"/>
  <c r="M128"/>
  <c r="K128"/>
  <c r="J128"/>
  <c r="I128"/>
  <c r="G128"/>
  <c r="F128"/>
  <c r="E128"/>
  <c r="D128"/>
  <c r="C128"/>
  <c r="P127"/>
  <c r="O127"/>
  <c r="N127"/>
  <c r="M127"/>
  <c r="K127"/>
  <c r="J127"/>
  <c r="I127"/>
  <c r="G127"/>
  <c r="F127"/>
  <c r="E127"/>
  <c r="D127"/>
  <c r="C127"/>
  <c r="P126"/>
  <c r="O126"/>
  <c r="N126"/>
  <c r="M126"/>
  <c r="K126"/>
  <c r="J126"/>
  <c r="I126"/>
  <c r="G126"/>
  <c r="F126"/>
  <c r="E126"/>
  <c r="D126"/>
  <c r="C126"/>
  <c r="P125"/>
  <c r="O125"/>
  <c r="N125"/>
  <c r="M125"/>
  <c r="K125"/>
  <c r="J125"/>
  <c r="I125"/>
  <c r="G125"/>
  <c r="F125"/>
  <c r="E125"/>
  <c r="D125"/>
  <c r="C125"/>
  <c r="P124"/>
  <c r="O124"/>
  <c r="N124"/>
  <c r="M124"/>
  <c r="K124"/>
  <c r="J124"/>
  <c r="I124"/>
  <c r="G124"/>
  <c r="F124"/>
  <c r="E124"/>
  <c r="D124"/>
  <c r="C124"/>
  <c r="P123"/>
  <c r="O123"/>
  <c r="N123"/>
  <c r="M123"/>
  <c r="K123"/>
  <c r="J123"/>
  <c r="I123"/>
  <c r="G123"/>
  <c r="F123"/>
  <c r="E123"/>
  <c r="D123"/>
  <c r="C123"/>
  <c r="P122"/>
  <c r="O122"/>
  <c r="N122"/>
  <c r="M122"/>
  <c r="K122"/>
  <c r="J122"/>
  <c r="I122"/>
  <c r="G122"/>
  <c r="F122"/>
  <c r="E122"/>
  <c r="D122"/>
  <c r="C122"/>
  <c r="P121"/>
  <c r="O121"/>
  <c r="N121"/>
  <c r="M121"/>
  <c r="K121"/>
  <c r="J121"/>
  <c r="I121"/>
  <c r="G121"/>
  <c r="F121"/>
  <c r="E121"/>
  <c r="D121"/>
  <c r="C121"/>
  <c r="P120"/>
  <c r="O120"/>
  <c r="N120"/>
  <c r="M120"/>
  <c r="K120"/>
  <c r="J120"/>
  <c r="I120"/>
  <c r="G120"/>
  <c r="F120"/>
  <c r="E120"/>
  <c r="D120"/>
  <c r="C120"/>
  <c r="P119"/>
  <c r="O119"/>
  <c r="N119"/>
  <c r="M119"/>
  <c r="K119"/>
  <c r="J119"/>
  <c r="I119"/>
  <c r="G119"/>
  <c r="F119"/>
  <c r="E119"/>
  <c r="D119"/>
  <c r="C119"/>
  <c r="P118"/>
  <c r="O118"/>
  <c r="N118"/>
  <c r="M118"/>
  <c r="K118"/>
  <c r="J118"/>
  <c r="I118"/>
  <c r="G118"/>
  <c r="F118"/>
  <c r="E118"/>
  <c r="D118"/>
  <c r="C118"/>
  <c r="P117"/>
  <c r="O117"/>
  <c r="N117"/>
  <c r="M117"/>
  <c r="K117"/>
  <c r="J117"/>
  <c r="I117"/>
  <c r="G117"/>
  <c r="F117"/>
  <c r="E117"/>
  <c r="D117"/>
  <c r="C117"/>
  <c r="P116"/>
  <c r="O116"/>
  <c r="N116"/>
  <c r="M116"/>
  <c r="K116"/>
  <c r="J116"/>
  <c r="I116"/>
  <c r="G116"/>
  <c r="F116"/>
  <c r="E116"/>
  <c r="D116"/>
  <c r="C116"/>
  <c r="P115"/>
  <c r="O115"/>
  <c r="N115"/>
  <c r="M115"/>
  <c r="K115"/>
  <c r="J115"/>
  <c r="I115"/>
  <c r="G115"/>
  <c r="F115"/>
  <c r="E115"/>
  <c r="D115"/>
  <c r="C115"/>
  <c r="P114"/>
  <c r="O114"/>
  <c r="N114"/>
  <c r="M114"/>
  <c r="K114"/>
  <c r="J114"/>
  <c r="I114"/>
  <c r="G114"/>
  <c r="F114"/>
  <c r="E114"/>
  <c r="D114"/>
  <c r="C114"/>
  <c r="P113"/>
  <c r="O113"/>
  <c r="N113"/>
  <c r="M113"/>
  <c r="K113"/>
  <c r="J113"/>
  <c r="I113"/>
  <c r="G113"/>
  <c r="F113"/>
  <c r="E113"/>
  <c r="D113"/>
  <c r="C113"/>
  <c r="P112"/>
  <c r="O112"/>
  <c r="N112"/>
  <c r="M112"/>
  <c r="K112"/>
  <c r="J112"/>
  <c r="I112"/>
  <c r="G112"/>
  <c r="F112"/>
  <c r="E112"/>
  <c r="D112"/>
  <c r="C112"/>
  <c r="P111"/>
  <c r="O111"/>
  <c r="N111"/>
  <c r="M111"/>
  <c r="K111"/>
  <c r="J111"/>
  <c r="I111"/>
  <c r="G111"/>
  <c r="F111"/>
  <c r="E111"/>
  <c r="D111"/>
  <c r="C111"/>
  <c r="P110"/>
  <c r="O110"/>
  <c r="N110"/>
  <c r="M110"/>
  <c r="K110"/>
  <c r="J110"/>
  <c r="I110"/>
  <c r="G110"/>
  <c r="F110"/>
  <c r="E110"/>
  <c r="D110"/>
  <c r="C110"/>
  <c r="P109"/>
  <c r="O109"/>
  <c r="N109"/>
  <c r="M109"/>
  <c r="K109"/>
  <c r="J109"/>
  <c r="I109"/>
  <c r="G109"/>
  <c r="F109"/>
  <c r="E109"/>
  <c r="D109"/>
  <c r="C109"/>
  <c r="P108"/>
  <c r="O108"/>
  <c r="N108"/>
  <c r="M108"/>
  <c r="K108"/>
  <c r="J108"/>
  <c r="I108"/>
  <c r="G108"/>
  <c r="F108"/>
  <c r="E108"/>
  <c r="D108"/>
  <c r="C108"/>
  <c r="P107"/>
  <c r="O107"/>
  <c r="N107"/>
  <c r="M107"/>
  <c r="K107"/>
  <c r="J107"/>
  <c r="I107"/>
  <c r="G107"/>
  <c r="F107"/>
  <c r="E107"/>
  <c r="D107"/>
  <c r="C107"/>
  <c r="P106"/>
  <c r="O106"/>
  <c r="N106"/>
  <c r="M106"/>
  <c r="K106"/>
  <c r="J106"/>
  <c r="I106"/>
  <c r="G106"/>
  <c r="F106"/>
  <c r="E106"/>
  <c r="D106"/>
  <c r="C106"/>
  <c r="P105"/>
  <c r="O105"/>
  <c r="N105"/>
  <c r="M105"/>
  <c r="K105"/>
  <c r="J105"/>
  <c r="I105"/>
  <c r="G105"/>
  <c r="F105"/>
  <c r="E105"/>
  <c r="D105"/>
  <c r="C105"/>
  <c r="P104"/>
  <c r="O104"/>
  <c r="N104"/>
  <c r="M104"/>
  <c r="K104"/>
  <c r="J104"/>
  <c r="I104"/>
  <c r="G104"/>
  <c r="F104"/>
  <c r="E104"/>
  <c r="D104"/>
  <c r="C104"/>
  <c r="P103"/>
  <c r="O103"/>
  <c r="N103"/>
  <c r="M103"/>
  <c r="K103"/>
  <c r="J103"/>
  <c r="I103"/>
  <c r="G103"/>
  <c r="F103"/>
  <c r="E103"/>
  <c r="D103"/>
  <c r="C103"/>
  <c r="P102"/>
  <c r="O102"/>
  <c r="N102"/>
  <c r="M102"/>
  <c r="K102"/>
  <c r="J102"/>
  <c r="I102"/>
  <c r="G102"/>
  <c r="F102"/>
  <c r="E102"/>
  <c r="D102"/>
  <c r="C102"/>
  <c r="P101"/>
  <c r="O101"/>
  <c r="N101"/>
  <c r="M101"/>
  <c r="K101"/>
  <c r="J101"/>
  <c r="I101"/>
  <c r="G101"/>
  <c r="F101"/>
  <c r="E101"/>
  <c r="D101"/>
  <c r="C101"/>
  <c r="P100"/>
  <c r="P140" s="1"/>
  <c r="K136" i="14" s="1"/>
  <c r="O100" i="28"/>
  <c r="O140" s="1"/>
  <c r="K135" i="14" s="1"/>
  <c r="N100" i="28"/>
  <c r="N140" s="1"/>
  <c r="K134" i="14" s="1"/>
  <c r="M100" i="28"/>
  <c r="M140" s="1"/>
  <c r="K133" i="14" s="1"/>
  <c r="K100" i="28"/>
  <c r="K140" s="1"/>
  <c r="K130" i="14" s="1"/>
  <c r="J100" i="28"/>
  <c r="J140" s="1"/>
  <c r="K129" i="14" s="1"/>
  <c r="I100" i="28"/>
  <c r="I140" s="1"/>
  <c r="K128" i="14" s="1"/>
  <c r="G100" i="28"/>
  <c r="G140" s="1"/>
  <c r="K125" i="14" s="1"/>
  <c r="F100" i="28"/>
  <c r="F140" s="1"/>
  <c r="K124" i="14" s="1"/>
  <c r="E100" i="28"/>
  <c r="E140" s="1"/>
  <c r="K123" i="14" s="1"/>
  <c r="D100" i="28"/>
  <c r="D140" s="1"/>
  <c r="K122" i="14" s="1"/>
  <c r="C100" i="28"/>
  <c r="C140" s="1"/>
  <c r="K121" i="14" s="1"/>
  <c r="P137" i="29"/>
  <c r="O137"/>
  <c r="N137"/>
  <c r="M137"/>
  <c r="K137"/>
  <c r="J137"/>
  <c r="I137"/>
  <c r="G137"/>
  <c r="F137"/>
  <c r="E137"/>
  <c r="D137"/>
  <c r="C137"/>
  <c r="P136"/>
  <c r="O136"/>
  <c r="N136"/>
  <c r="M136"/>
  <c r="K136"/>
  <c r="J136"/>
  <c r="I136"/>
  <c r="G136"/>
  <c r="F136"/>
  <c r="E136"/>
  <c r="D136"/>
  <c r="C136"/>
  <c r="P135"/>
  <c r="O135"/>
  <c r="N135"/>
  <c r="M135"/>
  <c r="K135"/>
  <c r="J135"/>
  <c r="I135"/>
  <c r="G135"/>
  <c r="F135"/>
  <c r="E135"/>
  <c r="D135"/>
  <c r="C135"/>
  <c r="P134"/>
  <c r="O134"/>
  <c r="N134"/>
  <c r="M134"/>
  <c r="K134"/>
  <c r="J134"/>
  <c r="I134"/>
  <c r="G134"/>
  <c r="F134"/>
  <c r="E134"/>
  <c r="D134"/>
  <c r="C134"/>
  <c r="P133"/>
  <c r="O133"/>
  <c r="N133"/>
  <c r="M133"/>
  <c r="K133"/>
  <c r="J133"/>
  <c r="I133"/>
  <c r="G133"/>
  <c r="F133"/>
  <c r="E133"/>
  <c r="D133"/>
  <c r="C133"/>
  <c r="P132"/>
  <c r="O132"/>
  <c r="N132"/>
  <c r="M132"/>
  <c r="K132"/>
  <c r="J132"/>
  <c r="I132"/>
  <c r="G132"/>
  <c r="F132"/>
  <c r="E132"/>
  <c r="D132"/>
  <c r="C132"/>
  <c r="P131"/>
  <c r="O131"/>
  <c r="N131"/>
  <c r="M131"/>
  <c r="K131"/>
  <c r="J131"/>
  <c r="I131"/>
  <c r="G131"/>
  <c r="F131"/>
  <c r="E131"/>
  <c r="D131"/>
  <c r="C131"/>
  <c r="P130"/>
  <c r="O130"/>
  <c r="N130"/>
  <c r="M130"/>
  <c r="K130"/>
  <c r="J130"/>
  <c r="I130"/>
  <c r="G130"/>
  <c r="F130"/>
  <c r="E130"/>
  <c r="D130"/>
  <c r="C130"/>
  <c r="P129"/>
  <c r="O129"/>
  <c r="N129"/>
  <c r="M129"/>
  <c r="K129"/>
  <c r="J129"/>
  <c r="I129"/>
  <c r="G129"/>
  <c r="F129"/>
  <c r="E129"/>
  <c r="D129"/>
  <c r="C129"/>
  <c r="P128"/>
  <c r="O128"/>
  <c r="N128"/>
  <c r="M128"/>
  <c r="K128"/>
  <c r="J128"/>
  <c r="I128"/>
  <c r="G128"/>
  <c r="F128"/>
  <c r="E128"/>
  <c r="D128"/>
  <c r="C128"/>
  <c r="P127"/>
  <c r="O127"/>
  <c r="N127"/>
  <c r="M127"/>
  <c r="K127"/>
  <c r="J127"/>
  <c r="I127"/>
  <c r="G127"/>
  <c r="F127"/>
  <c r="E127"/>
  <c r="D127"/>
  <c r="C127"/>
  <c r="P126"/>
  <c r="O126"/>
  <c r="N126"/>
  <c r="M126"/>
  <c r="K126"/>
  <c r="J126"/>
  <c r="I126"/>
  <c r="G126"/>
  <c r="F126"/>
  <c r="E126"/>
  <c r="D126"/>
  <c r="C126"/>
  <c r="P125"/>
  <c r="O125"/>
  <c r="N125"/>
  <c r="M125"/>
  <c r="K125"/>
  <c r="J125"/>
  <c r="I125"/>
  <c r="G125"/>
  <c r="F125"/>
  <c r="E125"/>
  <c r="D125"/>
  <c r="C125"/>
  <c r="P124"/>
  <c r="O124"/>
  <c r="N124"/>
  <c r="M124"/>
  <c r="K124"/>
  <c r="J124"/>
  <c r="I124"/>
  <c r="G124"/>
  <c r="F124"/>
  <c r="E124"/>
  <c r="D124"/>
  <c r="C124"/>
  <c r="P123"/>
  <c r="O123"/>
  <c r="N123"/>
  <c r="M123"/>
  <c r="K123"/>
  <c r="J123"/>
  <c r="I123"/>
  <c r="G123"/>
  <c r="F123"/>
  <c r="E123"/>
  <c r="D123"/>
  <c r="C123"/>
  <c r="P122"/>
  <c r="O122"/>
  <c r="N122"/>
  <c r="M122"/>
  <c r="K122"/>
  <c r="J122"/>
  <c r="I122"/>
  <c r="G122"/>
  <c r="F122"/>
  <c r="E122"/>
  <c r="D122"/>
  <c r="C122"/>
  <c r="P121"/>
  <c r="O121"/>
  <c r="N121"/>
  <c r="M121"/>
  <c r="K121"/>
  <c r="J121"/>
  <c r="I121"/>
  <c r="G121"/>
  <c r="F121"/>
  <c r="E121"/>
  <c r="D121"/>
  <c r="C121"/>
  <c r="P120"/>
  <c r="O120"/>
  <c r="N120"/>
  <c r="M120"/>
  <c r="K120"/>
  <c r="J120"/>
  <c r="I120"/>
  <c r="G120"/>
  <c r="F120"/>
  <c r="E120"/>
  <c r="D120"/>
  <c r="C120"/>
  <c r="P119"/>
  <c r="O119"/>
  <c r="N119"/>
  <c r="M119"/>
  <c r="K119"/>
  <c r="J119"/>
  <c r="I119"/>
  <c r="G119"/>
  <c r="F119"/>
  <c r="E119"/>
  <c r="D119"/>
  <c r="C119"/>
  <c r="P118"/>
  <c r="O118"/>
  <c r="N118"/>
  <c r="M118"/>
  <c r="K118"/>
  <c r="J118"/>
  <c r="I118"/>
  <c r="G118"/>
  <c r="F118"/>
  <c r="E118"/>
  <c r="D118"/>
  <c r="C118"/>
  <c r="P117"/>
  <c r="O117"/>
  <c r="N117"/>
  <c r="M117"/>
  <c r="K117"/>
  <c r="J117"/>
  <c r="I117"/>
  <c r="G117"/>
  <c r="F117"/>
  <c r="E117"/>
  <c r="D117"/>
  <c r="C117"/>
  <c r="P116"/>
  <c r="O116"/>
  <c r="N116"/>
  <c r="M116"/>
  <c r="K116"/>
  <c r="J116"/>
  <c r="I116"/>
  <c r="G116"/>
  <c r="F116"/>
  <c r="E116"/>
  <c r="D116"/>
  <c r="C116"/>
  <c r="P115"/>
  <c r="O115"/>
  <c r="N115"/>
  <c r="M115"/>
  <c r="K115"/>
  <c r="J115"/>
  <c r="I115"/>
  <c r="G115"/>
  <c r="F115"/>
  <c r="E115"/>
  <c r="D115"/>
  <c r="C115"/>
  <c r="P114"/>
  <c r="O114"/>
  <c r="N114"/>
  <c r="M114"/>
  <c r="K114"/>
  <c r="J114"/>
  <c r="I114"/>
  <c r="G114"/>
  <c r="F114"/>
  <c r="E114"/>
  <c r="D114"/>
  <c r="C114"/>
  <c r="P113"/>
  <c r="O113"/>
  <c r="N113"/>
  <c r="M113"/>
  <c r="K113"/>
  <c r="J113"/>
  <c r="I113"/>
  <c r="G113"/>
  <c r="F113"/>
  <c r="E113"/>
  <c r="D113"/>
  <c r="C113"/>
  <c r="P112"/>
  <c r="O112"/>
  <c r="N112"/>
  <c r="M112"/>
  <c r="K112"/>
  <c r="J112"/>
  <c r="I112"/>
  <c r="G112"/>
  <c r="F112"/>
  <c r="E112"/>
  <c r="D112"/>
  <c r="C112"/>
  <c r="P111"/>
  <c r="O111"/>
  <c r="N111"/>
  <c r="M111"/>
  <c r="K111"/>
  <c r="J111"/>
  <c r="I111"/>
  <c r="G111"/>
  <c r="F111"/>
  <c r="E111"/>
  <c r="D111"/>
  <c r="C111"/>
  <c r="P110"/>
  <c r="O110"/>
  <c r="N110"/>
  <c r="M110"/>
  <c r="K110"/>
  <c r="J110"/>
  <c r="I110"/>
  <c r="G110"/>
  <c r="F110"/>
  <c r="E110"/>
  <c r="D110"/>
  <c r="C110"/>
  <c r="P109"/>
  <c r="O109"/>
  <c r="N109"/>
  <c r="M109"/>
  <c r="K109"/>
  <c r="J109"/>
  <c r="I109"/>
  <c r="G109"/>
  <c r="F109"/>
  <c r="E109"/>
  <c r="D109"/>
  <c r="C109"/>
  <c r="P108"/>
  <c r="O108"/>
  <c r="N108"/>
  <c r="M108"/>
  <c r="K108"/>
  <c r="J108"/>
  <c r="I108"/>
  <c r="G108"/>
  <c r="F108"/>
  <c r="E108"/>
  <c r="D108"/>
  <c r="C108"/>
  <c r="P107"/>
  <c r="O107"/>
  <c r="N107"/>
  <c r="M107"/>
  <c r="K107"/>
  <c r="J107"/>
  <c r="I107"/>
  <c r="G107"/>
  <c r="F107"/>
  <c r="E107"/>
  <c r="D107"/>
  <c r="C107"/>
  <c r="P106"/>
  <c r="O106"/>
  <c r="N106"/>
  <c r="M106"/>
  <c r="K106"/>
  <c r="J106"/>
  <c r="I106"/>
  <c r="G106"/>
  <c r="F106"/>
  <c r="E106"/>
  <c r="D106"/>
  <c r="C106"/>
  <c r="P105"/>
  <c r="O105"/>
  <c r="N105"/>
  <c r="M105"/>
  <c r="K105"/>
  <c r="J105"/>
  <c r="I105"/>
  <c r="G105"/>
  <c r="F105"/>
  <c r="E105"/>
  <c r="D105"/>
  <c r="C105"/>
  <c r="P104"/>
  <c r="O104"/>
  <c r="N104"/>
  <c r="M104"/>
  <c r="K104"/>
  <c r="J104"/>
  <c r="I104"/>
  <c r="G104"/>
  <c r="F104"/>
  <c r="E104"/>
  <c r="D104"/>
  <c r="C104"/>
  <c r="P103"/>
  <c r="O103"/>
  <c r="N103"/>
  <c r="M103"/>
  <c r="K103"/>
  <c r="J103"/>
  <c r="I103"/>
  <c r="G103"/>
  <c r="F103"/>
  <c r="E103"/>
  <c r="D103"/>
  <c r="C103"/>
  <c r="P102"/>
  <c r="O102"/>
  <c r="N102"/>
  <c r="M102"/>
  <c r="K102"/>
  <c r="J102"/>
  <c r="I102"/>
  <c r="G102"/>
  <c r="F102"/>
  <c r="E102"/>
  <c r="D102"/>
  <c r="C102"/>
  <c r="P101"/>
  <c r="O101"/>
  <c r="N101"/>
  <c r="M101"/>
  <c r="K101"/>
  <c r="J101"/>
  <c r="I101"/>
  <c r="G101"/>
  <c r="F101"/>
  <c r="E101"/>
  <c r="D101"/>
  <c r="C101"/>
  <c r="P100"/>
  <c r="P140" s="1"/>
  <c r="K159" i="14" s="1"/>
  <c r="O100" i="29"/>
  <c r="O140" s="1"/>
  <c r="K158" i="14" s="1"/>
  <c r="N100" i="29"/>
  <c r="N140" s="1"/>
  <c r="K157" i="14" s="1"/>
  <c r="M100" i="29"/>
  <c r="M140" s="1"/>
  <c r="K156" i="14" s="1"/>
  <c r="K100" i="29"/>
  <c r="K140" s="1"/>
  <c r="K153" i="14" s="1"/>
  <c r="J100" i="29"/>
  <c r="J140" s="1"/>
  <c r="K152" i="14" s="1"/>
  <c r="I100" i="29"/>
  <c r="I140" s="1"/>
  <c r="K151" i="14" s="1"/>
  <c r="G100" i="29"/>
  <c r="G140" s="1"/>
  <c r="K148" i="14" s="1"/>
  <c r="F100" i="29"/>
  <c r="F140" s="1"/>
  <c r="K147" i="14" s="1"/>
  <c r="E100" i="29"/>
  <c r="E140" s="1"/>
  <c r="K146" i="14" s="1"/>
  <c r="D100" i="29"/>
  <c r="D140" s="1"/>
  <c r="K145" i="14" s="1"/>
  <c r="C100" i="29"/>
  <c r="C140" s="1"/>
  <c r="K144" i="14" s="1"/>
  <c r="P137" i="27"/>
  <c r="O137"/>
  <c r="N137"/>
  <c r="M137"/>
  <c r="K137"/>
  <c r="J137"/>
  <c r="I137"/>
  <c r="G137"/>
  <c r="F137"/>
  <c r="E137"/>
  <c r="D137"/>
  <c r="C137"/>
  <c r="P136"/>
  <c r="O136"/>
  <c r="N136"/>
  <c r="M136"/>
  <c r="K136"/>
  <c r="J136"/>
  <c r="I136"/>
  <c r="G136"/>
  <c r="F136"/>
  <c r="E136"/>
  <c r="D136"/>
  <c r="C136"/>
  <c r="P135"/>
  <c r="O135"/>
  <c r="N135"/>
  <c r="M135"/>
  <c r="K135"/>
  <c r="J135"/>
  <c r="I135"/>
  <c r="G135"/>
  <c r="F135"/>
  <c r="E135"/>
  <c r="D135"/>
  <c r="C135"/>
  <c r="P134"/>
  <c r="O134"/>
  <c r="N134"/>
  <c r="M134"/>
  <c r="K134"/>
  <c r="J134"/>
  <c r="I134"/>
  <c r="G134"/>
  <c r="F134"/>
  <c r="E134"/>
  <c r="D134"/>
  <c r="C134"/>
  <c r="P133"/>
  <c r="O133"/>
  <c r="N133"/>
  <c r="M133"/>
  <c r="K133"/>
  <c r="J133"/>
  <c r="I133"/>
  <c r="G133"/>
  <c r="F133"/>
  <c r="E133"/>
  <c r="D133"/>
  <c r="C133"/>
  <c r="P132"/>
  <c r="O132"/>
  <c r="N132"/>
  <c r="M132"/>
  <c r="K132"/>
  <c r="J132"/>
  <c r="I132"/>
  <c r="G132"/>
  <c r="F132"/>
  <c r="E132"/>
  <c r="D132"/>
  <c r="C132"/>
  <c r="P131"/>
  <c r="O131"/>
  <c r="N131"/>
  <c r="M131"/>
  <c r="K131"/>
  <c r="J131"/>
  <c r="I131"/>
  <c r="G131"/>
  <c r="F131"/>
  <c r="E131"/>
  <c r="D131"/>
  <c r="C131"/>
  <c r="P130"/>
  <c r="O130"/>
  <c r="N130"/>
  <c r="M130"/>
  <c r="K130"/>
  <c r="J130"/>
  <c r="I130"/>
  <c r="G130"/>
  <c r="F130"/>
  <c r="E130"/>
  <c r="D130"/>
  <c r="C130"/>
  <c r="P129"/>
  <c r="O129"/>
  <c r="N129"/>
  <c r="M129"/>
  <c r="K129"/>
  <c r="J129"/>
  <c r="I129"/>
  <c r="G129"/>
  <c r="F129"/>
  <c r="E129"/>
  <c r="D129"/>
  <c r="C129"/>
  <c r="P128"/>
  <c r="O128"/>
  <c r="N128"/>
  <c r="M128"/>
  <c r="K128"/>
  <c r="J128"/>
  <c r="I128"/>
  <c r="G128"/>
  <c r="F128"/>
  <c r="E128"/>
  <c r="D128"/>
  <c r="C128"/>
  <c r="P127"/>
  <c r="O127"/>
  <c r="N127"/>
  <c r="M127"/>
  <c r="K127"/>
  <c r="J127"/>
  <c r="I127"/>
  <c r="G127"/>
  <c r="F127"/>
  <c r="E127"/>
  <c r="D127"/>
  <c r="C127"/>
  <c r="P126"/>
  <c r="O126"/>
  <c r="N126"/>
  <c r="M126"/>
  <c r="K126"/>
  <c r="J126"/>
  <c r="I126"/>
  <c r="G126"/>
  <c r="F126"/>
  <c r="E126"/>
  <c r="D126"/>
  <c r="C126"/>
  <c r="P125"/>
  <c r="O125"/>
  <c r="N125"/>
  <c r="M125"/>
  <c r="K125"/>
  <c r="J125"/>
  <c r="I125"/>
  <c r="G125"/>
  <c r="F125"/>
  <c r="E125"/>
  <c r="D125"/>
  <c r="C125"/>
  <c r="P124"/>
  <c r="O124"/>
  <c r="N124"/>
  <c r="M124"/>
  <c r="K124"/>
  <c r="J124"/>
  <c r="I124"/>
  <c r="G124"/>
  <c r="F124"/>
  <c r="E124"/>
  <c r="D124"/>
  <c r="C124"/>
  <c r="P123"/>
  <c r="O123"/>
  <c r="N123"/>
  <c r="M123"/>
  <c r="K123"/>
  <c r="J123"/>
  <c r="I123"/>
  <c r="G123"/>
  <c r="F123"/>
  <c r="E123"/>
  <c r="D123"/>
  <c r="C123"/>
  <c r="P122"/>
  <c r="O122"/>
  <c r="N122"/>
  <c r="M122"/>
  <c r="K122"/>
  <c r="J122"/>
  <c r="I122"/>
  <c r="G122"/>
  <c r="F122"/>
  <c r="E122"/>
  <c r="D122"/>
  <c r="C122"/>
  <c r="P121"/>
  <c r="O121"/>
  <c r="N121"/>
  <c r="M121"/>
  <c r="K121"/>
  <c r="J121"/>
  <c r="I121"/>
  <c r="G121"/>
  <c r="F121"/>
  <c r="E121"/>
  <c r="D121"/>
  <c r="C121"/>
  <c r="P120"/>
  <c r="O120"/>
  <c r="N120"/>
  <c r="M120"/>
  <c r="K120"/>
  <c r="J120"/>
  <c r="I120"/>
  <c r="G120"/>
  <c r="F120"/>
  <c r="E120"/>
  <c r="D120"/>
  <c r="C120"/>
  <c r="P119"/>
  <c r="O119"/>
  <c r="N119"/>
  <c r="M119"/>
  <c r="K119"/>
  <c r="J119"/>
  <c r="I119"/>
  <c r="G119"/>
  <c r="F119"/>
  <c r="E119"/>
  <c r="D119"/>
  <c r="C119"/>
  <c r="P118"/>
  <c r="O118"/>
  <c r="N118"/>
  <c r="M118"/>
  <c r="K118"/>
  <c r="J118"/>
  <c r="I118"/>
  <c r="G118"/>
  <c r="F118"/>
  <c r="E118"/>
  <c r="D118"/>
  <c r="C118"/>
  <c r="P117"/>
  <c r="O117"/>
  <c r="N117"/>
  <c r="M117"/>
  <c r="K117"/>
  <c r="J117"/>
  <c r="I117"/>
  <c r="G117"/>
  <c r="F117"/>
  <c r="E117"/>
  <c r="D117"/>
  <c r="C117"/>
  <c r="P116"/>
  <c r="O116"/>
  <c r="N116"/>
  <c r="M116"/>
  <c r="K116"/>
  <c r="J116"/>
  <c r="I116"/>
  <c r="G116"/>
  <c r="F116"/>
  <c r="E116"/>
  <c r="D116"/>
  <c r="C116"/>
  <c r="P115"/>
  <c r="O115"/>
  <c r="N115"/>
  <c r="M115"/>
  <c r="K115"/>
  <c r="J115"/>
  <c r="I115"/>
  <c r="G115"/>
  <c r="F115"/>
  <c r="E115"/>
  <c r="D115"/>
  <c r="C115"/>
  <c r="P114"/>
  <c r="O114"/>
  <c r="N114"/>
  <c r="M114"/>
  <c r="K114"/>
  <c r="J114"/>
  <c r="I114"/>
  <c r="G114"/>
  <c r="F114"/>
  <c r="E114"/>
  <c r="D114"/>
  <c r="C114"/>
  <c r="P113"/>
  <c r="O113"/>
  <c r="N113"/>
  <c r="M113"/>
  <c r="K113"/>
  <c r="J113"/>
  <c r="I113"/>
  <c r="G113"/>
  <c r="F113"/>
  <c r="E113"/>
  <c r="D113"/>
  <c r="C113"/>
  <c r="P112"/>
  <c r="O112"/>
  <c r="N112"/>
  <c r="M112"/>
  <c r="K112"/>
  <c r="J112"/>
  <c r="I112"/>
  <c r="G112"/>
  <c r="F112"/>
  <c r="E112"/>
  <c r="D112"/>
  <c r="C112"/>
  <c r="P111"/>
  <c r="O111"/>
  <c r="N111"/>
  <c r="M111"/>
  <c r="K111"/>
  <c r="J111"/>
  <c r="I111"/>
  <c r="G111"/>
  <c r="F111"/>
  <c r="E111"/>
  <c r="D111"/>
  <c r="C111"/>
  <c r="P110"/>
  <c r="O110"/>
  <c r="N110"/>
  <c r="M110"/>
  <c r="K110"/>
  <c r="J110"/>
  <c r="I110"/>
  <c r="G110"/>
  <c r="F110"/>
  <c r="E110"/>
  <c r="D110"/>
  <c r="C110"/>
  <c r="P137" i="7"/>
  <c r="O137"/>
  <c r="N137"/>
  <c r="M137"/>
  <c r="K137"/>
  <c r="J137"/>
  <c r="I137"/>
  <c r="G137"/>
  <c r="F137"/>
  <c r="E137"/>
  <c r="D137"/>
  <c r="C137"/>
  <c r="P136"/>
  <c r="O136"/>
  <c r="N136"/>
  <c r="M136"/>
  <c r="K136"/>
  <c r="J136"/>
  <c r="I136"/>
  <c r="G136"/>
  <c r="F136"/>
  <c r="E136"/>
  <c r="D136"/>
  <c r="C136"/>
  <c r="P135"/>
  <c r="O135"/>
  <c r="N135"/>
  <c r="M135"/>
  <c r="K135"/>
  <c r="J135"/>
  <c r="I135"/>
  <c r="G135"/>
  <c r="F135"/>
  <c r="E135"/>
  <c r="D135"/>
  <c r="C135"/>
  <c r="P134"/>
  <c r="O134"/>
  <c r="N134"/>
  <c r="M134"/>
  <c r="K134"/>
  <c r="J134"/>
  <c r="I134"/>
  <c r="G134"/>
  <c r="F134"/>
  <c r="E134"/>
  <c r="D134"/>
  <c r="C134"/>
  <c r="P133"/>
  <c r="O133"/>
  <c r="N133"/>
  <c r="M133"/>
  <c r="K133"/>
  <c r="J133"/>
  <c r="I133"/>
  <c r="G133"/>
  <c r="F133"/>
  <c r="E133"/>
  <c r="D133"/>
  <c r="C133"/>
  <c r="P132"/>
  <c r="O132"/>
  <c r="N132"/>
  <c r="M132"/>
  <c r="K132"/>
  <c r="J132"/>
  <c r="I132"/>
  <c r="G132"/>
  <c r="F132"/>
  <c r="E132"/>
  <c r="D132"/>
  <c r="C132"/>
  <c r="P131"/>
  <c r="O131"/>
  <c r="N131"/>
  <c r="M131"/>
  <c r="K131"/>
  <c r="J131"/>
  <c r="I131"/>
  <c r="G131"/>
  <c r="F131"/>
  <c r="E131"/>
  <c r="D131"/>
  <c r="C131"/>
  <c r="P130"/>
  <c r="O130"/>
  <c r="N130"/>
  <c r="M130"/>
  <c r="K130"/>
  <c r="J130"/>
  <c r="I130"/>
  <c r="G130"/>
  <c r="F130"/>
  <c r="E130"/>
  <c r="D130"/>
  <c r="C130"/>
  <c r="P129"/>
  <c r="O129"/>
  <c r="N129"/>
  <c r="M129"/>
  <c r="K129"/>
  <c r="J129"/>
  <c r="I129"/>
  <c r="G129"/>
  <c r="F129"/>
  <c r="E129"/>
  <c r="D129"/>
  <c r="C129"/>
  <c r="P128"/>
  <c r="O128"/>
  <c r="N128"/>
  <c r="M128"/>
  <c r="K128"/>
  <c r="J128"/>
  <c r="I128"/>
  <c r="G128"/>
  <c r="F128"/>
  <c r="E128"/>
  <c r="D128"/>
  <c r="C128"/>
  <c r="P127"/>
  <c r="O127"/>
  <c r="N127"/>
  <c r="M127"/>
  <c r="K127"/>
  <c r="J127"/>
  <c r="I127"/>
  <c r="G127"/>
  <c r="F127"/>
  <c r="E127"/>
  <c r="D127"/>
  <c r="C127"/>
  <c r="P126"/>
  <c r="O126"/>
  <c r="N126"/>
  <c r="M126"/>
  <c r="K126"/>
  <c r="J126"/>
  <c r="I126"/>
  <c r="G126"/>
  <c r="F126"/>
  <c r="E126"/>
  <c r="D126"/>
  <c r="C126"/>
  <c r="P125"/>
  <c r="O125"/>
  <c r="N125"/>
  <c r="M125"/>
  <c r="K125"/>
  <c r="J125"/>
  <c r="I125"/>
  <c r="G125"/>
  <c r="F125"/>
  <c r="E125"/>
  <c r="D125"/>
  <c r="C125"/>
  <c r="P124"/>
  <c r="O124"/>
  <c r="N124"/>
  <c r="M124"/>
  <c r="K124"/>
  <c r="J124"/>
  <c r="I124"/>
  <c r="G124"/>
  <c r="F124"/>
  <c r="E124"/>
  <c r="D124"/>
  <c r="C124"/>
  <c r="P123"/>
  <c r="O123"/>
  <c r="N123"/>
  <c r="M123"/>
  <c r="K123"/>
  <c r="J123"/>
  <c r="I123"/>
  <c r="G123"/>
  <c r="F123"/>
  <c r="E123"/>
  <c r="D123"/>
  <c r="C123"/>
  <c r="P122"/>
  <c r="O122"/>
  <c r="N122"/>
  <c r="M122"/>
  <c r="K122"/>
  <c r="J122"/>
  <c r="I122"/>
  <c r="G122"/>
  <c r="F122"/>
  <c r="E122"/>
  <c r="D122"/>
  <c r="C122"/>
  <c r="P121"/>
  <c r="O121"/>
  <c r="N121"/>
  <c r="M121"/>
  <c r="K121"/>
  <c r="J121"/>
  <c r="I121"/>
  <c r="G121"/>
  <c r="F121"/>
  <c r="E121"/>
  <c r="D121"/>
  <c r="C121"/>
  <c r="P120"/>
  <c r="O120"/>
  <c r="N120"/>
  <c r="M120"/>
  <c r="K120"/>
  <c r="J120"/>
  <c r="I120"/>
  <c r="G120"/>
  <c r="F120"/>
  <c r="E120"/>
  <c r="D120"/>
  <c r="C120"/>
  <c r="P119"/>
  <c r="O119"/>
  <c r="N119"/>
  <c r="M119"/>
  <c r="K119"/>
  <c r="J119"/>
  <c r="I119"/>
  <c r="G119"/>
  <c r="F119"/>
  <c r="E119"/>
  <c r="D119"/>
  <c r="C119"/>
  <c r="P118"/>
  <c r="O118"/>
  <c r="N118"/>
  <c r="M118"/>
  <c r="K118"/>
  <c r="J118"/>
  <c r="I118"/>
  <c r="G118"/>
  <c r="F118"/>
  <c r="E118"/>
  <c r="D118"/>
  <c r="C118"/>
  <c r="P117"/>
  <c r="O117"/>
  <c r="N117"/>
  <c r="M117"/>
  <c r="K117"/>
  <c r="J117"/>
  <c r="I117"/>
  <c r="G117"/>
  <c r="F117"/>
  <c r="E117"/>
  <c r="D117"/>
  <c r="C117"/>
  <c r="P116"/>
  <c r="O116"/>
  <c r="N116"/>
  <c r="M116"/>
  <c r="K116"/>
  <c r="J116"/>
  <c r="I116"/>
  <c r="G116"/>
  <c r="F116"/>
  <c r="E116"/>
  <c r="D116"/>
  <c r="C116"/>
  <c r="P115"/>
  <c r="O115"/>
  <c r="N115"/>
  <c r="M115"/>
  <c r="K115"/>
  <c r="J115"/>
  <c r="I115"/>
  <c r="G115"/>
  <c r="F115"/>
  <c r="E115"/>
  <c r="D115"/>
  <c r="C115"/>
  <c r="P114"/>
  <c r="O114"/>
  <c r="N114"/>
  <c r="M114"/>
  <c r="K114"/>
  <c r="J114"/>
  <c r="I114"/>
  <c r="G114"/>
  <c r="F114"/>
  <c r="E114"/>
  <c r="D114"/>
  <c r="C114"/>
  <c r="P113"/>
  <c r="O113"/>
  <c r="N113"/>
  <c r="M113"/>
  <c r="K113"/>
  <c r="J113"/>
  <c r="I113"/>
  <c r="G113"/>
  <c r="F113"/>
  <c r="E113"/>
  <c r="D113"/>
  <c r="C113"/>
  <c r="P112"/>
  <c r="O112"/>
  <c r="N112"/>
  <c r="M112"/>
  <c r="K112"/>
  <c r="J112"/>
  <c r="I112"/>
  <c r="G112"/>
  <c r="F112"/>
  <c r="E112"/>
  <c r="D112"/>
  <c r="C112"/>
  <c r="P111"/>
  <c r="O111"/>
  <c r="N111"/>
  <c r="M111"/>
  <c r="K111"/>
  <c r="J111"/>
  <c r="I111"/>
  <c r="G111"/>
  <c r="F111"/>
  <c r="E111"/>
  <c r="D111"/>
  <c r="C111"/>
  <c r="P110"/>
  <c r="O110"/>
  <c r="N110"/>
  <c r="M110"/>
  <c r="K110"/>
  <c r="J110"/>
  <c r="I110"/>
  <c r="G110"/>
  <c r="F110"/>
  <c r="E110"/>
  <c r="D110"/>
  <c r="C110"/>
  <c r="P137" i="6"/>
  <c r="O137"/>
  <c r="N137"/>
  <c r="M137"/>
  <c r="K137"/>
  <c r="J137"/>
  <c r="I137"/>
  <c r="G137"/>
  <c r="F137"/>
  <c r="E137"/>
  <c r="D137"/>
  <c r="C137"/>
  <c r="P136"/>
  <c r="O136"/>
  <c r="N136"/>
  <c r="M136"/>
  <c r="K136"/>
  <c r="J136"/>
  <c r="I136"/>
  <c r="G136"/>
  <c r="F136"/>
  <c r="E136"/>
  <c r="D136"/>
  <c r="C136"/>
  <c r="P135"/>
  <c r="O135"/>
  <c r="N135"/>
  <c r="M135"/>
  <c r="K135"/>
  <c r="J135"/>
  <c r="I135"/>
  <c r="G135"/>
  <c r="F135"/>
  <c r="E135"/>
  <c r="D135"/>
  <c r="C135"/>
  <c r="P134"/>
  <c r="O134"/>
  <c r="N134"/>
  <c r="M134"/>
  <c r="K134"/>
  <c r="J134"/>
  <c r="I134"/>
  <c r="G134"/>
  <c r="F134"/>
  <c r="E134"/>
  <c r="D134"/>
  <c r="C134"/>
  <c r="P133"/>
  <c r="O133"/>
  <c r="N133"/>
  <c r="M133"/>
  <c r="K133"/>
  <c r="J133"/>
  <c r="I133"/>
  <c r="G133"/>
  <c r="F133"/>
  <c r="E133"/>
  <c r="D133"/>
  <c r="C133"/>
  <c r="P132"/>
  <c r="O132"/>
  <c r="N132"/>
  <c r="M132"/>
  <c r="K132"/>
  <c r="J132"/>
  <c r="I132"/>
  <c r="G132"/>
  <c r="F132"/>
  <c r="E132"/>
  <c r="D132"/>
  <c r="C132"/>
  <c r="P131"/>
  <c r="O131"/>
  <c r="N131"/>
  <c r="M131"/>
  <c r="K131"/>
  <c r="J131"/>
  <c r="I131"/>
  <c r="G131"/>
  <c r="F131"/>
  <c r="E131"/>
  <c r="D131"/>
  <c r="C131"/>
  <c r="P130"/>
  <c r="O130"/>
  <c r="N130"/>
  <c r="M130"/>
  <c r="K130"/>
  <c r="J130"/>
  <c r="I130"/>
  <c r="G130"/>
  <c r="F130"/>
  <c r="E130"/>
  <c r="D130"/>
  <c r="C130"/>
  <c r="P129"/>
  <c r="O129"/>
  <c r="N129"/>
  <c r="M129"/>
  <c r="K129"/>
  <c r="J129"/>
  <c r="I129"/>
  <c r="G129"/>
  <c r="F129"/>
  <c r="E129"/>
  <c r="D129"/>
  <c r="C129"/>
  <c r="P128"/>
  <c r="O128"/>
  <c r="N128"/>
  <c r="M128"/>
  <c r="K128"/>
  <c r="J128"/>
  <c r="I128"/>
  <c r="G128"/>
  <c r="F128"/>
  <c r="E128"/>
  <c r="D128"/>
  <c r="C128"/>
  <c r="P127"/>
  <c r="O127"/>
  <c r="N127"/>
  <c r="M127"/>
  <c r="K127"/>
  <c r="J127"/>
  <c r="I127"/>
  <c r="G127"/>
  <c r="F127"/>
  <c r="E127"/>
  <c r="D127"/>
  <c r="C127"/>
  <c r="P126"/>
  <c r="O126"/>
  <c r="N126"/>
  <c r="M126"/>
  <c r="K126"/>
  <c r="J126"/>
  <c r="I126"/>
  <c r="G126"/>
  <c r="F126"/>
  <c r="E126"/>
  <c r="D126"/>
  <c r="C126"/>
  <c r="P125"/>
  <c r="O125"/>
  <c r="N125"/>
  <c r="M125"/>
  <c r="K125"/>
  <c r="J125"/>
  <c r="I125"/>
  <c r="G125"/>
  <c r="F125"/>
  <c r="E125"/>
  <c r="D125"/>
  <c r="C125"/>
  <c r="P124"/>
  <c r="O124"/>
  <c r="N124"/>
  <c r="M124"/>
  <c r="K124"/>
  <c r="J124"/>
  <c r="I124"/>
  <c r="G124"/>
  <c r="F124"/>
  <c r="E124"/>
  <c r="D124"/>
  <c r="C124"/>
  <c r="P123"/>
  <c r="O123"/>
  <c r="N123"/>
  <c r="M123"/>
  <c r="K123"/>
  <c r="J123"/>
  <c r="I123"/>
  <c r="G123"/>
  <c r="F123"/>
  <c r="E123"/>
  <c r="D123"/>
  <c r="C123"/>
  <c r="P122"/>
  <c r="O122"/>
  <c r="N122"/>
  <c r="M122"/>
  <c r="K122"/>
  <c r="J122"/>
  <c r="I122"/>
  <c r="G122"/>
  <c r="F122"/>
  <c r="E122"/>
  <c r="D122"/>
  <c r="C122"/>
  <c r="P121"/>
  <c r="O121"/>
  <c r="N121"/>
  <c r="M121"/>
  <c r="K121"/>
  <c r="J121"/>
  <c r="I121"/>
  <c r="G121"/>
  <c r="F121"/>
  <c r="E121"/>
  <c r="D121"/>
  <c r="C121"/>
  <c r="P120"/>
  <c r="O120"/>
  <c r="N120"/>
  <c r="M120"/>
  <c r="K120"/>
  <c r="J120"/>
  <c r="I120"/>
  <c r="G120"/>
  <c r="F120"/>
  <c r="E120"/>
  <c r="D120"/>
  <c r="C120"/>
  <c r="P119"/>
  <c r="O119"/>
  <c r="N119"/>
  <c r="M119"/>
  <c r="K119"/>
  <c r="J119"/>
  <c r="I119"/>
  <c r="G119"/>
  <c r="F119"/>
  <c r="E119"/>
  <c r="D119"/>
  <c r="C119"/>
  <c r="P118"/>
  <c r="O118"/>
  <c r="N118"/>
  <c r="M118"/>
  <c r="K118"/>
  <c r="J118"/>
  <c r="I118"/>
  <c r="G118"/>
  <c r="F118"/>
  <c r="E118"/>
  <c r="D118"/>
  <c r="C118"/>
  <c r="P117"/>
  <c r="O117"/>
  <c r="N117"/>
  <c r="M117"/>
  <c r="K117"/>
  <c r="J117"/>
  <c r="I117"/>
  <c r="G117"/>
  <c r="F117"/>
  <c r="E117"/>
  <c r="D117"/>
  <c r="C117"/>
  <c r="P116"/>
  <c r="O116"/>
  <c r="N116"/>
  <c r="M116"/>
  <c r="K116"/>
  <c r="J116"/>
  <c r="I116"/>
  <c r="G116"/>
  <c r="F116"/>
  <c r="E116"/>
  <c r="D116"/>
  <c r="C116"/>
  <c r="P115"/>
  <c r="O115"/>
  <c r="N115"/>
  <c r="M115"/>
  <c r="K115"/>
  <c r="J115"/>
  <c r="I115"/>
  <c r="G115"/>
  <c r="F115"/>
  <c r="E115"/>
  <c r="D115"/>
  <c r="C115"/>
  <c r="P114"/>
  <c r="O114"/>
  <c r="N114"/>
  <c r="M114"/>
  <c r="K114"/>
  <c r="J114"/>
  <c r="I114"/>
  <c r="G114"/>
  <c r="F114"/>
  <c r="E114"/>
  <c r="D114"/>
  <c r="C114"/>
  <c r="P113"/>
  <c r="O113"/>
  <c r="N113"/>
  <c r="M113"/>
  <c r="K113"/>
  <c r="J113"/>
  <c r="I113"/>
  <c r="G113"/>
  <c r="F113"/>
  <c r="E113"/>
  <c r="D113"/>
  <c r="C113"/>
  <c r="P112"/>
  <c r="O112"/>
  <c r="N112"/>
  <c r="M112"/>
  <c r="K112"/>
  <c r="J112"/>
  <c r="I112"/>
  <c r="G112"/>
  <c r="F112"/>
  <c r="E112"/>
  <c r="D112"/>
  <c r="C112"/>
  <c r="P111"/>
  <c r="O111"/>
  <c r="N111"/>
  <c r="M111"/>
  <c r="K111"/>
  <c r="J111"/>
  <c r="I111"/>
  <c r="G111"/>
  <c r="F111"/>
  <c r="E111"/>
  <c r="D111"/>
  <c r="C111"/>
  <c r="P110"/>
  <c r="O110"/>
  <c r="N110"/>
  <c r="M110"/>
  <c r="K110"/>
  <c r="J110"/>
  <c r="I110"/>
  <c r="G110"/>
  <c r="F110"/>
  <c r="E110"/>
  <c r="D110"/>
  <c r="C110"/>
  <c r="P109"/>
  <c r="O109"/>
  <c r="N109"/>
  <c r="M109"/>
  <c r="K109"/>
  <c r="J109"/>
  <c r="I109"/>
  <c r="G109"/>
  <c r="F109"/>
  <c r="E109"/>
  <c r="D109"/>
  <c r="C109"/>
  <c r="P108"/>
  <c r="O108"/>
  <c r="N108"/>
  <c r="M108"/>
  <c r="K108"/>
  <c r="J108"/>
  <c r="I108"/>
  <c r="G108"/>
  <c r="F108"/>
  <c r="E108"/>
  <c r="D108"/>
  <c r="C108"/>
  <c r="P107"/>
  <c r="O107"/>
  <c r="N107"/>
  <c r="M107"/>
  <c r="K107"/>
  <c r="J107"/>
  <c r="I107"/>
  <c r="G107"/>
  <c r="F107"/>
  <c r="E107"/>
  <c r="D107"/>
  <c r="C107"/>
  <c r="P106"/>
  <c r="O106"/>
  <c r="N106"/>
  <c r="M106"/>
  <c r="K106"/>
  <c r="J106"/>
  <c r="I106"/>
  <c r="G106"/>
  <c r="F106"/>
  <c r="E106"/>
  <c r="D106"/>
  <c r="C106"/>
  <c r="P105"/>
  <c r="O105"/>
  <c r="N105"/>
  <c r="M105"/>
  <c r="K105"/>
  <c r="J105"/>
  <c r="I105"/>
  <c r="G105"/>
  <c r="F105"/>
  <c r="E105"/>
  <c r="D105"/>
  <c r="C105"/>
  <c r="P104"/>
  <c r="O104"/>
  <c r="N104"/>
  <c r="M104"/>
  <c r="K104"/>
  <c r="J104"/>
  <c r="I104"/>
  <c r="G104"/>
  <c r="F104"/>
  <c r="E104"/>
  <c r="D104"/>
  <c r="C104"/>
  <c r="P103"/>
  <c r="O103"/>
  <c r="N103"/>
  <c r="M103"/>
  <c r="K103"/>
  <c r="J103"/>
  <c r="I103"/>
  <c r="G103"/>
  <c r="F103"/>
  <c r="E103"/>
  <c r="D103"/>
  <c r="C103"/>
  <c r="P102"/>
  <c r="O102"/>
  <c r="N102"/>
  <c r="M102"/>
  <c r="K102"/>
  <c r="J102"/>
  <c r="I102"/>
  <c r="G102"/>
  <c r="F102"/>
  <c r="E102"/>
  <c r="D102"/>
  <c r="C102"/>
  <c r="P101"/>
  <c r="O101"/>
  <c r="N101"/>
  <c r="M101"/>
  <c r="K101"/>
  <c r="J101"/>
  <c r="I101"/>
  <c r="G101"/>
  <c r="F101"/>
  <c r="E101"/>
  <c r="D101"/>
  <c r="C101"/>
  <c r="P100"/>
  <c r="P140" s="1"/>
  <c r="K44" i="14" s="1"/>
  <c r="O100" i="6"/>
  <c r="O140" s="1"/>
  <c r="K43" i="14" s="1"/>
  <c r="N100" i="6"/>
  <c r="N140" s="1"/>
  <c r="K42" i="14" s="1"/>
  <c r="M100" i="6"/>
  <c r="M140" s="1"/>
  <c r="K41" i="14" s="1"/>
  <c r="K100" i="6"/>
  <c r="K140" s="1"/>
  <c r="K38" i="14" s="1"/>
  <c r="J100" i="6"/>
  <c r="J140" s="1"/>
  <c r="K37" i="14" s="1"/>
  <c r="I100" i="6"/>
  <c r="I140" s="1"/>
  <c r="K36" i="14" s="1"/>
  <c r="G100" i="6"/>
  <c r="G140" s="1"/>
  <c r="K33" i="14" s="1"/>
  <c r="F100" i="6"/>
  <c r="F140" s="1"/>
  <c r="K32" i="14" s="1"/>
  <c r="E100" i="6"/>
  <c r="E140" s="1"/>
  <c r="K31" i="14" s="1"/>
  <c r="D100" i="6"/>
  <c r="D140" s="1"/>
  <c r="K30" i="14" s="1"/>
  <c r="C100" i="6"/>
  <c r="C140" s="1"/>
  <c r="K29" i="14" s="1"/>
  <c r="P137" i="8"/>
  <c r="O137"/>
  <c r="N137"/>
  <c r="M137"/>
  <c r="K137"/>
  <c r="J137"/>
  <c r="I137"/>
  <c r="G137"/>
  <c r="F137"/>
  <c r="E137"/>
  <c r="D137"/>
  <c r="C137"/>
  <c r="P136"/>
  <c r="O136"/>
  <c r="N136"/>
  <c r="M136"/>
  <c r="K136"/>
  <c r="J136"/>
  <c r="I136"/>
  <c r="G136"/>
  <c r="F136"/>
  <c r="E136"/>
  <c r="D136"/>
  <c r="C136"/>
  <c r="P135"/>
  <c r="O135"/>
  <c r="N135"/>
  <c r="M135"/>
  <c r="K135"/>
  <c r="J135"/>
  <c r="I135"/>
  <c r="G135"/>
  <c r="F135"/>
  <c r="E135"/>
  <c r="D135"/>
  <c r="C135"/>
  <c r="P134"/>
  <c r="O134"/>
  <c r="N134"/>
  <c r="M134"/>
  <c r="K134"/>
  <c r="J134"/>
  <c r="I134"/>
  <c r="G134"/>
  <c r="F134"/>
  <c r="E134"/>
  <c r="D134"/>
  <c r="C134"/>
  <c r="P133"/>
  <c r="O133"/>
  <c r="N133"/>
  <c r="M133"/>
  <c r="K133"/>
  <c r="J133"/>
  <c r="I133"/>
  <c r="G133"/>
  <c r="F133"/>
  <c r="E133"/>
  <c r="D133"/>
  <c r="C133"/>
  <c r="P132"/>
  <c r="O132"/>
  <c r="N132"/>
  <c r="M132"/>
  <c r="K132"/>
  <c r="J132"/>
  <c r="I132"/>
  <c r="G132"/>
  <c r="F132"/>
  <c r="E132"/>
  <c r="D132"/>
  <c r="C132"/>
  <c r="P131"/>
  <c r="O131"/>
  <c r="N131"/>
  <c r="M131"/>
  <c r="K131"/>
  <c r="J131"/>
  <c r="I131"/>
  <c r="G131"/>
  <c r="F131"/>
  <c r="E131"/>
  <c r="D131"/>
  <c r="C131"/>
  <c r="P130"/>
  <c r="O130"/>
  <c r="N130"/>
  <c r="M130"/>
  <c r="K130"/>
  <c r="J130"/>
  <c r="I130"/>
  <c r="G130"/>
  <c r="F130"/>
  <c r="E130"/>
  <c r="D130"/>
  <c r="C130"/>
  <c r="P129"/>
  <c r="O129"/>
  <c r="N129"/>
  <c r="M129"/>
  <c r="K129"/>
  <c r="J129"/>
  <c r="I129"/>
  <c r="G129"/>
  <c r="F129"/>
  <c r="E129"/>
  <c r="D129"/>
  <c r="C129"/>
  <c r="P128"/>
  <c r="O128"/>
  <c r="N128"/>
  <c r="M128"/>
  <c r="K128"/>
  <c r="J128"/>
  <c r="I128"/>
  <c r="G128"/>
  <c r="F128"/>
  <c r="E128"/>
  <c r="D128"/>
  <c r="C128"/>
  <c r="P127"/>
  <c r="O127"/>
  <c r="N127"/>
  <c r="M127"/>
  <c r="K127"/>
  <c r="J127"/>
  <c r="I127"/>
  <c r="G127"/>
  <c r="F127"/>
  <c r="E127"/>
  <c r="D127"/>
  <c r="C127"/>
  <c r="P126"/>
  <c r="O126"/>
  <c r="N126"/>
  <c r="M126"/>
  <c r="K126"/>
  <c r="J126"/>
  <c r="I126"/>
  <c r="G126"/>
  <c r="F126"/>
  <c r="E126"/>
  <c r="D126"/>
  <c r="C126"/>
  <c r="P125"/>
  <c r="O125"/>
  <c r="N125"/>
  <c r="M125"/>
  <c r="K125"/>
  <c r="J125"/>
  <c r="I125"/>
  <c r="G125"/>
  <c r="F125"/>
  <c r="E125"/>
  <c r="D125"/>
  <c r="C125"/>
  <c r="P124"/>
  <c r="O124"/>
  <c r="N124"/>
  <c r="M124"/>
  <c r="K124"/>
  <c r="J124"/>
  <c r="I124"/>
  <c r="G124"/>
  <c r="F124"/>
  <c r="E124"/>
  <c r="D124"/>
  <c r="C124"/>
  <c r="P123"/>
  <c r="O123"/>
  <c r="N123"/>
  <c r="M123"/>
  <c r="K123"/>
  <c r="J123"/>
  <c r="I123"/>
  <c r="G123"/>
  <c r="F123"/>
  <c r="E123"/>
  <c r="D123"/>
  <c r="C123"/>
  <c r="P122"/>
  <c r="O122"/>
  <c r="N122"/>
  <c r="M122"/>
  <c r="K122"/>
  <c r="J122"/>
  <c r="I122"/>
  <c r="G122"/>
  <c r="F122"/>
  <c r="E122"/>
  <c r="D122"/>
  <c r="C122"/>
  <c r="P121"/>
  <c r="O121"/>
  <c r="N121"/>
  <c r="M121"/>
  <c r="K121"/>
  <c r="J121"/>
  <c r="I121"/>
  <c r="G121"/>
  <c r="F121"/>
  <c r="E121"/>
  <c r="D121"/>
  <c r="C121"/>
  <c r="P120"/>
  <c r="O120"/>
  <c r="N120"/>
  <c r="M120"/>
  <c r="K120"/>
  <c r="J120"/>
  <c r="I120"/>
  <c r="G120"/>
  <c r="F120"/>
  <c r="E120"/>
  <c r="D120"/>
  <c r="C120"/>
  <c r="P119"/>
  <c r="O119"/>
  <c r="N119"/>
  <c r="M119"/>
  <c r="K119"/>
  <c r="J119"/>
  <c r="I119"/>
  <c r="G119"/>
  <c r="F119"/>
  <c r="E119"/>
  <c r="D119"/>
  <c r="C119"/>
  <c r="P118"/>
  <c r="O118"/>
  <c r="N118"/>
  <c r="M118"/>
  <c r="K118"/>
  <c r="J118"/>
  <c r="I118"/>
  <c r="G118"/>
  <c r="F118"/>
  <c r="E118"/>
  <c r="D118"/>
  <c r="C118"/>
  <c r="P117"/>
  <c r="O117"/>
  <c r="N117"/>
  <c r="M117"/>
  <c r="K117"/>
  <c r="J117"/>
  <c r="I117"/>
  <c r="G117"/>
  <c r="F117"/>
  <c r="E117"/>
  <c r="D117"/>
  <c r="C117"/>
  <c r="P116"/>
  <c r="O116"/>
  <c r="N116"/>
  <c r="M116"/>
  <c r="K116"/>
  <c r="J116"/>
  <c r="I116"/>
  <c r="G116"/>
  <c r="F116"/>
  <c r="E116"/>
  <c r="D116"/>
  <c r="C116"/>
  <c r="P115"/>
  <c r="O115"/>
  <c r="N115"/>
  <c r="M115"/>
  <c r="K115"/>
  <c r="J115"/>
  <c r="I115"/>
  <c r="G115"/>
  <c r="F115"/>
  <c r="E115"/>
  <c r="D115"/>
  <c r="C115"/>
  <c r="P114"/>
  <c r="O114"/>
  <c r="N114"/>
  <c r="M114"/>
  <c r="K114"/>
  <c r="J114"/>
  <c r="I114"/>
  <c r="G114"/>
  <c r="F114"/>
  <c r="E114"/>
  <c r="D114"/>
  <c r="C114"/>
  <c r="P113"/>
  <c r="O113"/>
  <c r="N113"/>
  <c r="M113"/>
  <c r="K113"/>
  <c r="J113"/>
  <c r="I113"/>
  <c r="G113"/>
  <c r="F113"/>
  <c r="E113"/>
  <c r="D113"/>
  <c r="C113"/>
  <c r="P112"/>
  <c r="O112"/>
  <c r="N112"/>
  <c r="M112"/>
  <c r="K112"/>
  <c r="J112"/>
  <c r="I112"/>
  <c r="G112"/>
  <c r="F112"/>
  <c r="E112"/>
  <c r="D112"/>
  <c r="C112"/>
  <c r="P111"/>
  <c r="O111"/>
  <c r="N111"/>
  <c r="M111"/>
  <c r="K111"/>
  <c r="J111"/>
  <c r="I111"/>
  <c r="G111"/>
  <c r="F111"/>
  <c r="E111"/>
  <c r="D111"/>
  <c r="C111"/>
  <c r="P110"/>
  <c r="O110"/>
  <c r="N110"/>
  <c r="M110"/>
  <c r="K110"/>
  <c r="J110"/>
  <c r="I110"/>
  <c r="G110"/>
  <c r="F110"/>
  <c r="E110"/>
  <c r="D110"/>
  <c r="C110"/>
  <c r="P109"/>
  <c r="O109"/>
  <c r="N109"/>
  <c r="M109"/>
  <c r="K109"/>
  <c r="J109"/>
  <c r="I109"/>
  <c r="G109"/>
  <c r="F109"/>
  <c r="E109"/>
  <c r="D109"/>
  <c r="C109"/>
  <c r="P108"/>
  <c r="O108"/>
  <c r="N108"/>
  <c r="M108"/>
  <c r="K108"/>
  <c r="J108"/>
  <c r="I108"/>
  <c r="G108"/>
  <c r="F108"/>
  <c r="E108"/>
  <c r="D108"/>
  <c r="C108"/>
  <c r="P107"/>
  <c r="O107"/>
  <c r="N107"/>
  <c r="M107"/>
  <c r="K107"/>
  <c r="J107"/>
  <c r="I107"/>
  <c r="G107"/>
  <c r="F107"/>
  <c r="E107"/>
  <c r="D107"/>
  <c r="C107"/>
  <c r="P106"/>
  <c r="O106"/>
  <c r="N106"/>
  <c r="M106"/>
  <c r="K106"/>
  <c r="J106"/>
  <c r="I106"/>
  <c r="G106"/>
  <c r="F106"/>
  <c r="E106"/>
  <c r="D106"/>
  <c r="C106"/>
  <c r="P105"/>
  <c r="O105"/>
  <c r="N105"/>
  <c r="M105"/>
  <c r="K105"/>
  <c r="J105"/>
  <c r="I105"/>
  <c r="G105"/>
  <c r="F105"/>
  <c r="E105"/>
  <c r="D105"/>
  <c r="C105"/>
  <c r="P104"/>
  <c r="O104"/>
  <c r="N104"/>
  <c r="M104"/>
  <c r="K104"/>
  <c r="J104"/>
  <c r="I104"/>
  <c r="G104"/>
  <c r="F104"/>
  <c r="E104"/>
  <c r="D104"/>
  <c r="C104"/>
  <c r="P103"/>
  <c r="O103"/>
  <c r="N103"/>
  <c r="M103"/>
  <c r="K103"/>
  <c r="J103"/>
  <c r="I103"/>
  <c r="G103"/>
  <c r="F103"/>
  <c r="E103"/>
  <c r="D103"/>
  <c r="C103"/>
  <c r="P102"/>
  <c r="O102"/>
  <c r="N102"/>
  <c r="M102"/>
  <c r="K102"/>
  <c r="J102"/>
  <c r="I102"/>
  <c r="G102"/>
  <c r="F102"/>
  <c r="E102"/>
  <c r="D102"/>
  <c r="C102"/>
  <c r="P101"/>
  <c r="O101"/>
  <c r="N101"/>
  <c r="M101"/>
  <c r="K101"/>
  <c r="J101"/>
  <c r="I101"/>
  <c r="G101"/>
  <c r="F101"/>
  <c r="E101"/>
  <c r="D101"/>
  <c r="C101"/>
  <c r="P100"/>
  <c r="P140" s="1"/>
  <c r="K44" i="15" s="1"/>
  <c r="O100" i="8"/>
  <c r="O140" s="1"/>
  <c r="N100"/>
  <c r="N140" s="1"/>
  <c r="K42" i="15" s="1"/>
  <c r="M100" i="8"/>
  <c r="M140" s="1"/>
  <c r="K41" i="15" s="1"/>
  <c r="K100" i="8"/>
  <c r="K140" s="1"/>
  <c r="K38" i="15" s="1"/>
  <c r="J100" i="8"/>
  <c r="J140" s="1"/>
  <c r="I100"/>
  <c r="I140" s="1"/>
  <c r="K36" i="15" s="1"/>
  <c r="G100" i="8"/>
  <c r="G140" s="1"/>
  <c r="K33" i="15" s="1"/>
  <c r="F100" i="8"/>
  <c r="F140" s="1"/>
  <c r="K32" i="15" s="1"/>
  <c r="E100" i="8"/>
  <c r="E140" s="1"/>
  <c r="D100"/>
  <c r="D140" s="1"/>
  <c r="K30" i="15" s="1"/>
  <c r="C100" i="8"/>
  <c r="C140" s="1"/>
  <c r="K29" i="15" s="1"/>
  <c r="P137" i="21"/>
  <c r="O137"/>
  <c r="N137"/>
  <c r="M137"/>
  <c r="K137"/>
  <c r="J137"/>
  <c r="I137"/>
  <c r="G137"/>
  <c r="F137"/>
  <c r="E137"/>
  <c r="D137"/>
  <c r="C137"/>
  <c r="P136"/>
  <c r="O136"/>
  <c r="N136"/>
  <c r="M136"/>
  <c r="K136"/>
  <c r="J136"/>
  <c r="I136"/>
  <c r="G136"/>
  <c r="F136"/>
  <c r="E136"/>
  <c r="D136"/>
  <c r="C136"/>
  <c r="P135"/>
  <c r="O135"/>
  <c r="N135"/>
  <c r="M135"/>
  <c r="K135"/>
  <c r="J135"/>
  <c r="I135"/>
  <c r="G135"/>
  <c r="F135"/>
  <c r="E135"/>
  <c r="D135"/>
  <c r="C135"/>
  <c r="P134"/>
  <c r="O134"/>
  <c r="N134"/>
  <c r="M134"/>
  <c r="K134"/>
  <c r="J134"/>
  <c r="I134"/>
  <c r="G134"/>
  <c r="F134"/>
  <c r="E134"/>
  <c r="D134"/>
  <c r="C134"/>
  <c r="P133"/>
  <c r="O133"/>
  <c r="N133"/>
  <c r="M133"/>
  <c r="K133"/>
  <c r="J133"/>
  <c r="I133"/>
  <c r="G133"/>
  <c r="F133"/>
  <c r="E133"/>
  <c r="D133"/>
  <c r="C133"/>
  <c r="P132"/>
  <c r="O132"/>
  <c r="N132"/>
  <c r="M132"/>
  <c r="K132"/>
  <c r="J132"/>
  <c r="I132"/>
  <c r="G132"/>
  <c r="F132"/>
  <c r="E132"/>
  <c r="D132"/>
  <c r="C132"/>
  <c r="P131"/>
  <c r="O131"/>
  <c r="N131"/>
  <c r="M131"/>
  <c r="K131"/>
  <c r="J131"/>
  <c r="I131"/>
  <c r="G131"/>
  <c r="F131"/>
  <c r="E131"/>
  <c r="D131"/>
  <c r="C131"/>
  <c r="P130"/>
  <c r="O130"/>
  <c r="N130"/>
  <c r="M130"/>
  <c r="K130"/>
  <c r="J130"/>
  <c r="I130"/>
  <c r="G130"/>
  <c r="F130"/>
  <c r="E130"/>
  <c r="D130"/>
  <c r="C130"/>
  <c r="P129"/>
  <c r="O129"/>
  <c r="N129"/>
  <c r="M129"/>
  <c r="K129"/>
  <c r="J129"/>
  <c r="I129"/>
  <c r="G129"/>
  <c r="F129"/>
  <c r="E129"/>
  <c r="D129"/>
  <c r="C129"/>
  <c r="P128"/>
  <c r="O128"/>
  <c r="N128"/>
  <c r="M128"/>
  <c r="K128"/>
  <c r="J128"/>
  <c r="I128"/>
  <c r="G128"/>
  <c r="F128"/>
  <c r="E128"/>
  <c r="D128"/>
  <c r="C128"/>
  <c r="P127"/>
  <c r="O127"/>
  <c r="N127"/>
  <c r="M127"/>
  <c r="K127"/>
  <c r="J127"/>
  <c r="I127"/>
  <c r="G127"/>
  <c r="F127"/>
  <c r="E127"/>
  <c r="D127"/>
  <c r="C127"/>
  <c r="P126"/>
  <c r="O126"/>
  <c r="N126"/>
  <c r="M126"/>
  <c r="K126"/>
  <c r="J126"/>
  <c r="I126"/>
  <c r="G126"/>
  <c r="F126"/>
  <c r="E126"/>
  <c r="D126"/>
  <c r="C126"/>
  <c r="P125"/>
  <c r="O125"/>
  <c r="N125"/>
  <c r="M125"/>
  <c r="K125"/>
  <c r="J125"/>
  <c r="I125"/>
  <c r="G125"/>
  <c r="F125"/>
  <c r="E125"/>
  <c r="D125"/>
  <c r="C125"/>
  <c r="P124"/>
  <c r="O124"/>
  <c r="N124"/>
  <c r="M124"/>
  <c r="K124"/>
  <c r="J124"/>
  <c r="I124"/>
  <c r="G124"/>
  <c r="F124"/>
  <c r="E124"/>
  <c r="D124"/>
  <c r="C124"/>
  <c r="P123"/>
  <c r="O123"/>
  <c r="N123"/>
  <c r="M123"/>
  <c r="K123"/>
  <c r="J123"/>
  <c r="I123"/>
  <c r="G123"/>
  <c r="F123"/>
  <c r="E123"/>
  <c r="D123"/>
  <c r="C123"/>
  <c r="P122"/>
  <c r="O122"/>
  <c r="N122"/>
  <c r="M122"/>
  <c r="K122"/>
  <c r="J122"/>
  <c r="I122"/>
  <c r="G122"/>
  <c r="F122"/>
  <c r="E122"/>
  <c r="D122"/>
  <c r="C122"/>
  <c r="P121"/>
  <c r="O121"/>
  <c r="N121"/>
  <c r="M121"/>
  <c r="K121"/>
  <c r="J121"/>
  <c r="I121"/>
  <c r="G121"/>
  <c r="F121"/>
  <c r="E121"/>
  <c r="D121"/>
  <c r="C121"/>
  <c r="P120"/>
  <c r="O120"/>
  <c r="N120"/>
  <c r="M120"/>
  <c r="K120"/>
  <c r="J120"/>
  <c r="I120"/>
  <c r="G120"/>
  <c r="F120"/>
  <c r="E120"/>
  <c r="D120"/>
  <c r="C120"/>
  <c r="P119"/>
  <c r="O119"/>
  <c r="N119"/>
  <c r="M119"/>
  <c r="K119"/>
  <c r="J119"/>
  <c r="I119"/>
  <c r="G119"/>
  <c r="F119"/>
  <c r="E119"/>
  <c r="D119"/>
  <c r="C119"/>
  <c r="P118"/>
  <c r="O118"/>
  <c r="N118"/>
  <c r="M118"/>
  <c r="K118"/>
  <c r="J118"/>
  <c r="I118"/>
  <c r="G118"/>
  <c r="F118"/>
  <c r="E118"/>
  <c r="D118"/>
  <c r="C118"/>
  <c r="P117"/>
  <c r="O117"/>
  <c r="N117"/>
  <c r="M117"/>
  <c r="K117"/>
  <c r="J117"/>
  <c r="I117"/>
  <c r="G117"/>
  <c r="F117"/>
  <c r="E117"/>
  <c r="D117"/>
  <c r="C117"/>
  <c r="P116"/>
  <c r="O116"/>
  <c r="N116"/>
  <c r="M116"/>
  <c r="K116"/>
  <c r="J116"/>
  <c r="I116"/>
  <c r="G116"/>
  <c r="F116"/>
  <c r="E116"/>
  <c r="D116"/>
  <c r="C116"/>
  <c r="P115"/>
  <c r="O115"/>
  <c r="N115"/>
  <c r="M115"/>
  <c r="K115"/>
  <c r="J115"/>
  <c r="I115"/>
  <c r="G115"/>
  <c r="F115"/>
  <c r="E115"/>
  <c r="D115"/>
  <c r="C115"/>
  <c r="P114"/>
  <c r="O114"/>
  <c r="N114"/>
  <c r="M114"/>
  <c r="K114"/>
  <c r="J114"/>
  <c r="I114"/>
  <c r="G114"/>
  <c r="F114"/>
  <c r="E114"/>
  <c r="D114"/>
  <c r="C114"/>
  <c r="P113"/>
  <c r="O113"/>
  <c r="N113"/>
  <c r="M113"/>
  <c r="K113"/>
  <c r="J113"/>
  <c r="I113"/>
  <c r="G113"/>
  <c r="F113"/>
  <c r="E113"/>
  <c r="D113"/>
  <c r="C113"/>
  <c r="P112"/>
  <c r="O112"/>
  <c r="N112"/>
  <c r="M112"/>
  <c r="K112"/>
  <c r="J112"/>
  <c r="I112"/>
  <c r="G112"/>
  <c r="F112"/>
  <c r="E112"/>
  <c r="D112"/>
  <c r="C112"/>
  <c r="P111"/>
  <c r="O111"/>
  <c r="N111"/>
  <c r="M111"/>
  <c r="K111"/>
  <c r="J111"/>
  <c r="I111"/>
  <c r="G111"/>
  <c r="F111"/>
  <c r="E111"/>
  <c r="D111"/>
  <c r="C111"/>
  <c r="P110"/>
  <c r="O110"/>
  <c r="N110"/>
  <c r="M110"/>
  <c r="K110"/>
  <c r="J110"/>
  <c r="I110"/>
  <c r="G110"/>
  <c r="F110"/>
  <c r="E110"/>
  <c r="D110"/>
  <c r="C110"/>
  <c r="P109"/>
  <c r="O109"/>
  <c r="N109"/>
  <c r="M109"/>
  <c r="K109"/>
  <c r="J109"/>
  <c r="I109"/>
  <c r="G109"/>
  <c r="F109"/>
  <c r="E109"/>
  <c r="D109"/>
  <c r="C109"/>
  <c r="P108"/>
  <c r="O108"/>
  <c r="N108"/>
  <c r="M108"/>
  <c r="K108"/>
  <c r="J108"/>
  <c r="I108"/>
  <c r="G108"/>
  <c r="F108"/>
  <c r="E108"/>
  <c r="D108"/>
  <c r="C108"/>
  <c r="P107"/>
  <c r="O107"/>
  <c r="N107"/>
  <c r="M107"/>
  <c r="K107"/>
  <c r="J107"/>
  <c r="I107"/>
  <c r="G107"/>
  <c r="F107"/>
  <c r="E107"/>
  <c r="D107"/>
  <c r="C107"/>
  <c r="P106"/>
  <c r="O106"/>
  <c r="N106"/>
  <c r="M106"/>
  <c r="K106"/>
  <c r="J106"/>
  <c r="I106"/>
  <c r="G106"/>
  <c r="F106"/>
  <c r="E106"/>
  <c r="D106"/>
  <c r="C106"/>
  <c r="P105"/>
  <c r="O105"/>
  <c r="N105"/>
  <c r="M105"/>
  <c r="K105"/>
  <c r="J105"/>
  <c r="I105"/>
  <c r="G105"/>
  <c r="F105"/>
  <c r="E105"/>
  <c r="D105"/>
  <c r="C105"/>
  <c r="P104"/>
  <c r="O104"/>
  <c r="N104"/>
  <c r="M104"/>
  <c r="K104"/>
  <c r="J104"/>
  <c r="I104"/>
  <c r="G104"/>
  <c r="F104"/>
  <c r="E104"/>
  <c r="D104"/>
  <c r="C104"/>
  <c r="P103"/>
  <c r="O103"/>
  <c r="N103"/>
  <c r="M103"/>
  <c r="K103"/>
  <c r="J103"/>
  <c r="I103"/>
  <c r="G103"/>
  <c r="F103"/>
  <c r="E103"/>
  <c r="D103"/>
  <c r="C103"/>
  <c r="P102"/>
  <c r="O102"/>
  <c r="N102"/>
  <c r="M102"/>
  <c r="K102"/>
  <c r="J102"/>
  <c r="I102"/>
  <c r="G102"/>
  <c r="F102"/>
  <c r="E102"/>
  <c r="D102"/>
  <c r="C102"/>
  <c r="P101"/>
  <c r="O101"/>
  <c r="N101"/>
  <c r="M101"/>
  <c r="K101"/>
  <c r="J101"/>
  <c r="I101"/>
  <c r="G101"/>
  <c r="F101"/>
  <c r="E101"/>
  <c r="D101"/>
  <c r="C101"/>
  <c r="P100"/>
  <c r="P140" s="1"/>
  <c r="K67" i="15" s="1"/>
  <c r="O100" i="21"/>
  <c r="O140" s="1"/>
  <c r="N100"/>
  <c r="N140" s="1"/>
  <c r="K65" i="15" s="1"/>
  <c r="M100" i="21"/>
  <c r="M140" s="1"/>
  <c r="K64" i="15" s="1"/>
  <c r="K100" i="21"/>
  <c r="K140" s="1"/>
  <c r="K61" i="15" s="1"/>
  <c r="J100" i="21"/>
  <c r="J140" s="1"/>
  <c r="I100"/>
  <c r="I140" s="1"/>
  <c r="K59" i="15" s="1"/>
  <c r="G100" i="21"/>
  <c r="G140" s="1"/>
  <c r="K56" i="15" s="1"/>
  <c r="F100" i="21"/>
  <c r="F140" s="1"/>
  <c r="K55" i="15" s="1"/>
  <c r="E100" i="21"/>
  <c r="E140" s="1"/>
  <c r="D100"/>
  <c r="D140" s="1"/>
  <c r="K53" i="15" s="1"/>
  <c r="C100" i="21"/>
  <c r="C140" s="1"/>
  <c r="K52" i="15" s="1"/>
  <c r="P137" i="22"/>
  <c r="O137"/>
  <c r="N137"/>
  <c r="M137"/>
  <c r="K137"/>
  <c r="J137"/>
  <c r="I137"/>
  <c r="G137"/>
  <c r="F137"/>
  <c r="E137"/>
  <c r="D137"/>
  <c r="C137"/>
  <c r="P136"/>
  <c r="O136"/>
  <c r="N136"/>
  <c r="M136"/>
  <c r="K136"/>
  <c r="J136"/>
  <c r="I136"/>
  <c r="G136"/>
  <c r="F136"/>
  <c r="E136"/>
  <c r="D136"/>
  <c r="C136"/>
  <c r="P135"/>
  <c r="O135"/>
  <c r="N135"/>
  <c r="M135"/>
  <c r="K135"/>
  <c r="J135"/>
  <c r="I135"/>
  <c r="G135"/>
  <c r="F135"/>
  <c r="E135"/>
  <c r="D135"/>
  <c r="C135"/>
  <c r="P134"/>
  <c r="O134"/>
  <c r="N134"/>
  <c r="M134"/>
  <c r="K134"/>
  <c r="J134"/>
  <c r="I134"/>
  <c r="G134"/>
  <c r="F134"/>
  <c r="E134"/>
  <c r="D134"/>
  <c r="C134"/>
  <c r="P133"/>
  <c r="O133"/>
  <c r="N133"/>
  <c r="M133"/>
  <c r="K133"/>
  <c r="J133"/>
  <c r="I133"/>
  <c r="G133"/>
  <c r="F133"/>
  <c r="E133"/>
  <c r="D133"/>
  <c r="C133"/>
  <c r="P132"/>
  <c r="O132"/>
  <c r="N132"/>
  <c r="M132"/>
  <c r="K132"/>
  <c r="J132"/>
  <c r="I132"/>
  <c r="G132"/>
  <c r="F132"/>
  <c r="E132"/>
  <c r="D132"/>
  <c r="C132"/>
  <c r="P131"/>
  <c r="O131"/>
  <c r="N131"/>
  <c r="M131"/>
  <c r="K131"/>
  <c r="J131"/>
  <c r="I131"/>
  <c r="G131"/>
  <c r="F131"/>
  <c r="E131"/>
  <c r="D131"/>
  <c r="C131"/>
  <c r="P130"/>
  <c r="O130"/>
  <c r="N130"/>
  <c r="M130"/>
  <c r="K130"/>
  <c r="J130"/>
  <c r="I130"/>
  <c r="G130"/>
  <c r="F130"/>
  <c r="E130"/>
  <c r="D130"/>
  <c r="C130"/>
  <c r="P129"/>
  <c r="O129"/>
  <c r="N129"/>
  <c r="M129"/>
  <c r="K129"/>
  <c r="J129"/>
  <c r="I129"/>
  <c r="G129"/>
  <c r="F129"/>
  <c r="E129"/>
  <c r="D129"/>
  <c r="C129"/>
  <c r="P128"/>
  <c r="O128"/>
  <c r="N128"/>
  <c r="M128"/>
  <c r="K128"/>
  <c r="J128"/>
  <c r="I128"/>
  <c r="G128"/>
  <c r="F128"/>
  <c r="E128"/>
  <c r="D128"/>
  <c r="C128"/>
  <c r="P127"/>
  <c r="O127"/>
  <c r="N127"/>
  <c r="M127"/>
  <c r="K127"/>
  <c r="J127"/>
  <c r="I127"/>
  <c r="G127"/>
  <c r="F127"/>
  <c r="E127"/>
  <c r="D127"/>
  <c r="C127"/>
  <c r="P126"/>
  <c r="O126"/>
  <c r="N126"/>
  <c r="M126"/>
  <c r="K126"/>
  <c r="J126"/>
  <c r="I126"/>
  <c r="G126"/>
  <c r="F126"/>
  <c r="E126"/>
  <c r="D126"/>
  <c r="C126"/>
  <c r="P125"/>
  <c r="O125"/>
  <c r="N125"/>
  <c r="M125"/>
  <c r="K125"/>
  <c r="J125"/>
  <c r="G125"/>
  <c r="F125"/>
  <c r="E125"/>
  <c r="D125"/>
  <c r="C125"/>
  <c r="P124"/>
  <c r="O124"/>
  <c r="N124"/>
  <c r="M124"/>
  <c r="K124"/>
  <c r="J124"/>
  <c r="I124"/>
  <c r="G124"/>
  <c r="F124"/>
  <c r="E124"/>
  <c r="D124"/>
  <c r="C124"/>
  <c r="P123"/>
  <c r="O123"/>
  <c r="N123"/>
  <c r="M123"/>
  <c r="K123"/>
  <c r="J123"/>
  <c r="G123"/>
  <c r="F123"/>
  <c r="E123"/>
  <c r="D123"/>
  <c r="C123"/>
  <c r="P122"/>
  <c r="O122"/>
  <c r="N122"/>
  <c r="M122"/>
  <c r="K122"/>
  <c r="J122"/>
  <c r="I122"/>
  <c r="G122"/>
  <c r="F122"/>
  <c r="E122"/>
  <c r="D122"/>
  <c r="C122"/>
  <c r="P121"/>
  <c r="O121"/>
  <c r="N121"/>
  <c r="M121"/>
  <c r="K121"/>
  <c r="J121"/>
  <c r="G121"/>
  <c r="F121"/>
  <c r="E121"/>
  <c r="D121"/>
  <c r="C121"/>
  <c r="P120"/>
  <c r="O120"/>
  <c r="N120"/>
  <c r="M120"/>
  <c r="K120"/>
  <c r="J120"/>
  <c r="I120"/>
  <c r="G120"/>
  <c r="F120"/>
  <c r="E120"/>
  <c r="D120"/>
  <c r="C120"/>
  <c r="P119"/>
  <c r="O119"/>
  <c r="N119"/>
  <c r="M119"/>
  <c r="K119"/>
  <c r="J119"/>
  <c r="G119"/>
  <c r="F119"/>
  <c r="E119"/>
  <c r="D119"/>
  <c r="C119"/>
  <c r="P118"/>
  <c r="O118"/>
  <c r="N118"/>
  <c r="M118"/>
  <c r="K118"/>
  <c r="J118"/>
  <c r="I118"/>
  <c r="G118"/>
  <c r="F118"/>
  <c r="E118"/>
  <c r="D118"/>
  <c r="C118"/>
  <c r="P117"/>
  <c r="O117"/>
  <c r="N117"/>
  <c r="M117"/>
  <c r="K117"/>
  <c r="J117"/>
  <c r="G117"/>
  <c r="F117"/>
  <c r="E117"/>
  <c r="D117"/>
  <c r="C117"/>
  <c r="P116"/>
  <c r="O116"/>
  <c r="N116"/>
  <c r="M116"/>
  <c r="K116"/>
  <c r="J116"/>
  <c r="I116"/>
  <c r="G116"/>
  <c r="F116"/>
  <c r="E116"/>
  <c r="D116"/>
  <c r="C116"/>
  <c r="P115"/>
  <c r="O115"/>
  <c r="N115"/>
  <c r="M115"/>
  <c r="K115"/>
  <c r="J115"/>
  <c r="G115"/>
  <c r="F115"/>
  <c r="E115"/>
  <c r="D115"/>
  <c r="C115"/>
  <c r="P114"/>
  <c r="O114"/>
  <c r="N114"/>
  <c r="M114"/>
  <c r="K114"/>
  <c r="J114"/>
  <c r="I114"/>
  <c r="G114"/>
  <c r="F114"/>
  <c r="E114"/>
  <c r="D114"/>
  <c r="C114"/>
  <c r="P113"/>
  <c r="O113"/>
  <c r="N113"/>
  <c r="M113"/>
  <c r="K113"/>
  <c r="J113"/>
  <c r="G113"/>
  <c r="F113"/>
  <c r="E113"/>
  <c r="D113"/>
  <c r="C113"/>
  <c r="P112"/>
  <c r="O112"/>
  <c r="N112"/>
  <c r="M112"/>
  <c r="K112"/>
  <c r="J112"/>
  <c r="I112"/>
  <c r="G112"/>
  <c r="F112"/>
  <c r="E112"/>
  <c r="D112"/>
  <c r="C112"/>
  <c r="P111"/>
  <c r="O111"/>
  <c r="N111"/>
  <c r="M111"/>
  <c r="K111"/>
  <c r="J111"/>
  <c r="G111"/>
  <c r="F111"/>
  <c r="E111"/>
  <c r="D111"/>
  <c r="C111"/>
  <c r="P110"/>
  <c r="O110"/>
  <c r="N110"/>
  <c r="M110"/>
  <c r="K110"/>
  <c r="J110"/>
  <c r="I110"/>
  <c r="G110"/>
  <c r="F110"/>
  <c r="E110"/>
  <c r="D110"/>
  <c r="C110"/>
  <c r="P109"/>
  <c r="O109"/>
  <c r="N109"/>
  <c r="M109"/>
  <c r="K109"/>
  <c r="J109"/>
  <c r="G109"/>
  <c r="F109"/>
  <c r="E109"/>
  <c r="D109"/>
  <c r="C109"/>
  <c r="P108"/>
  <c r="O108"/>
  <c r="N108"/>
  <c r="M108"/>
  <c r="K108"/>
  <c r="J108"/>
  <c r="I108"/>
  <c r="G108"/>
  <c r="F108"/>
  <c r="E108"/>
  <c r="D108"/>
  <c r="C108"/>
  <c r="P107"/>
  <c r="O107"/>
  <c r="N107"/>
  <c r="M107"/>
  <c r="K107"/>
  <c r="J107"/>
  <c r="G107"/>
  <c r="F107"/>
  <c r="E107"/>
  <c r="D107"/>
  <c r="C107"/>
  <c r="P106"/>
  <c r="O106"/>
  <c r="N106"/>
  <c r="M106"/>
  <c r="K106"/>
  <c r="J106"/>
  <c r="I106"/>
  <c r="G106"/>
  <c r="F106"/>
  <c r="E106"/>
  <c r="D106"/>
  <c r="C106"/>
  <c r="P105"/>
  <c r="O105"/>
  <c r="N105"/>
  <c r="M105"/>
  <c r="K105"/>
  <c r="J105"/>
  <c r="G105"/>
  <c r="F105"/>
  <c r="E105"/>
  <c r="D105"/>
  <c r="C105"/>
  <c r="P104"/>
  <c r="O104"/>
  <c r="N104"/>
  <c r="M104"/>
  <c r="K104"/>
  <c r="J104"/>
  <c r="I104"/>
  <c r="G104"/>
  <c r="F104"/>
  <c r="E104"/>
  <c r="D104"/>
  <c r="C104"/>
  <c r="P103"/>
  <c r="O103"/>
  <c r="N103"/>
  <c r="M103"/>
  <c r="K103"/>
  <c r="J103"/>
  <c r="G103"/>
  <c r="F103"/>
  <c r="E103"/>
  <c r="D103"/>
  <c r="C103"/>
  <c r="P102"/>
  <c r="O102"/>
  <c r="N102"/>
  <c r="M102"/>
  <c r="K102"/>
  <c r="J102"/>
  <c r="I102"/>
  <c r="G102"/>
  <c r="F102"/>
  <c r="E102"/>
  <c r="D102"/>
  <c r="C102"/>
  <c r="P101"/>
  <c r="O101"/>
  <c r="N101"/>
  <c r="M101"/>
  <c r="K101"/>
  <c r="J101"/>
  <c r="G101"/>
  <c r="F101"/>
  <c r="E101"/>
  <c r="D101"/>
  <c r="C101"/>
  <c r="P100"/>
  <c r="O100"/>
  <c r="N100"/>
  <c r="N140" s="1"/>
  <c r="K111" i="15" s="1"/>
  <c r="M100" i="22"/>
  <c r="M140" s="1"/>
  <c r="K110" i="15" s="1"/>
  <c r="K100" i="22"/>
  <c r="K140" s="1"/>
  <c r="K107" i="15" s="1"/>
  <c r="J100" i="22"/>
  <c r="I100"/>
  <c r="G100"/>
  <c r="G140" s="1"/>
  <c r="K102" i="15" s="1"/>
  <c r="F100" i="22"/>
  <c r="F140" s="1"/>
  <c r="K101" i="15" s="1"/>
  <c r="E100" i="22"/>
  <c r="D100"/>
  <c r="D140" s="1"/>
  <c r="K99" i="15" s="1"/>
  <c r="C100" i="22"/>
  <c r="C140" s="1"/>
  <c r="K98" i="15" s="1"/>
  <c r="P137" i="23"/>
  <c r="O137"/>
  <c r="N137"/>
  <c r="M137"/>
  <c r="K137"/>
  <c r="J137"/>
  <c r="I137"/>
  <c r="G137"/>
  <c r="F137"/>
  <c r="E137"/>
  <c r="D137"/>
  <c r="C137"/>
  <c r="P136"/>
  <c r="O136"/>
  <c r="N136"/>
  <c r="M136"/>
  <c r="K136"/>
  <c r="J136"/>
  <c r="I136"/>
  <c r="G136"/>
  <c r="F136"/>
  <c r="E136"/>
  <c r="D136"/>
  <c r="C136"/>
  <c r="P135"/>
  <c r="O135"/>
  <c r="N135"/>
  <c r="M135"/>
  <c r="K135"/>
  <c r="J135"/>
  <c r="I135"/>
  <c r="G135"/>
  <c r="F135"/>
  <c r="E135"/>
  <c r="D135"/>
  <c r="C135"/>
  <c r="P134"/>
  <c r="O134"/>
  <c r="N134"/>
  <c r="M134"/>
  <c r="K134"/>
  <c r="J134"/>
  <c r="I134"/>
  <c r="G134"/>
  <c r="F134"/>
  <c r="E134"/>
  <c r="D134"/>
  <c r="C134"/>
  <c r="P133"/>
  <c r="O133"/>
  <c r="N133"/>
  <c r="M133"/>
  <c r="K133"/>
  <c r="J133"/>
  <c r="I133"/>
  <c r="G133"/>
  <c r="F133"/>
  <c r="E133"/>
  <c r="D133"/>
  <c r="C133"/>
  <c r="P132"/>
  <c r="O132"/>
  <c r="N132"/>
  <c r="M132"/>
  <c r="K132"/>
  <c r="J132"/>
  <c r="I132"/>
  <c r="G132"/>
  <c r="F132"/>
  <c r="E132"/>
  <c r="D132"/>
  <c r="C132"/>
  <c r="P131"/>
  <c r="O131"/>
  <c r="N131"/>
  <c r="M131"/>
  <c r="K131"/>
  <c r="J131"/>
  <c r="I131"/>
  <c r="G131"/>
  <c r="F131"/>
  <c r="E131"/>
  <c r="D131"/>
  <c r="C131"/>
  <c r="P130"/>
  <c r="O130"/>
  <c r="N130"/>
  <c r="M130"/>
  <c r="K130"/>
  <c r="J130"/>
  <c r="I130"/>
  <c r="G130"/>
  <c r="F130"/>
  <c r="E130"/>
  <c r="D130"/>
  <c r="C130"/>
  <c r="P129"/>
  <c r="O129"/>
  <c r="N129"/>
  <c r="M129"/>
  <c r="K129"/>
  <c r="J129"/>
  <c r="I129"/>
  <c r="G129"/>
  <c r="F129"/>
  <c r="E129"/>
  <c r="D129"/>
  <c r="C129"/>
  <c r="P128"/>
  <c r="O128"/>
  <c r="N128"/>
  <c r="M128"/>
  <c r="K128"/>
  <c r="J128"/>
  <c r="I128"/>
  <c r="G128"/>
  <c r="F128"/>
  <c r="E128"/>
  <c r="D128"/>
  <c r="C128"/>
  <c r="P127"/>
  <c r="O127"/>
  <c r="N127"/>
  <c r="M127"/>
  <c r="K127"/>
  <c r="J127"/>
  <c r="I127"/>
  <c r="G127"/>
  <c r="F127"/>
  <c r="E127"/>
  <c r="D127"/>
  <c r="C127"/>
  <c r="P126"/>
  <c r="O126"/>
  <c r="N126"/>
  <c r="M126"/>
  <c r="K126"/>
  <c r="J126"/>
  <c r="I126"/>
  <c r="G126"/>
  <c r="F126"/>
  <c r="E126"/>
  <c r="D126"/>
  <c r="C126"/>
  <c r="P125"/>
  <c r="O125"/>
  <c r="N125"/>
  <c r="M125"/>
  <c r="K125"/>
  <c r="J125"/>
  <c r="I125"/>
  <c r="G125"/>
  <c r="F125"/>
  <c r="E125"/>
  <c r="D125"/>
  <c r="C125"/>
  <c r="P124"/>
  <c r="O124"/>
  <c r="N124"/>
  <c r="M124"/>
  <c r="K124"/>
  <c r="J124"/>
  <c r="I124"/>
  <c r="G124"/>
  <c r="F124"/>
  <c r="E124"/>
  <c r="D124"/>
  <c r="C124"/>
  <c r="P123"/>
  <c r="O123"/>
  <c r="N123"/>
  <c r="M123"/>
  <c r="K123"/>
  <c r="J123"/>
  <c r="I123"/>
  <c r="G123"/>
  <c r="F123"/>
  <c r="E123"/>
  <c r="D123"/>
  <c r="C123"/>
  <c r="P122"/>
  <c r="O122"/>
  <c r="N122"/>
  <c r="M122"/>
  <c r="K122"/>
  <c r="J122"/>
  <c r="I122"/>
  <c r="G122"/>
  <c r="F122"/>
  <c r="E122"/>
  <c r="D122"/>
  <c r="C122"/>
  <c r="P121"/>
  <c r="O121"/>
  <c r="N121"/>
  <c r="M121"/>
  <c r="K121"/>
  <c r="J121"/>
  <c r="I121"/>
  <c r="G121"/>
  <c r="F121"/>
  <c r="E121"/>
  <c r="D121"/>
  <c r="C121"/>
  <c r="P120"/>
  <c r="O120"/>
  <c r="N120"/>
  <c r="M120"/>
  <c r="K120"/>
  <c r="J120"/>
  <c r="I120"/>
  <c r="G120"/>
  <c r="F120"/>
  <c r="E120"/>
  <c r="D120"/>
  <c r="C120"/>
  <c r="P119"/>
  <c r="O119"/>
  <c r="N119"/>
  <c r="M119"/>
  <c r="K119"/>
  <c r="J119"/>
  <c r="I119"/>
  <c r="G119"/>
  <c r="F119"/>
  <c r="E119"/>
  <c r="D119"/>
  <c r="C119"/>
  <c r="P118"/>
  <c r="O118"/>
  <c r="N118"/>
  <c r="M118"/>
  <c r="K118"/>
  <c r="J118"/>
  <c r="I118"/>
  <c r="G118"/>
  <c r="F118"/>
  <c r="E118"/>
  <c r="D118"/>
  <c r="C118"/>
  <c r="P117"/>
  <c r="O117"/>
  <c r="N117"/>
  <c r="M117"/>
  <c r="K117"/>
  <c r="J117"/>
  <c r="I117"/>
  <c r="G117"/>
  <c r="F117"/>
  <c r="E117"/>
  <c r="D117"/>
  <c r="C117"/>
  <c r="P116"/>
  <c r="O116"/>
  <c r="N116"/>
  <c r="M116"/>
  <c r="K116"/>
  <c r="J116"/>
  <c r="I116"/>
  <c r="G116"/>
  <c r="F116"/>
  <c r="E116"/>
  <c r="D116"/>
  <c r="C116"/>
  <c r="P115"/>
  <c r="O115"/>
  <c r="N115"/>
  <c r="M115"/>
  <c r="K115"/>
  <c r="J115"/>
  <c r="I115"/>
  <c r="G115"/>
  <c r="F115"/>
  <c r="E115"/>
  <c r="D115"/>
  <c r="C115"/>
  <c r="P114"/>
  <c r="O114"/>
  <c r="N114"/>
  <c r="M114"/>
  <c r="K114"/>
  <c r="J114"/>
  <c r="I114"/>
  <c r="G114"/>
  <c r="F114"/>
  <c r="E114"/>
  <c r="D114"/>
  <c r="C114"/>
  <c r="P113"/>
  <c r="O113"/>
  <c r="N113"/>
  <c r="M113"/>
  <c r="K113"/>
  <c r="J113"/>
  <c r="I113"/>
  <c r="G113"/>
  <c r="F113"/>
  <c r="E113"/>
  <c r="D113"/>
  <c r="C113"/>
  <c r="P112"/>
  <c r="O112"/>
  <c r="N112"/>
  <c r="M112"/>
  <c r="K112"/>
  <c r="J112"/>
  <c r="I112"/>
  <c r="G112"/>
  <c r="F112"/>
  <c r="E112"/>
  <c r="D112"/>
  <c r="C112"/>
  <c r="P111"/>
  <c r="O111"/>
  <c r="N111"/>
  <c r="M111"/>
  <c r="K111"/>
  <c r="J111"/>
  <c r="I111"/>
  <c r="G111"/>
  <c r="F111"/>
  <c r="E111"/>
  <c r="D111"/>
  <c r="C111"/>
  <c r="P110"/>
  <c r="O110"/>
  <c r="N110"/>
  <c r="M110"/>
  <c r="K110"/>
  <c r="J110"/>
  <c r="I110"/>
  <c r="G110"/>
  <c r="F110"/>
  <c r="E110"/>
  <c r="D110"/>
  <c r="C110"/>
  <c r="P109"/>
  <c r="O109"/>
  <c r="N109"/>
  <c r="M109"/>
  <c r="K109"/>
  <c r="J109"/>
  <c r="I109"/>
  <c r="G109"/>
  <c r="F109"/>
  <c r="E109"/>
  <c r="D109"/>
  <c r="C109"/>
  <c r="P108"/>
  <c r="O108"/>
  <c r="N108"/>
  <c r="M108"/>
  <c r="K108"/>
  <c r="J108"/>
  <c r="I108"/>
  <c r="G108"/>
  <c r="F108"/>
  <c r="E108"/>
  <c r="D108"/>
  <c r="C108"/>
  <c r="P107"/>
  <c r="O107"/>
  <c r="N107"/>
  <c r="M107"/>
  <c r="K107"/>
  <c r="J107"/>
  <c r="I107"/>
  <c r="G107"/>
  <c r="F107"/>
  <c r="E107"/>
  <c r="D107"/>
  <c r="C107"/>
  <c r="P106"/>
  <c r="O106"/>
  <c r="N106"/>
  <c r="M106"/>
  <c r="K106"/>
  <c r="J106"/>
  <c r="I106"/>
  <c r="G106"/>
  <c r="F106"/>
  <c r="E106"/>
  <c r="D106"/>
  <c r="C106"/>
  <c r="P105"/>
  <c r="O105"/>
  <c r="N105"/>
  <c r="M105"/>
  <c r="K105"/>
  <c r="J105"/>
  <c r="I105"/>
  <c r="G105"/>
  <c r="F105"/>
  <c r="E105"/>
  <c r="D105"/>
  <c r="C105"/>
  <c r="P104"/>
  <c r="O104"/>
  <c r="N104"/>
  <c r="M104"/>
  <c r="K104"/>
  <c r="J104"/>
  <c r="I104"/>
  <c r="G104"/>
  <c r="F104"/>
  <c r="E104"/>
  <c r="D104"/>
  <c r="C104"/>
  <c r="P103"/>
  <c r="O103"/>
  <c r="N103"/>
  <c r="M103"/>
  <c r="K103"/>
  <c r="J103"/>
  <c r="I103"/>
  <c r="G103"/>
  <c r="F103"/>
  <c r="E103"/>
  <c r="D103"/>
  <c r="C103"/>
  <c r="P102"/>
  <c r="O102"/>
  <c r="N102"/>
  <c r="M102"/>
  <c r="K102"/>
  <c r="J102"/>
  <c r="I102"/>
  <c r="G102"/>
  <c r="F102"/>
  <c r="E102"/>
  <c r="D102"/>
  <c r="C102"/>
  <c r="P101"/>
  <c r="O101"/>
  <c r="N101"/>
  <c r="M101"/>
  <c r="K101"/>
  <c r="J101"/>
  <c r="I101"/>
  <c r="G101"/>
  <c r="F101"/>
  <c r="E101"/>
  <c r="D101"/>
  <c r="C101"/>
  <c r="P100"/>
  <c r="P140" s="1"/>
  <c r="K90" i="15" s="1"/>
  <c r="O100" i="23"/>
  <c r="O140" s="1"/>
  <c r="N100"/>
  <c r="N140" s="1"/>
  <c r="K88" i="15" s="1"/>
  <c r="M100" i="23"/>
  <c r="M140" s="1"/>
  <c r="K87" i="15" s="1"/>
  <c r="K100" i="23"/>
  <c r="K140" s="1"/>
  <c r="K84" i="15" s="1"/>
  <c r="J100" i="23"/>
  <c r="J140" s="1"/>
  <c r="I100"/>
  <c r="I140" s="1"/>
  <c r="K82" i="15" s="1"/>
  <c r="G100" i="23"/>
  <c r="G140" s="1"/>
  <c r="K79" i="15" s="1"/>
  <c r="F100" i="23"/>
  <c r="F140" s="1"/>
  <c r="K78" i="15" s="1"/>
  <c r="E100" i="23"/>
  <c r="E140" s="1"/>
  <c r="D100"/>
  <c r="D140" s="1"/>
  <c r="K76" i="15" s="1"/>
  <c r="C100" i="23"/>
  <c r="C140" s="1"/>
  <c r="K75" i="15" s="1"/>
  <c r="P137" i="5"/>
  <c r="O137"/>
  <c r="N137"/>
  <c r="M137"/>
  <c r="K137"/>
  <c r="J137"/>
  <c r="I137"/>
  <c r="F137"/>
  <c r="D137"/>
  <c r="P136"/>
  <c r="O136"/>
  <c r="N136"/>
  <c r="M136"/>
  <c r="K136"/>
  <c r="I136"/>
  <c r="G136"/>
  <c r="F136"/>
  <c r="E136"/>
  <c r="D136"/>
  <c r="C136"/>
  <c r="P135"/>
  <c r="N135"/>
  <c r="K135"/>
  <c r="J135"/>
  <c r="I135"/>
  <c r="F135"/>
  <c r="D135"/>
  <c r="P134"/>
  <c r="O134"/>
  <c r="N134"/>
  <c r="M134"/>
  <c r="K134"/>
  <c r="I134"/>
  <c r="G134"/>
  <c r="F134"/>
  <c r="E134"/>
  <c r="D134"/>
  <c r="C134"/>
  <c r="P133"/>
  <c r="N133"/>
  <c r="K133"/>
  <c r="J133"/>
  <c r="I133"/>
  <c r="F133"/>
  <c r="D133"/>
  <c r="P132"/>
  <c r="O132"/>
  <c r="N132"/>
  <c r="M132"/>
  <c r="K132"/>
  <c r="I132"/>
  <c r="G132"/>
  <c r="F132"/>
  <c r="E132"/>
  <c r="D132"/>
  <c r="C132"/>
  <c r="P131"/>
  <c r="N131"/>
  <c r="K131"/>
  <c r="J131"/>
  <c r="I131"/>
  <c r="F131"/>
  <c r="D131"/>
  <c r="P130"/>
  <c r="O130"/>
  <c r="N130"/>
  <c r="M130"/>
  <c r="K130"/>
  <c r="I130"/>
  <c r="G130"/>
  <c r="F130"/>
  <c r="E130"/>
  <c r="D130"/>
  <c r="C130"/>
  <c r="P129"/>
  <c r="N129"/>
  <c r="K129"/>
  <c r="J129"/>
  <c r="I129"/>
  <c r="F129"/>
  <c r="D129"/>
  <c r="P128"/>
  <c r="O128"/>
  <c r="N128"/>
  <c r="M128"/>
  <c r="K128"/>
  <c r="I128"/>
  <c r="G128"/>
  <c r="F128"/>
  <c r="E128"/>
  <c r="D128"/>
  <c r="C128"/>
  <c r="P127"/>
  <c r="N127"/>
  <c r="K127"/>
  <c r="J127"/>
  <c r="I127"/>
  <c r="F127"/>
  <c r="D127"/>
  <c r="P126"/>
  <c r="O126"/>
  <c r="N126"/>
  <c r="M126"/>
  <c r="K126"/>
  <c r="I126"/>
  <c r="G126"/>
  <c r="F126"/>
  <c r="E126"/>
  <c r="D126"/>
  <c r="C126"/>
  <c r="P125"/>
  <c r="N125"/>
  <c r="K125"/>
  <c r="J125"/>
  <c r="I125"/>
  <c r="F125"/>
  <c r="D125"/>
  <c r="P124"/>
  <c r="O124"/>
  <c r="N124"/>
  <c r="M124"/>
  <c r="K124"/>
  <c r="I124"/>
  <c r="G124"/>
  <c r="F124"/>
  <c r="E124"/>
  <c r="D124"/>
  <c r="C124"/>
  <c r="P123"/>
  <c r="N123"/>
  <c r="K123"/>
  <c r="J123"/>
  <c r="I123"/>
  <c r="F123"/>
  <c r="D123"/>
  <c r="P122"/>
  <c r="O122"/>
  <c r="N122"/>
  <c r="M122"/>
  <c r="K122"/>
  <c r="I122"/>
  <c r="G122"/>
  <c r="F122"/>
  <c r="E122"/>
  <c r="D122"/>
  <c r="C122"/>
  <c r="P121"/>
  <c r="N121"/>
  <c r="K121"/>
  <c r="J121"/>
  <c r="I121"/>
  <c r="F121"/>
  <c r="D121"/>
  <c r="P120"/>
  <c r="O120"/>
  <c r="N120"/>
  <c r="M120"/>
  <c r="K120"/>
  <c r="I120"/>
  <c r="G120"/>
  <c r="F120"/>
  <c r="E120"/>
  <c r="D120"/>
  <c r="C120"/>
  <c r="P119"/>
  <c r="N119"/>
  <c r="K119"/>
  <c r="J119"/>
  <c r="I119"/>
  <c r="D119"/>
  <c r="P118"/>
  <c r="O118"/>
  <c r="N118"/>
  <c r="M118"/>
  <c r="K118"/>
  <c r="I118"/>
  <c r="G118"/>
  <c r="F118"/>
  <c r="E118"/>
  <c r="D118"/>
  <c r="C118"/>
  <c r="P117"/>
  <c r="N117"/>
  <c r="K117"/>
  <c r="J117"/>
  <c r="I117"/>
  <c r="D117"/>
  <c r="P116"/>
  <c r="O116"/>
  <c r="N116"/>
  <c r="M116"/>
  <c r="K116"/>
  <c r="I116"/>
  <c r="G116"/>
  <c r="F116"/>
  <c r="E116"/>
  <c r="D116"/>
  <c r="C116"/>
  <c r="P115"/>
  <c r="N115"/>
  <c r="K115"/>
  <c r="J115"/>
  <c r="I115"/>
  <c r="D115"/>
  <c r="P114"/>
  <c r="O114"/>
  <c r="N114"/>
  <c r="M114"/>
  <c r="K114"/>
  <c r="I114"/>
  <c r="G114"/>
  <c r="F114"/>
  <c r="E114"/>
  <c r="D114"/>
  <c r="C114"/>
  <c r="P113"/>
  <c r="N113"/>
  <c r="K113"/>
  <c r="J113"/>
  <c r="I113"/>
  <c r="D113"/>
  <c r="P112"/>
  <c r="O112"/>
  <c r="N112"/>
  <c r="M112"/>
  <c r="K112"/>
  <c r="I112"/>
  <c r="G112"/>
  <c r="F112"/>
  <c r="E112"/>
  <c r="D112"/>
  <c r="C112"/>
  <c r="P111"/>
  <c r="N111"/>
  <c r="K111"/>
  <c r="J111"/>
  <c r="I111"/>
  <c r="D111"/>
  <c r="P110"/>
  <c r="O110"/>
  <c r="N110"/>
  <c r="M110"/>
  <c r="K110"/>
  <c r="I110"/>
  <c r="G110"/>
  <c r="F110"/>
  <c r="E110"/>
  <c r="D110"/>
  <c r="C110"/>
  <c r="P109"/>
  <c r="N109"/>
  <c r="K109"/>
  <c r="J109"/>
  <c r="I109"/>
  <c r="D109"/>
  <c r="P108"/>
  <c r="O108"/>
  <c r="N108"/>
  <c r="M108"/>
  <c r="K108"/>
  <c r="I108"/>
  <c r="G108"/>
  <c r="F108"/>
  <c r="E108"/>
  <c r="D108"/>
  <c r="C108"/>
  <c r="P107"/>
  <c r="N107"/>
  <c r="K107"/>
  <c r="J107"/>
  <c r="I107"/>
  <c r="D107"/>
  <c r="P106"/>
  <c r="O106"/>
  <c r="N106"/>
  <c r="M106"/>
  <c r="K106"/>
  <c r="I106"/>
  <c r="G106"/>
  <c r="F106"/>
  <c r="E106"/>
  <c r="D106"/>
  <c r="C106"/>
  <c r="P105"/>
  <c r="N105"/>
  <c r="K105"/>
  <c r="J105"/>
  <c r="I105"/>
  <c r="D105"/>
  <c r="P104"/>
  <c r="O104"/>
  <c r="N104"/>
  <c r="M104"/>
  <c r="K104"/>
  <c r="I104"/>
  <c r="G104"/>
  <c r="F104"/>
  <c r="E104"/>
  <c r="D104"/>
  <c r="C104"/>
  <c r="P103"/>
  <c r="N103"/>
  <c r="K103"/>
  <c r="J103"/>
  <c r="I103"/>
  <c r="D103"/>
  <c r="P102"/>
  <c r="O102"/>
  <c r="N102"/>
  <c r="M102"/>
  <c r="K102"/>
  <c r="I102"/>
  <c r="G102"/>
  <c r="F102"/>
  <c r="E102"/>
  <c r="D102"/>
  <c r="C102"/>
  <c r="P101"/>
  <c r="N101"/>
  <c r="K101"/>
  <c r="J101"/>
  <c r="I101"/>
  <c r="D101"/>
  <c r="P100"/>
  <c r="O100"/>
  <c r="N100"/>
  <c r="N140" s="1"/>
  <c r="K134" i="15" s="1"/>
  <c r="M100" i="5"/>
  <c r="K100"/>
  <c r="I100"/>
  <c r="I140" s="1"/>
  <c r="K128" i="15" s="1"/>
  <c r="G100" i="5"/>
  <c r="F100"/>
  <c r="E100"/>
  <c r="D100"/>
  <c r="D140" s="1"/>
  <c r="K122" i="15" s="1"/>
  <c r="C100" i="5"/>
  <c r="P137" i="19"/>
  <c r="O137"/>
  <c r="N137"/>
  <c r="M137"/>
  <c r="K137"/>
  <c r="J137"/>
  <c r="I137"/>
  <c r="G137"/>
  <c r="F137"/>
  <c r="E137"/>
  <c r="D137"/>
  <c r="C137"/>
  <c r="P136"/>
  <c r="O136"/>
  <c r="N136"/>
  <c r="M136"/>
  <c r="K136"/>
  <c r="J136"/>
  <c r="I136"/>
  <c r="G136"/>
  <c r="F136"/>
  <c r="E136"/>
  <c r="D136"/>
  <c r="C136"/>
  <c r="P135"/>
  <c r="O135"/>
  <c r="N135"/>
  <c r="M135"/>
  <c r="K135"/>
  <c r="J135"/>
  <c r="I135"/>
  <c r="G135"/>
  <c r="F135"/>
  <c r="E135"/>
  <c r="D135"/>
  <c r="C135"/>
  <c r="P134"/>
  <c r="O134"/>
  <c r="N134"/>
  <c r="M134"/>
  <c r="K134"/>
  <c r="J134"/>
  <c r="I134"/>
  <c r="G134"/>
  <c r="F134"/>
  <c r="E134"/>
  <c r="D134"/>
  <c r="C134"/>
  <c r="P133"/>
  <c r="O133"/>
  <c r="N133"/>
  <c r="M133"/>
  <c r="K133"/>
  <c r="J133"/>
  <c r="I133"/>
  <c r="G133"/>
  <c r="F133"/>
  <c r="E133"/>
  <c r="D133"/>
  <c r="C133"/>
  <c r="P132"/>
  <c r="O132"/>
  <c r="N132"/>
  <c r="M132"/>
  <c r="K132"/>
  <c r="J132"/>
  <c r="I132"/>
  <c r="G132"/>
  <c r="F132"/>
  <c r="E132"/>
  <c r="D132"/>
  <c r="C132"/>
  <c r="P131"/>
  <c r="O131"/>
  <c r="N131"/>
  <c r="M131"/>
  <c r="K131"/>
  <c r="J131"/>
  <c r="I131"/>
  <c r="G131"/>
  <c r="F131"/>
  <c r="E131"/>
  <c r="D131"/>
  <c r="C131"/>
  <c r="P130"/>
  <c r="O130"/>
  <c r="N130"/>
  <c r="M130"/>
  <c r="K130"/>
  <c r="J130"/>
  <c r="I130"/>
  <c r="G130"/>
  <c r="F130"/>
  <c r="E130"/>
  <c r="D130"/>
  <c r="C130"/>
  <c r="P129"/>
  <c r="O129"/>
  <c r="N129"/>
  <c r="M129"/>
  <c r="K129"/>
  <c r="J129"/>
  <c r="I129"/>
  <c r="G129"/>
  <c r="F129"/>
  <c r="E129"/>
  <c r="D129"/>
  <c r="C129"/>
  <c r="P128"/>
  <c r="O128"/>
  <c r="N128"/>
  <c r="M128"/>
  <c r="K128"/>
  <c r="J128"/>
  <c r="I128"/>
  <c r="G128"/>
  <c r="F128"/>
  <c r="E128"/>
  <c r="D128"/>
  <c r="C128"/>
  <c r="P127"/>
  <c r="O127"/>
  <c r="N127"/>
  <c r="M127"/>
  <c r="K127"/>
  <c r="J127"/>
  <c r="I127"/>
  <c r="G127"/>
  <c r="F127"/>
  <c r="E127"/>
  <c r="D127"/>
  <c r="C127"/>
  <c r="P126"/>
  <c r="O126"/>
  <c r="N126"/>
  <c r="M126"/>
  <c r="K126"/>
  <c r="J126"/>
  <c r="I126"/>
  <c r="G126"/>
  <c r="F126"/>
  <c r="E126"/>
  <c r="D126"/>
  <c r="C126"/>
  <c r="P125"/>
  <c r="O125"/>
  <c r="N125"/>
  <c r="M125"/>
  <c r="K125"/>
  <c r="J125"/>
  <c r="I125"/>
  <c r="G125"/>
  <c r="F125"/>
  <c r="E125"/>
  <c r="D125"/>
  <c r="C125"/>
  <c r="P124"/>
  <c r="O124"/>
  <c r="N124"/>
  <c r="M124"/>
  <c r="K124"/>
  <c r="J124"/>
  <c r="I124"/>
  <c r="G124"/>
  <c r="F124"/>
  <c r="E124"/>
  <c r="D124"/>
  <c r="C124"/>
  <c r="P123"/>
  <c r="O123"/>
  <c r="N123"/>
  <c r="M123"/>
  <c r="K123"/>
  <c r="J123"/>
  <c r="I123"/>
  <c r="G123"/>
  <c r="F123"/>
  <c r="E123"/>
  <c r="D123"/>
  <c r="C123"/>
  <c r="P122"/>
  <c r="O122"/>
  <c r="N122"/>
  <c r="M122"/>
  <c r="K122"/>
  <c r="J122"/>
  <c r="I122"/>
  <c r="G122"/>
  <c r="F122"/>
  <c r="E122"/>
  <c r="D122"/>
  <c r="C122"/>
  <c r="P121"/>
  <c r="O121"/>
  <c r="N121"/>
  <c r="M121"/>
  <c r="K121"/>
  <c r="J121"/>
  <c r="I121"/>
  <c r="G121"/>
  <c r="F121"/>
  <c r="E121"/>
  <c r="D121"/>
  <c r="C121"/>
  <c r="P120"/>
  <c r="O120"/>
  <c r="N120"/>
  <c r="M120"/>
  <c r="K120"/>
  <c r="J120"/>
  <c r="I120"/>
  <c r="G120"/>
  <c r="F120"/>
  <c r="E120"/>
  <c r="D120"/>
  <c r="C120"/>
  <c r="P119"/>
  <c r="O119"/>
  <c r="N119"/>
  <c r="M119"/>
  <c r="K119"/>
  <c r="J119"/>
  <c r="I119"/>
  <c r="G119"/>
  <c r="F119"/>
  <c r="E119"/>
  <c r="D119"/>
  <c r="C119"/>
  <c r="P118"/>
  <c r="O118"/>
  <c r="N118"/>
  <c r="M118"/>
  <c r="K118"/>
  <c r="J118"/>
  <c r="I118"/>
  <c r="G118"/>
  <c r="F118"/>
  <c r="E118"/>
  <c r="D118"/>
  <c r="C118"/>
  <c r="P117"/>
  <c r="O117"/>
  <c r="N117"/>
  <c r="M117"/>
  <c r="K117"/>
  <c r="J117"/>
  <c r="I117"/>
  <c r="G117"/>
  <c r="F117"/>
  <c r="E117"/>
  <c r="D117"/>
  <c r="C117"/>
  <c r="P116"/>
  <c r="O116"/>
  <c r="N116"/>
  <c r="M116"/>
  <c r="K116"/>
  <c r="J116"/>
  <c r="I116"/>
  <c r="G116"/>
  <c r="F116"/>
  <c r="E116"/>
  <c r="D116"/>
  <c r="C116"/>
  <c r="P115"/>
  <c r="O115"/>
  <c r="N115"/>
  <c r="M115"/>
  <c r="K115"/>
  <c r="J115"/>
  <c r="I115"/>
  <c r="G115"/>
  <c r="F115"/>
  <c r="E115"/>
  <c r="D115"/>
  <c r="C115"/>
  <c r="P114"/>
  <c r="O114"/>
  <c r="N114"/>
  <c r="M114"/>
  <c r="K114"/>
  <c r="J114"/>
  <c r="I114"/>
  <c r="G114"/>
  <c r="F114"/>
  <c r="E114"/>
  <c r="D114"/>
  <c r="C114"/>
  <c r="P113"/>
  <c r="O113"/>
  <c r="N113"/>
  <c r="M113"/>
  <c r="K113"/>
  <c r="J113"/>
  <c r="I113"/>
  <c r="G113"/>
  <c r="F113"/>
  <c r="E113"/>
  <c r="D113"/>
  <c r="C113"/>
  <c r="P112"/>
  <c r="O112"/>
  <c r="N112"/>
  <c r="M112"/>
  <c r="K112"/>
  <c r="J112"/>
  <c r="I112"/>
  <c r="G112"/>
  <c r="F112"/>
  <c r="E112"/>
  <c r="D112"/>
  <c r="C112"/>
  <c r="P111"/>
  <c r="O111"/>
  <c r="N111"/>
  <c r="M111"/>
  <c r="K111"/>
  <c r="J111"/>
  <c r="I111"/>
  <c r="G111"/>
  <c r="F111"/>
  <c r="E111"/>
  <c r="D111"/>
  <c r="C111"/>
  <c r="P110"/>
  <c r="O110"/>
  <c r="N110"/>
  <c r="M110"/>
  <c r="K110"/>
  <c r="J110"/>
  <c r="I110"/>
  <c r="G110"/>
  <c r="F110"/>
  <c r="E110"/>
  <c r="D110"/>
  <c r="C110"/>
  <c r="P109"/>
  <c r="O109"/>
  <c r="N109"/>
  <c r="M109"/>
  <c r="K109"/>
  <c r="J109"/>
  <c r="I109"/>
  <c r="G109"/>
  <c r="F109"/>
  <c r="E109"/>
  <c r="D109"/>
  <c r="C109"/>
  <c r="P108"/>
  <c r="O108"/>
  <c r="N108"/>
  <c r="M108"/>
  <c r="K108"/>
  <c r="J108"/>
  <c r="I108"/>
  <c r="G108"/>
  <c r="F108"/>
  <c r="E108"/>
  <c r="D108"/>
  <c r="C108"/>
  <c r="P107"/>
  <c r="O107"/>
  <c r="N107"/>
  <c r="M107"/>
  <c r="K107"/>
  <c r="J107"/>
  <c r="I107"/>
  <c r="G107"/>
  <c r="F107"/>
  <c r="E107"/>
  <c r="D107"/>
  <c r="C107"/>
  <c r="P106"/>
  <c r="O106"/>
  <c r="N106"/>
  <c r="M106"/>
  <c r="K106"/>
  <c r="J106"/>
  <c r="I106"/>
  <c r="G106"/>
  <c r="F106"/>
  <c r="E106"/>
  <c r="D106"/>
  <c r="C106"/>
  <c r="P105"/>
  <c r="O105"/>
  <c r="N105"/>
  <c r="M105"/>
  <c r="K105"/>
  <c r="J105"/>
  <c r="I105"/>
  <c r="G105"/>
  <c r="F105"/>
  <c r="E105"/>
  <c r="D105"/>
  <c r="C105"/>
  <c r="P104"/>
  <c r="O104"/>
  <c r="N104"/>
  <c r="M104"/>
  <c r="K104"/>
  <c r="J104"/>
  <c r="I104"/>
  <c r="G104"/>
  <c r="F104"/>
  <c r="E104"/>
  <c r="D104"/>
  <c r="C104"/>
  <c r="P103"/>
  <c r="O103"/>
  <c r="N103"/>
  <c r="M103"/>
  <c r="K103"/>
  <c r="J103"/>
  <c r="I103"/>
  <c r="G103"/>
  <c r="F103"/>
  <c r="E103"/>
  <c r="D103"/>
  <c r="C103"/>
  <c r="P102"/>
  <c r="O102"/>
  <c r="N102"/>
  <c r="M102"/>
  <c r="K102"/>
  <c r="J102"/>
  <c r="I102"/>
  <c r="G102"/>
  <c r="F102"/>
  <c r="E102"/>
  <c r="D102"/>
  <c r="C102"/>
  <c r="P101"/>
  <c r="O101"/>
  <c r="N101"/>
  <c r="M101"/>
  <c r="K101"/>
  <c r="J101"/>
  <c r="I101"/>
  <c r="G101"/>
  <c r="F101"/>
  <c r="E101"/>
  <c r="D101"/>
  <c r="C101"/>
  <c r="P100"/>
  <c r="P140" s="1"/>
  <c r="K182" i="15" s="1"/>
  <c r="O100" i="19"/>
  <c r="O140" s="1"/>
  <c r="N100"/>
  <c r="N140" s="1"/>
  <c r="K180" i="15" s="1"/>
  <c r="M100" i="19"/>
  <c r="M140" s="1"/>
  <c r="K179" i="15" s="1"/>
  <c r="K100" i="19"/>
  <c r="K140" s="1"/>
  <c r="K176" i="15" s="1"/>
  <c r="J100" i="19"/>
  <c r="J140" s="1"/>
  <c r="I100"/>
  <c r="I140" s="1"/>
  <c r="K174" i="15" s="1"/>
  <c r="G100" i="19"/>
  <c r="G140" s="1"/>
  <c r="K171" i="15" s="1"/>
  <c r="F100" i="19"/>
  <c r="F140" s="1"/>
  <c r="K170" i="15" s="1"/>
  <c r="E100" i="19"/>
  <c r="E140" s="1"/>
  <c r="D100"/>
  <c r="D140" s="1"/>
  <c r="K168" i="15" s="1"/>
  <c r="C100" i="19"/>
  <c r="C140" s="1"/>
  <c r="K167" i="15" s="1"/>
  <c r="P137" i="20"/>
  <c r="O137"/>
  <c r="N137"/>
  <c r="M137"/>
  <c r="K137"/>
  <c r="J137"/>
  <c r="I137"/>
  <c r="G137"/>
  <c r="F137"/>
  <c r="E137"/>
  <c r="D137"/>
  <c r="C137"/>
  <c r="P136"/>
  <c r="O136"/>
  <c r="N136"/>
  <c r="M136"/>
  <c r="K136"/>
  <c r="J136"/>
  <c r="I136"/>
  <c r="G136"/>
  <c r="F136"/>
  <c r="E136"/>
  <c r="D136"/>
  <c r="C136"/>
  <c r="P135"/>
  <c r="O135"/>
  <c r="N135"/>
  <c r="M135"/>
  <c r="K135"/>
  <c r="J135"/>
  <c r="I135"/>
  <c r="G135"/>
  <c r="F135"/>
  <c r="E135"/>
  <c r="D135"/>
  <c r="C135"/>
  <c r="P134"/>
  <c r="O134"/>
  <c r="N134"/>
  <c r="M134"/>
  <c r="K134"/>
  <c r="J134"/>
  <c r="I134"/>
  <c r="G134"/>
  <c r="F134"/>
  <c r="E134"/>
  <c r="D134"/>
  <c r="C134"/>
  <c r="P133"/>
  <c r="O133"/>
  <c r="N133"/>
  <c r="M133"/>
  <c r="K133"/>
  <c r="J133"/>
  <c r="I133"/>
  <c r="G133"/>
  <c r="F133"/>
  <c r="E133"/>
  <c r="D133"/>
  <c r="C133"/>
  <c r="P132"/>
  <c r="O132"/>
  <c r="N132"/>
  <c r="M132"/>
  <c r="K132"/>
  <c r="J132"/>
  <c r="I132"/>
  <c r="G132"/>
  <c r="F132"/>
  <c r="E132"/>
  <c r="D132"/>
  <c r="C132"/>
  <c r="P131"/>
  <c r="O131"/>
  <c r="N131"/>
  <c r="M131"/>
  <c r="K131"/>
  <c r="J131"/>
  <c r="I131"/>
  <c r="G131"/>
  <c r="F131"/>
  <c r="E131"/>
  <c r="D131"/>
  <c r="C131"/>
  <c r="P130"/>
  <c r="O130"/>
  <c r="N130"/>
  <c r="M130"/>
  <c r="K130"/>
  <c r="J130"/>
  <c r="I130"/>
  <c r="G130"/>
  <c r="F130"/>
  <c r="E130"/>
  <c r="D130"/>
  <c r="C130"/>
  <c r="P129"/>
  <c r="O129"/>
  <c r="N129"/>
  <c r="M129"/>
  <c r="K129"/>
  <c r="J129"/>
  <c r="I129"/>
  <c r="G129"/>
  <c r="F129"/>
  <c r="E129"/>
  <c r="D129"/>
  <c r="C129"/>
  <c r="P128"/>
  <c r="O128"/>
  <c r="N128"/>
  <c r="M128"/>
  <c r="K128"/>
  <c r="J128"/>
  <c r="I128"/>
  <c r="G128"/>
  <c r="F128"/>
  <c r="E128"/>
  <c r="D128"/>
  <c r="C128"/>
  <c r="P127"/>
  <c r="O127"/>
  <c r="N127"/>
  <c r="M127"/>
  <c r="K127"/>
  <c r="J127"/>
  <c r="I127"/>
  <c r="G127"/>
  <c r="F127"/>
  <c r="E127"/>
  <c r="D127"/>
  <c r="C127"/>
  <c r="P126"/>
  <c r="O126"/>
  <c r="N126"/>
  <c r="M126"/>
  <c r="K126"/>
  <c r="J126"/>
  <c r="I126"/>
  <c r="G126"/>
  <c r="F126"/>
  <c r="E126"/>
  <c r="D126"/>
  <c r="C126"/>
  <c r="P125"/>
  <c r="O125"/>
  <c r="N125"/>
  <c r="M125"/>
  <c r="K125"/>
  <c r="J125"/>
  <c r="I125"/>
  <c r="G125"/>
  <c r="F125"/>
  <c r="E125"/>
  <c r="D125"/>
  <c r="C125"/>
  <c r="P124"/>
  <c r="O124"/>
  <c r="N124"/>
  <c r="M124"/>
  <c r="K124"/>
  <c r="J124"/>
  <c r="I124"/>
  <c r="G124"/>
  <c r="F124"/>
  <c r="E124"/>
  <c r="D124"/>
  <c r="C124"/>
  <c r="P123"/>
  <c r="O123"/>
  <c r="N123"/>
  <c r="M123"/>
  <c r="K123"/>
  <c r="J123"/>
  <c r="I123"/>
  <c r="G123"/>
  <c r="F123"/>
  <c r="E123"/>
  <c r="D123"/>
  <c r="C123"/>
  <c r="P122"/>
  <c r="O122"/>
  <c r="N122"/>
  <c r="M122"/>
  <c r="K122"/>
  <c r="J122"/>
  <c r="I122"/>
  <c r="G122"/>
  <c r="F122"/>
  <c r="E122"/>
  <c r="D122"/>
  <c r="C122"/>
  <c r="P121"/>
  <c r="O121"/>
  <c r="N121"/>
  <c r="M121"/>
  <c r="K121"/>
  <c r="J121"/>
  <c r="I121"/>
  <c r="G121"/>
  <c r="F121"/>
  <c r="E121"/>
  <c r="D121"/>
  <c r="C121"/>
  <c r="P120"/>
  <c r="O120"/>
  <c r="N120"/>
  <c r="M120"/>
  <c r="K120"/>
  <c r="J120"/>
  <c r="I120"/>
  <c r="G120"/>
  <c r="F120"/>
  <c r="E120"/>
  <c r="D120"/>
  <c r="C120"/>
  <c r="P119"/>
  <c r="O119"/>
  <c r="N119"/>
  <c r="M119"/>
  <c r="K119"/>
  <c r="J119"/>
  <c r="I119"/>
  <c r="G119"/>
  <c r="F119"/>
  <c r="E119"/>
  <c r="D119"/>
  <c r="C119"/>
  <c r="P118"/>
  <c r="O118"/>
  <c r="N118"/>
  <c r="M118"/>
  <c r="K118"/>
  <c r="J118"/>
  <c r="I118"/>
  <c r="G118"/>
  <c r="F118"/>
  <c r="E118"/>
  <c r="D118"/>
  <c r="C118"/>
  <c r="P117"/>
  <c r="O117"/>
  <c r="N117"/>
  <c r="M117"/>
  <c r="K117"/>
  <c r="J117"/>
  <c r="I117"/>
  <c r="G117"/>
  <c r="F117"/>
  <c r="E117"/>
  <c r="D117"/>
  <c r="C117"/>
  <c r="P116"/>
  <c r="O116"/>
  <c r="N116"/>
  <c r="M116"/>
  <c r="K116"/>
  <c r="J116"/>
  <c r="I116"/>
  <c r="G116"/>
  <c r="F116"/>
  <c r="E116"/>
  <c r="D116"/>
  <c r="C116"/>
  <c r="P115"/>
  <c r="O115"/>
  <c r="N115"/>
  <c r="M115"/>
  <c r="K115"/>
  <c r="J115"/>
  <c r="I115"/>
  <c r="G115"/>
  <c r="F115"/>
  <c r="E115"/>
  <c r="D115"/>
  <c r="C115"/>
  <c r="P114"/>
  <c r="O114"/>
  <c r="N114"/>
  <c r="M114"/>
  <c r="K114"/>
  <c r="J114"/>
  <c r="I114"/>
  <c r="G114"/>
  <c r="F114"/>
  <c r="E114"/>
  <c r="D114"/>
  <c r="C114"/>
  <c r="P113"/>
  <c r="O113"/>
  <c r="N113"/>
  <c r="M113"/>
  <c r="K113"/>
  <c r="J113"/>
  <c r="I113"/>
  <c r="G113"/>
  <c r="F113"/>
  <c r="E113"/>
  <c r="D113"/>
  <c r="C113"/>
  <c r="P112"/>
  <c r="O112"/>
  <c r="N112"/>
  <c r="M112"/>
  <c r="K112"/>
  <c r="J112"/>
  <c r="I112"/>
  <c r="G112"/>
  <c r="F112"/>
  <c r="E112"/>
  <c r="D112"/>
  <c r="C112"/>
  <c r="P111"/>
  <c r="O111"/>
  <c r="N111"/>
  <c r="M111"/>
  <c r="K111"/>
  <c r="J111"/>
  <c r="I111"/>
  <c r="G111"/>
  <c r="F111"/>
  <c r="E111"/>
  <c r="D111"/>
  <c r="C111"/>
  <c r="P110"/>
  <c r="O110"/>
  <c r="N110"/>
  <c r="M110"/>
  <c r="K110"/>
  <c r="J110"/>
  <c r="I110"/>
  <c r="G110"/>
  <c r="F110"/>
  <c r="E110"/>
  <c r="D110"/>
  <c r="C110"/>
  <c r="P109"/>
  <c r="O109"/>
  <c r="N109"/>
  <c r="M109"/>
  <c r="K109"/>
  <c r="J109"/>
  <c r="I109"/>
  <c r="G109"/>
  <c r="F109"/>
  <c r="E109"/>
  <c r="D109"/>
  <c r="C109"/>
  <c r="P108"/>
  <c r="O108"/>
  <c r="N108"/>
  <c r="M108"/>
  <c r="K108"/>
  <c r="J108"/>
  <c r="I108"/>
  <c r="G108"/>
  <c r="F108"/>
  <c r="E108"/>
  <c r="D108"/>
  <c r="C108"/>
  <c r="P107"/>
  <c r="O107"/>
  <c r="N107"/>
  <c r="M107"/>
  <c r="K107"/>
  <c r="J107"/>
  <c r="I107"/>
  <c r="G107"/>
  <c r="F107"/>
  <c r="E107"/>
  <c r="D107"/>
  <c r="C107"/>
  <c r="P106"/>
  <c r="O106"/>
  <c r="N106"/>
  <c r="M106"/>
  <c r="K106"/>
  <c r="J106"/>
  <c r="I106"/>
  <c r="G106"/>
  <c r="F106"/>
  <c r="E106"/>
  <c r="D106"/>
  <c r="C106"/>
  <c r="P105"/>
  <c r="O105"/>
  <c r="N105"/>
  <c r="M105"/>
  <c r="K105"/>
  <c r="J105"/>
  <c r="I105"/>
  <c r="G105"/>
  <c r="F105"/>
  <c r="E105"/>
  <c r="D105"/>
  <c r="C105"/>
  <c r="P104"/>
  <c r="O104"/>
  <c r="N104"/>
  <c r="M104"/>
  <c r="K104"/>
  <c r="J104"/>
  <c r="I104"/>
  <c r="G104"/>
  <c r="F104"/>
  <c r="E104"/>
  <c r="D104"/>
  <c r="C104"/>
  <c r="P103"/>
  <c r="O103"/>
  <c r="N103"/>
  <c r="M103"/>
  <c r="K103"/>
  <c r="J103"/>
  <c r="I103"/>
  <c r="G103"/>
  <c r="F103"/>
  <c r="E103"/>
  <c r="D103"/>
  <c r="C103"/>
  <c r="P102"/>
  <c r="O102"/>
  <c r="N102"/>
  <c r="M102"/>
  <c r="K102"/>
  <c r="J102"/>
  <c r="I102"/>
  <c r="G102"/>
  <c r="F102"/>
  <c r="E102"/>
  <c r="D102"/>
  <c r="C102"/>
  <c r="P101"/>
  <c r="O101"/>
  <c r="N101"/>
  <c r="M101"/>
  <c r="K101"/>
  <c r="J101"/>
  <c r="I101"/>
  <c r="G101"/>
  <c r="F101"/>
  <c r="E101"/>
  <c r="D101"/>
  <c r="C101"/>
  <c r="P100"/>
  <c r="P140" s="1"/>
  <c r="K159" i="15" s="1"/>
  <c r="O100" i="20"/>
  <c r="O140" s="1"/>
  <c r="N100"/>
  <c r="N140" s="1"/>
  <c r="K157" i="15" s="1"/>
  <c r="M100" i="20"/>
  <c r="M140" s="1"/>
  <c r="K156" i="15" s="1"/>
  <c r="K100" i="20"/>
  <c r="K140" s="1"/>
  <c r="K153" i="15" s="1"/>
  <c r="J100" i="20"/>
  <c r="J140" s="1"/>
  <c r="I100"/>
  <c r="I140" s="1"/>
  <c r="K151" i="15" s="1"/>
  <c r="G100" i="20"/>
  <c r="G140" s="1"/>
  <c r="K148" i="15" s="1"/>
  <c r="F100" i="20"/>
  <c r="F140" s="1"/>
  <c r="K147" i="15" s="1"/>
  <c r="E100" i="20"/>
  <c r="E140" s="1"/>
  <c r="D100"/>
  <c r="D140" s="1"/>
  <c r="K145" i="15" s="1"/>
  <c r="C100" i="20"/>
  <c r="C140" s="1"/>
  <c r="K144" i="15" s="1"/>
  <c r="P137" i="4"/>
  <c r="O137"/>
  <c r="N137"/>
  <c r="M137"/>
  <c r="K137"/>
  <c r="J137"/>
  <c r="I137"/>
  <c r="G137"/>
  <c r="F137"/>
  <c r="E137"/>
  <c r="D137"/>
  <c r="C137"/>
  <c r="P136"/>
  <c r="O136"/>
  <c r="N136"/>
  <c r="M136"/>
  <c r="K136"/>
  <c r="J136"/>
  <c r="I136"/>
  <c r="G136"/>
  <c r="F136"/>
  <c r="E136"/>
  <c r="D136"/>
  <c r="C136"/>
  <c r="P135"/>
  <c r="O135"/>
  <c r="N135"/>
  <c r="M135"/>
  <c r="K135"/>
  <c r="J135"/>
  <c r="I135"/>
  <c r="G135"/>
  <c r="F135"/>
  <c r="E135"/>
  <c r="D135"/>
  <c r="C135"/>
  <c r="P134"/>
  <c r="O134"/>
  <c r="N134"/>
  <c r="M134"/>
  <c r="K134"/>
  <c r="J134"/>
  <c r="I134"/>
  <c r="G134"/>
  <c r="F134"/>
  <c r="E134"/>
  <c r="D134"/>
  <c r="C134"/>
  <c r="P133"/>
  <c r="O133"/>
  <c r="N133"/>
  <c r="M133"/>
  <c r="K133"/>
  <c r="J133"/>
  <c r="I133"/>
  <c r="G133"/>
  <c r="F133"/>
  <c r="E133"/>
  <c r="D133"/>
  <c r="C133"/>
  <c r="P132"/>
  <c r="O132"/>
  <c r="N132"/>
  <c r="M132"/>
  <c r="K132"/>
  <c r="J132"/>
  <c r="I132"/>
  <c r="G132"/>
  <c r="F132"/>
  <c r="E132"/>
  <c r="D132"/>
  <c r="C132"/>
  <c r="P131"/>
  <c r="O131"/>
  <c r="N131"/>
  <c r="M131"/>
  <c r="K131"/>
  <c r="J131"/>
  <c r="I131"/>
  <c r="G131"/>
  <c r="F131"/>
  <c r="E131"/>
  <c r="D131"/>
  <c r="C131"/>
  <c r="P130"/>
  <c r="O130"/>
  <c r="N130"/>
  <c r="M130"/>
  <c r="K130"/>
  <c r="J130"/>
  <c r="I130"/>
  <c r="G130"/>
  <c r="F130"/>
  <c r="E130"/>
  <c r="D130"/>
  <c r="C130"/>
  <c r="P129"/>
  <c r="O129"/>
  <c r="N129"/>
  <c r="M129"/>
  <c r="K129"/>
  <c r="J129"/>
  <c r="I129"/>
  <c r="G129"/>
  <c r="F129"/>
  <c r="E129"/>
  <c r="D129"/>
  <c r="C129"/>
  <c r="P128"/>
  <c r="O128"/>
  <c r="N128"/>
  <c r="M128"/>
  <c r="K128"/>
  <c r="J128"/>
  <c r="I128"/>
  <c r="G128"/>
  <c r="F128"/>
  <c r="E128"/>
  <c r="D128"/>
  <c r="C128"/>
  <c r="P127"/>
  <c r="O127"/>
  <c r="N127"/>
  <c r="M127"/>
  <c r="K127"/>
  <c r="J127"/>
  <c r="I127"/>
  <c r="G127"/>
  <c r="F127"/>
  <c r="E127"/>
  <c r="D127"/>
  <c r="C127"/>
  <c r="P126"/>
  <c r="O126"/>
  <c r="N126"/>
  <c r="M126"/>
  <c r="K126"/>
  <c r="J126"/>
  <c r="I126"/>
  <c r="G126"/>
  <c r="F126"/>
  <c r="E126"/>
  <c r="D126"/>
  <c r="C126"/>
  <c r="P125"/>
  <c r="O125"/>
  <c r="N125"/>
  <c r="M125"/>
  <c r="K125"/>
  <c r="J125"/>
  <c r="I125"/>
  <c r="G125"/>
  <c r="F125"/>
  <c r="E125"/>
  <c r="D125"/>
  <c r="C125"/>
  <c r="P124"/>
  <c r="O124"/>
  <c r="N124"/>
  <c r="M124"/>
  <c r="K124"/>
  <c r="J124"/>
  <c r="I124"/>
  <c r="G124"/>
  <c r="F124"/>
  <c r="E124"/>
  <c r="D124"/>
  <c r="C124"/>
  <c r="P123"/>
  <c r="O123"/>
  <c r="N123"/>
  <c r="M123"/>
  <c r="K123"/>
  <c r="J123"/>
  <c r="I123"/>
  <c r="G123"/>
  <c r="F123"/>
  <c r="E123"/>
  <c r="D123"/>
  <c r="C123"/>
  <c r="P122"/>
  <c r="O122"/>
  <c r="N122"/>
  <c r="M122"/>
  <c r="K122"/>
  <c r="J122"/>
  <c r="I122"/>
  <c r="G122"/>
  <c r="F122"/>
  <c r="E122"/>
  <c r="D122"/>
  <c r="C122"/>
  <c r="P121"/>
  <c r="O121"/>
  <c r="N121"/>
  <c r="M121"/>
  <c r="K121"/>
  <c r="J121"/>
  <c r="I121"/>
  <c r="G121"/>
  <c r="F121"/>
  <c r="E121"/>
  <c r="D121"/>
  <c r="C121"/>
  <c r="P120"/>
  <c r="O120"/>
  <c r="N120"/>
  <c r="M120"/>
  <c r="K120"/>
  <c r="J120"/>
  <c r="I120"/>
  <c r="G120"/>
  <c r="F120"/>
  <c r="E120"/>
  <c r="D120"/>
  <c r="C120"/>
  <c r="P119"/>
  <c r="O119"/>
  <c r="N119"/>
  <c r="M119"/>
  <c r="K119"/>
  <c r="J119"/>
  <c r="I119"/>
  <c r="G119"/>
  <c r="F119"/>
  <c r="E119"/>
  <c r="D119"/>
  <c r="C119"/>
  <c r="P118"/>
  <c r="O118"/>
  <c r="N118"/>
  <c r="M118"/>
  <c r="K118"/>
  <c r="J118"/>
  <c r="I118"/>
  <c r="G118"/>
  <c r="F118"/>
  <c r="E118"/>
  <c r="D118"/>
  <c r="C118"/>
  <c r="P117"/>
  <c r="O117"/>
  <c r="N117"/>
  <c r="M117"/>
  <c r="K117"/>
  <c r="J117"/>
  <c r="I117"/>
  <c r="G117"/>
  <c r="F117"/>
  <c r="E117"/>
  <c r="D117"/>
  <c r="C117"/>
  <c r="P116"/>
  <c r="O116"/>
  <c r="N116"/>
  <c r="M116"/>
  <c r="K116"/>
  <c r="J116"/>
  <c r="I116"/>
  <c r="G116"/>
  <c r="F116"/>
  <c r="E116"/>
  <c r="D116"/>
  <c r="C116"/>
  <c r="P115"/>
  <c r="O115"/>
  <c r="N115"/>
  <c r="M115"/>
  <c r="K115"/>
  <c r="J115"/>
  <c r="I115"/>
  <c r="G115"/>
  <c r="F115"/>
  <c r="E115"/>
  <c r="D115"/>
  <c r="C115"/>
  <c r="P114"/>
  <c r="O114"/>
  <c r="N114"/>
  <c r="M114"/>
  <c r="K114"/>
  <c r="J114"/>
  <c r="I114"/>
  <c r="G114"/>
  <c r="F114"/>
  <c r="E114"/>
  <c r="D114"/>
  <c r="C114"/>
  <c r="P113"/>
  <c r="O113"/>
  <c r="N113"/>
  <c r="M113"/>
  <c r="K113"/>
  <c r="J113"/>
  <c r="I113"/>
  <c r="G113"/>
  <c r="F113"/>
  <c r="E113"/>
  <c r="D113"/>
  <c r="C113"/>
  <c r="P112"/>
  <c r="O112"/>
  <c r="N112"/>
  <c r="M112"/>
  <c r="K112"/>
  <c r="J112"/>
  <c r="I112"/>
  <c r="G112"/>
  <c r="F112"/>
  <c r="E112"/>
  <c r="D112"/>
  <c r="C112"/>
  <c r="P111"/>
  <c r="O111"/>
  <c r="N111"/>
  <c r="M111"/>
  <c r="K111"/>
  <c r="J111"/>
  <c r="I111"/>
  <c r="G111"/>
  <c r="F111"/>
  <c r="E111"/>
  <c r="D111"/>
  <c r="C111"/>
  <c r="P110"/>
  <c r="O110"/>
  <c r="N110"/>
  <c r="M110"/>
  <c r="K110"/>
  <c r="J110"/>
  <c r="I110"/>
  <c r="G110"/>
  <c r="F110"/>
  <c r="E110"/>
  <c r="D110"/>
  <c r="C110"/>
  <c r="P109"/>
  <c r="O109"/>
  <c r="N109"/>
  <c r="M109"/>
  <c r="K109"/>
  <c r="J109"/>
  <c r="I109"/>
  <c r="G109"/>
  <c r="F109"/>
  <c r="E109"/>
  <c r="D109"/>
  <c r="C109"/>
  <c r="P108"/>
  <c r="O108"/>
  <c r="N108"/>
  <c r="M108"/>
  <c r="K108"/>
  <c r="J108"/>
  <c r="I108"/>
  <c r="G108"/>
  <c r="F108"/>
  <c r="E108"/>
  <c r="D108"/>
  <c r="C108"/>
  <c r="P107"/>
  <c r="O107"/>
  <c r="N107"/>
  <c r="M107"/>
  <c r="K107"/>
  <c r="J107"/>
  <c r="I107"/>
  <c r="G107"/>
  <c r="F107"/>
  <c r="E107"/>
  <c r="D107"/>
  <c r="C107"/>
  <c r="P106"/>
  <c r="O106"/>
  <c r="N106"/>
  <c r="M106"/>
  <c r="K106"/>
  <c r="J106"/>
  <c r="I106"/>
  <c r="G106"/>
  <c r="F106"/>
  <c r="E106"/>
  <c r="D106"/>
  <c r="C106"/>
  <c r="P105"/>
  <c r="O105"/>
  <c r="N105"/>
  <c r="M105"/>
  <c r="K105"/>
  <c r="J105"/>
  <c r="I105"/>
  <c r="G105"/>
  <c r="F105"/>
  <c r="E105"/>
  <c r="D105"/>
  <c r="C105"/>
  <c r="P104"/>
  <c r="O104"/>
  <c r="N104"/>
  <c r="M104"/>
  <c r="K104"/>
  <c r="J104"/>
  <c r="I104"/>
  <c r="G104"/>
  <c r="F104"/>
  <c r="E104"/>
  <c r="D104"/>
  <c r="C104"/>
  <c r="P103"/>
  <c r="O103"/>
  <c r="N103"/>
  <c r="M103"/>
  <c r="K103"/>
  <c r="J103"/>
  <c r="I103"/>
  <c r="G103"/>
  <c r="F103"/>
  <c r="E103"/>
  <c r="D103"/>
  <c r="C103"/>
  <c r="P102"/>
  <c r="O102"/>
  <c r="N102"/>
  <c r="M102"/>
  <c r="K102"/>
  <c r="J102"/>
  <c r="I102"/>
  <c r="G102"/>
  <c r="F102"/>
  <c r="E102"/>
  <c r="D102"/>
  <c r="C102"/>
  <c r="P101"/>
  <c r="O101"/>
  <c r="N101"/>
  <c r="M101"/>
  <c r="K101"/>
  <c r="J101"/>
  <c r="I101"/>
  <c r="G101"/>
  <c r="F101"/>
  <c r="E101"/>
  <c r="D101"/>
  <c r="C101"/>
  <c r="P100"/>
  <c r="P140" s="1"/>
  <c r="K251" i="15" s="1"/>
  <c r="O100" i="4"/>
  <c r="O140" s="1"/>
  <c r="N100"/>
  <c r="N140" s="1"/>
  <c r="K249" i="15" s="1"/>
  <c r="M100" i="4"/>
  <c r="M140" s="1"/>
  <c r="K248" i="15" s="1"/>
  <c r="K100" i="4"/>
  <c r="K140" s="1"/>
  <c r="K245" i="15" s="1"/>
  <c r="J100" i="4"/>
  <c r="J140" s="1"/>
  <c r="I100"/>
  <c r="I140" s="1"/>
  <c r="K243" i="15" s="1"/>
  <c r="G100" i="4"/>
  <c r="G140" s="1"/>
  <c r="K240" i="15" s="1"/>
  <c r="F100" i="4"/>
  <c r="F140" s="1"/>
  <c r="K239" i="15" s="1"/>
  <c r="E100" i="4"/>
  <c r="E140" s="1"/>
  <c r="D100"/>
  <c r="D140" s="1"/>
  <c r="K237" i="15" s="1"/>
  <c r="C100" i="4"/>
  <c r="C140" s="1"/>
  <c r="K236" i="15" s="1"/>
  <c r="P137" i="17"/>
  <c r="O137"/>
  <c r="N137"/>
  <c r="M137"/>
  <c r="K137"/>
  <c r="J137"/>
  <c r="I137"/>
  <c r="G137"/>
  <c r="F137"/>
  <c r="E137"/>
  <c r="D137"/>
  <c r="C137"/>
  <c r="P136"/>
  <c r="O136"/>
  <c r="N136"/>
  <c r="M136"/>
  <c r="K136"/>
  <c r="J136"/>
  <c r="I136"/>
  <c r="G136"/>
  <c r="F136"/>
  <c r="E136"/>
  <c r="D136"/>
  <c r="C136"/>
  <c r="P135"/>
  <c r="O135"/>
  <c r="N135"/>
  <c r="M135"/>
  <c r="K135"/>
  <c r="J135"/>
  <c r="I135"/>
  <c r="G135"/>
  <c r="F135"/>
  <c r="E135"/>
  <c r="D135"/>
  <c r="C135"/>
  <c r="P134"/>
  <c r="O134"/>
  <c r="N134"/>
  <c r="M134"/>
  <c r="K134"/>
  <c r="J134"/>
  <c r="I134"/>
  <c r="G134"/>
  <c r="F134"/>
  <c r="E134"/>
  <c r="D134"/>
  <c r="C134"/>
  <c r="P133"/>
  <c r="O133"/>
  <c r="N133"/>
  <c r="M133"/>
  <c r="K133"/>
  <c r="J133"/>
  <c r="I133"/>
  <c r="G133"/>
  <c r="F133"/>
  <c r="E133"/>
  <c r="D133"/>
  <c r="C133"/>
  <c r="P132"/>
  <c r="O132"/>
  <c r="N132"/>
  <c r="M132"/>
  <c r="K132"/>
  <c r="J132"/>
  <c r="I132"/>
  <c r="G132"/>
  <c r="F132"/>
  <c r="E132"/>
  <c r="D132"/>
  <c r="C132"/>
  <c r="P131"/>
  <c r="O131"/>
  <c r="N131"/>
  <c r="M131"/>
  <c r="K131"/>
  <c r="J131"/>
  <c r="I131"/>
  <c r="G131"/>
  <c r="F131"/>
  <c r="E131"/>
  <c r="D131"/>
  <c r="C131"/>
  <c r="P130"/>
  <c r="O130"/>
  <c r="N130"/>
  <c r="M130"/>
  <c r="K130"/>
  <c r="J130"/>
  <c r="I130"/>
  <c r="G130"/>
  <c r="F130"/>
  <c r="E130"/>
  <c r="D130"/>
  <c r="C130"/>
  <c r="P129"/>
  <c r="O129"/>
  <c r="N129"/>
  <c r="M129"/>
  <c r="K129"/>
  <c r="J129"/>
  <c r="I129"/>
  <c r="G129"/>
  <c r="F129"/>
  <c r="E129"/>
  <c r="D129"/>
  <c r="C129"/>
  <c r="P128"/>
  <c r="O128"/>
  <c r="N128"/>
  <c r="M128"/>
  <c r="K128"/>
  <c r="J128"/>
  <c r="I128"/>
  <c r="G128"/>
  <c r="F128"/>
  <c r="E128"/>
  <c r="D128"/>
  <c r="C128"/>
  <c r="P127"/>
  <c r="O127"/>
  <c r="N127"/>
  <c r="M127"/>
  <c r="K127"/>
  <c r="J127"/>
  <c r="I127"/>
  <c r="G127"/>
  <c r="F127"/>
  <c r="E127"/>
  <c r="D127"/>
  <c r="C127"/>
  <c r="P126"/>
  <c r="O126"/>
  <c r="N126"/>
  <c r="M126"/>
  <c r="K126"/>
  <c r="J126"/>
  <c r="I126"/>
  <c r="G126"/>
  <c r="F126"/>
  <c r="E126"/>
  <c r="D126"/>
  <c r="C126"/>
  <c r="P125"/>
  <c r="O125"/>
  <c r="N125"/>
  <c r="M125"/>
  <c r="K125"/>
  <c r="J125"/>
  <c r="I125"/>
  <c r="G125"/>
  <c r="F125"/>
  <c r="E125"/>
  <c r="D125"/>
  <c r="C125"/>
  <c r="P124"/>
  <c r="O124"/>
  <c r="N124"/>
  <c r="M124"/>
  <c r="K124"/>
  <c r="J124"/>
  <c r="I124"/>
  <c r="G124"/>
  <c r="F124"/>
  <c r="E124"/>
  <c r="D124"/>
  <c r="C124"/>
  <c r="P123"/>
  <c r="O123"/>
  <c r="N123"/>
  <c r="M123"/>
  <c r="K123"/>
  <c r="J123"/>
  <c r="I123"/>
  <c r="G123"/>
  <c r="F123"/>
  <c r="E123"/>
  <c r="D123"/>
  <c r="C123"/>
  <c r="P122"/>
  <c r="O122"/>
  <c r="N122"/>
  <c r="M122"/>
  <c r="K122"/>
  <c r="J122"/>
  <c r="I122"/>
  <c r="G122"/>
  <c r="F122"/>
  <c r="E122"/>
  <c r="D122"/>
  <c r="C122"/>
  <c r="P121"/>
  <c r="O121"/>
  <c r="N121"/>
  <c r="M121"/>
  <c r="K121"/>
  <c r="J121"/>
  <c r="I121"/>
  <c r="G121"/>
  <c r="F121"/>
  <c r="E121"/>
  <c r="D121"/>
  <c r="C121"/>
  <c r="P120"/>
  <c r="O120"/>
  <c r="N120"/>
  <c r="M120"/>
  <c r="K120"/>
  <c r="J120"/>
  <c r="I120"/>
  <c r="G120"/>
  <c r="F120"/>
  <c r="E120"/>
  <c r="D120"/>
  <c r="C120"/>
  <c r="P119"/>
  <c r="O119"/>
  <c r="N119"/>
  <c r="M119"/>
  <c r="K119"/>
  <c r="J119"/>
  <c r="I119"/>
  <c r="G119"/>
  <c r="F119"/>
  <c r="E119"/>
  <c r="D119"/>
  <c r="C119"/>
  <c r="P118"/>
  <c r="O118"/>
  <c r="N118"/>
  <c r="M118"/>
  <c r="K118"/>
  <c r="J118"/>
  <c r="I118"/>
  <c r="G118"/>
  <c r="F118"/>
  <c r="E118"/>
  <c r="D118"/>
  <c r="C118"/>
  <c r="P117"/>
  <c r="O117"/>
  <c r="N117"/>
  <c r="M117"/>
  <c r="K117"/>
  <c r="J117"/>
  <c r="I117"/>
  <c r="G117"/>
  <c r="F117"/>
  <c r="E117"/>
  <c r="D117"/>
  <c r="C117"/>
  <c r="P116"/>
  <c r="O116"/>
  <c r="N116"/>
  <c r="M116"/>
  <c r="K116"/>
  <c r="J116"/>
  <c r="I116"/>
  <c r="G116"/>
  <c r="F116"/>
  <c r="E116"/>
  <c r="D116"/>
  <c r="C116"/>
  <c r="P115"/>
  <c r="O115"/>
  <c r="N115"/>
  <c r="M115"/>
  <c r="K115"/>
  <c r="J115"/>
  <c r="I115"/>
  <c r="G115"/>
  <c r="F115"/>
  <c r="E115"/>
  <c r="D115"/>
  <c r="C115"/>
  <c r="P114"/>
  <c r="O114"/>
  <c r="N114"/>
  <c r="M114"/>
  <c r="K114"/>
  <c r="J114"/>
  <c r="I114"/>
  <c r="G114"/>
  <c r="F114"/>
  <c r="E114"/>
  <c r="D114"/>
  <c r="C114"/>
  <c r="P113"/>
  <c r="O113"/>
  <c r="N113"/>
  <c r="M113"/>
  <c r="K113"/>
  <c r="J113"/>
  <c r="I113"/>
  <c r="G113"/>
  <c r="F113"/>
  <c r="E113"/>
  <c r="D113"/>
  <c r="C113"/>
  <c r="P112"/>
  <c r="O112"/>
  <c r="N112"/>
  <c r="M112"/>
  <c r="K112"/>
  <c r="J112"/>
  <c r="I112"/>
  <c r="G112"/>
  <c r="F112"/>
  <c r="E112"/>
  <c r="D112"/>
  <c r="C112"/>
  <c r="P111"/>
  <c r="O111"/>
  <c r="N111"/>
  <c r="M111"/>
  <c r="K111"/>
  <c r="J111"/>
  <c r="I111"/>
  <c r="G111"/>
  <c r="F111"/>
  <c r="E111"/>
  <c r="D111"/>
  <c r="C111"/>
  <c r="P110"/>
  <c r="O110"/>
  <c r="N110"/>
  <c r="M110"/>
  <c r="K110"/>
  <c r="J110"/>
  <c r="I110"/>
  <c r="G110"/>
  <c r="F110"/>
  <c r="E110"/>
  <c r="D110"/>
  <c r="C110"/>
  <c r="P109"/>
  <c r="O109"/>
  <c r="N109"/>
  <c r="M109"/>
  <c r="K109"/>
  <c r="J109"/>
  <c r="I109"/>
  <c r="G109"/>
  <c r="F109"/>
  <c r="E109"/>
  <c r="D109"/>
  <c r="C109"/>
  <c r="P108"/>
  <c r="O108"/>
  <c r="N108"/>
  <c r="M108"/>
  <c r="K108"/>
  <c r="J108"/>
  <c r="I108"/>
  <c r="G108"/>
  <c r="F108"/>
  <c r="E108"/>
  <c r="D108"/>
  <c r="C108"/>
  <c r="P107"/>
  <c r="O107"/>
  <c r="N107"/>
  <c r="M107"/>
  <c r="K107"/>
  <c r="J107"/>
  <c r="I107"/>
  <c r="G107"/>
  <c r="F107"/>
  <c r="E107"/>
  <c r="D107"/>
  <c r="C107"/>
  <c r="P106"/>
  <c r="O106"/>
  <c r="N106"/>
  <c r="M106"/>
  <c r="K106"/>
  <c r="J106"/>
  <c r="I106"/>
  <c r="G106"/>
  <c r="F106"/>
  <c r="E106"/>
  <c r="D106"/>
  <c r="C106"/>
  <c r="P105"/>
  <c r="O105"/>
  <c r="N105"/>
  <c r="M105"/>
  <c r="K105"/>
  <c r="J105"/>
  <c r="I105"/>
  <c r="G105"/>
  <c r="F105"/>
  <c r="E105"/>
  <c r="D105"/>
  <c r="C105"/>
  <c r="P104"/>
  <c r="O104"/>
  <c r="N104"/>
  <c r="M104"/>
  <c r="K104"/>
  <c r="J104"/>
  <c r="I104"/>
  <c r="G104"/>
  <c r="F104"/>
  <c r="E104"/>
  <c r="D104"/>
  <c r="C104"/>
  <c r="P103"/>
  <c r="O103"/>
  <c r="N103"/>
  <c r="M103"/>
  <c r="K103"/>
  <c r="J103"/>
  <c r="I103"/>
  <c r="G103"/>
  <c r="F103"/>
  <c r="E103"/>
  <c r="D103"/>
  <c r="C103"/>
  <c r="P102"/>
  <c r="O102"/>
  <c r="N102"/>
  <c r="M102"/>
  <c r="K102"/>
  <c r="J102"/>
  <c r="I102"/>
  <c r="G102"/>
  <c r="F102"/>
  <c r="E102"/>
  <c r="D102"/>
  <c r="C102"/>
  <c r="P101"/>
  <c r="O101"/>
  <c r="N101"/>
  <c r="M101"/>
  <c r="K101"/>
  <c r="J101"/>
  <c r="I101"/>
  <c r="G101"/>
  <c r="F101"/>
  <c r="E101"/>
  <c r="D101"/>
  <c r="C101"/>
  <c r="P100"/>
  <c r="P140" s="1"/>
  <c r="K205" i="15" s="1"/>
  <c r="O100" i="17"/>
  <c r="O140" s="1"/>
  <c r="N100"/>
  <c r="N140" s="1"/>
  <c r="K203" i="15" s="1"/>
  <c r="M100" i="17"/>
  <c r="M140" s="1"/>
  <c r="K202" i="15" s="1"/>
  <c r="K100" i="17"/>
  <c r="K140" s="1"/>
  <c r="K199" i="15" s="1"/>
  <c r="J100" i="17"/>
  <c r="J140" s="1"/>
  <c r="I100"/>
  <c r="I140" s="1"/>
  <c r="K197" i="15" s="1"/>
  <c r="G100" i="17"/>
  <c r="G140" s="1"/>
  <c r="K194" i="15" s="1"/>
  <c r="F100" i="17"/>
  <c r="F140" s="1"/>
  <c r="K193" i="15" s="1"/>
  <c r="E100" i="17"/>
  <c r="E140" s="1"/>
  <c r="D100"/>
  <c r="D140" s="1"/>
  <c r="K191" i="15" s="1"/>
  <c r="C100" i="17"/>
  <c r="C140" s="1"/>
  <c r="K190" i="15" s="1"/>
  <c r="P137" i="18"/>
  <c r="O137"/>
  <c r="N137"/>
  <c r="M137"/>
  <c r="K137"/>
  <c r="J137"/>
  <c r="I137"/>
  <c r="G137"/>
  <c r="F137"/>
  <c r="E137"/>
  <c r="D137"/>
  <c r="C137"/>
  <c r="P136"/>
  <c r="O136"/>
  <c r="N136"/>
  <c r="M136"/>
  <c r="K136"/>
  <c r="J136"/>
  <c r="I136"/>
  <c r="G136"/>
  <c r="F136"/>
  <c r="E136"/>
  <c r="D136"/>
  <c r="C136"/>
  <c r="P135"/>
  <c r="O135"/>
  <c r="N135"/>
  <c r="M135"/>
  <c r="K135"/>
  <c r="J135"/>
  <c r="I135"/>
  <c r="G135"/>
  <c r="F135"/>
  <c r="E135"/>
  <c r="D135"/>
  <c r="C135"/>
  <c r="P134"/>
  <c r="O134"/>
  <c r="N134"/>
  <c r="M134"/>
  <c r="K134"/>
  <c r="J134"/>
  <c r="I134"/>
  <c r="G134"/>
  <c r="F134"/>
  <c r="E134"/>
  <c r="D134"/>
  <c r="C134"/>
  <c r="P133"/>
  <c r="O133"/>
  <c r="N133"/>
  <c r="M133"/>
  <c r="K133"/>
  <c r="J133"/>
  <c r="I133"/>
  <c r="G133"/>
  <c r="F133"/>
  <c r="E133"/>
  <c r="D133"/>
  <c r="C133"/>
  <c r="P132"/>
  <c r="O132"/>
  <c r="N132"/>
  <c r="M132"/>
  <c r="K132"/>
  <c r="J132"/>
  <c r="I132"/>
  <c r="G132"/>
  <c r="F132"/>
  <c r="E132"/>
  <c r="D132"/>
  <c r="C132"/>
  <c r="P131"/>
  <c r="O131"/>
  <c r="N131"/>
  <c r="M131"/>
  <c r="K131"/>
  <c r="J131"/>
  <c r="I131"/>
  <c r="G131"/>
  <c r="F131"/>
  <c r="E131"/>
  <c r="D131"/>
  <c r="C131"/>
  <c r="P130"/>
  <c r="O130"/>
  <c r="N130"/>
  <c r="M130"/>
  <c r="K130"/>
  <c r="J130"/>
  <c r="I130"/>
  <c r="G130"/>
  <c r="F130"/>
  <c r="E130"/>
  <c r="D130"/>
  <c r="C130"/>
  <c r="P129"/>
  <c r="O129"/>
  <c r="N129"/>
  <c r="M129"/>
  <c r="K129"/>
  <c r="J129"/>
  <c r="I129"/>
  <c r="G129"/>
  <c r="F129"/>
  <c r="E129"/>
  <c r="D129"/>
  <c r="C129"/>
  <c r="P128"/>
  <c r="O128"/>
  <c r="N128"/>
  <c r="M128"/>
  <c r="K128"/>
  <c r="J128"/>
  <c r="I128"/>
  <c r="G128"/>
  <c r="F128"/>
  <c r="E128"/>
  <c r="D128"/>
  <c r="C128"/>
  <c r="P127"/>
  <c r="O127"/>
  <c r="N127"/>
  <c r="M127"/>
  <c r="K127"/>
  <c r="J127"/>
  <c r="I127"/>
  <c r="G127"/>
  <c r="F127"/>
  <c r="E127"/>
  <c r="D127"/>
  <c r="C127"/>
  <c r="P126"/>
  <c r="O126"/>
  <c r="N126"/>
  <c r="M126"/>
  <c r="K126"/>
  <c r="J126"/>
  <c r="I126"/>
  <c r="G126"/>
  <c r="F126"/>
  <c r="E126"/>
  <c r="D126"/>
  <c r="C126"/>
  <c r="P125"/>
  <c r="O125"/>
  <c r="N125"/>
  <c r="M125"/>
  <c r="K125"/>
  <c r="J125"/>
  <c r="I125"/>
  <c r="G125"/>
  <c r="F125"/>
  <c r="E125"/>
  <c r="D125"/>
  <c r="C125"/>
  <c r="P124"/>
  <c r="O124"/>
  <c r="N124"/>
  <c r="M124"/>
  <c r="K124"/>
  <c r="J124"/>
  <c r="I124"/>
  <c r="G124"/>
  <c r="F124"/>
  <c r="E124"/>
  <c r="D124"/>
  <c r="C124"/>
  <c r="P123"/>
  <c r="O123"/>
  <c r="N123"/>
  <c r="M123"/>
  <c r="K123"/>
  <c r="J123"/>
  <c r="I123"/>
  <c r="G123"/>
  <c r="F123"/>
  <c r="E123"/>
  <c r="D123"/>
  <c r="C123"/>
  <c r="P122"/>
  <c r="O122"/>
  <c r="N122"/>
  <c r="M122"/>
  <c r="K122"/>
  <c r="J122"/>
  <c r="I122"/>
  <c r="G122"/>
  <c r="F122"/>
  <c r="E122"/>
  <c r="D122"/>
  <c r="C122"/>
  <c r="P121"/>
  <c r="O121"/>
  <c r="N121"/>
  <c r="M121"/>
  <c r="K121"/>
  <c r="J121"/>
  <c r="I121"/>
  <c r="G121"/>
  <c r="F121"/>
  <c r="E121"/>
  <c r="D121"/>
  <c r="C121"/>
  <c r="P120"/>
  <c r="O120"/>
  <c r="N120"/>
  <c r="M120"/>
  <c r="K120"/>
  <c r="J120"/>
  <c r="I120"/>
  <c r="G120"/>
  <c r="F120"/>
  <c r="E120"/>
  <c r="D120"/>
  <c r="C120"/>
  <c r="P119"/>
  <c r="O119"/>
  <c r="N119"/>
  <c r="M119"/>
  <c r="K119"/>
  <c r="J119"/>
  <c r="I119"/>
  <c r="G119"/>
  <c r="F119"/>
  <c r="E119"/>
  <c r="D119"/>
  <c r="C119"/>
  <c r="P118"/>
  <c r="O118"/>
  <c r="N118"/>
  <c r="M118"/>
  <c r="K118"/>
  <c r="J118"/>
  <c r="I118"/>
  <c r="G118"/>
  <c r="F118"/>
  <c r="E118"/>
  <c r="D118"/>
  <c r="C118"/>
  <c r="P117"/>
  <c r="O117"/>
  <c r="N117"/>
  <c r="M117"/>
  <c r="K117"/>
  <c r="J117"/>
  <c r="I117"/>
  <c r="G117"/>
  <c r="F117"/>
  <c r="E117"/>
  <c r="D117"/>
  <c r="C117"/>
  <c r="P116"/>
  <c r="O116"/>
  <c r="N116"/>
  <c r="M116"/>
  <c r="K116"/>
  <c r="J116"/>
  <c r="I116"/>
  <c r="G116"/>
  <c r="F116"/>
  <c r="E116"/>
  <c r="D116"/>
  <c r="C116"/>
  <c r="P115"/>
  <c r="O115"/>
  <c r="N115"/>
  <c r="M115"/>
  <c r="K115"/>
  <c r="J115"/>
  <c r="I115"/>
  <c r="G115"/>
  <c r="F115"/>
  <c r="E115"/>
  <c r="D115"/>
  <c r="C115"/>
  <c r="P114"/>
  <c r="O114"/>
  <c r="N114"/>
  <c r="M114"/>
  <c r="K114"/>
  <c r="J114"/>
  <c r="I114"/>
  <c r="G114"/>
  <c r="F114"/>
  <c r="E114"/>
  <c r="D114"/>
  <c r="C114"/>
  <c r="P113"/>
  <c r="O113"/>
  <c r="N113"/>
  <c r="M113"/>
  <c r="K113"/>
  <c r="J113"/>
  <c r="I113"/>
  <c r="G113"/>
  <c r="F113"/>
  <c r="E113"/>
  <c r="D113"/>
  <c r="C113"/>
  <c r="P112"/>
  <c r="O112"/>
  <c r="N112"/>
  <c r="M112"/>
  <c r="K112"/>
  <c r="J112"/>
  <c r="I112"/>
  <c r="G112"/>
  <c r="F112"/>
  <c r="E112"/>
  <c r="D112"/>
  <c r="C112"/>
  <c r="P111"/>
  <c r="O111"/>
  <c r="N111"/>
  <c r="M111"/>
  <c r="K111"/>
  <c r="J111"/>
  <c r="I111"/>
  <c r="G111"/>
  <c r="F111"/>
  <c r="E111"/>
  <c r="D111"/>
  <c r="C111"/>
  <c r="P110"/>
  <c r="O110"/>
  <c r="N110"/>
  <c r="M110"/>
  <c r="K110"/>
  <c r="J110"/>
  <c r="I110"/>
  <c r="G110"/>
  <c r="F110"/>
  <c r="E110"/>
  <c r="D110"/>
  <c r="C110"/>
  <c r="P109"/>
  <c r="O109"/>
  <c r="N109"/>
  <c r="M109"/>
  <c r="K109"/>
  <c r="J109"/>
  <c r="I109"/>
  <c r="G109"/>
  <c r="F109"/>
  <c r="E109"/>
  <c r="D109"/>
  <c r="C109"/>
  <c r="P108"/>
  <c r="O108"/>
  <c r="N108"/>
  <c r="M108"/>
  <c r="K108"/>
  <c r="J108"/>
  <c r="I108"/>
  <c r="G108"/>
  <c r="F108"/>
  <c r="E108"/>
  <c r="D108"/>
  <c r="C108"/>
  <c r="P107"/>
  <c r="O107"/>
  <c r="N107"/>
  <c r="M107"/>
  <c r="K107"/>
  <c r="J107"/>
  <c r="I107"/>
  <c r="G107"/>
  <c r="F107"/>
  <c r="E107"/>
  <c r="D107"/>
  <c r="C107"/>
  <c r="P106"/>
  <c r="O106"/>
  <c r="N106"/>
  <c r="M106"/>
  <c r="K106"/>
  <c r="J106"/>
  <c r="I106"/>
  <c r="G106"/>
  <c r="F106"/>
  <c r="E106"/>
  <c r="D106"/>
  <c r="C106"/>
  <c r="P105"/>
  <c r="O105"/>
  <c r="N105"/>
  <c r="M105"/>
  <c r="K105"/>
  <c r="J105"/>
  <c r="I105"/>
  <c r="G105"/>
  <c r="F105"/>
  <c r="E105"/>
  <c r="D105"/>
  <c r="C105"/>
  <c r="P104"/>
  <c r="O104"/>
  <c r="N104"/>
  <c r="M104"/>
  <c r="K104"/>
  <c r="J104"/>
  <c r="I104"/>
  <c r="G104"/>
  <c r="F104"/>
  <c r="E104"/>
  <c r="D104"/>
  <c r="C104"/>
  <c r="P103"/>
  <c r="O103"/>
  <c r="N103"/>
  <c r="M103"/>
  <c r="K103"/>
  <c r="J103"/>
  <c r="I103"/>
  <c r="G103"/>
  <c r="F103"/>
  <c r="E103"/>
  <c r="D103"/>
  <c r="C103"/>
  <c r="P102"/>
  <c r="O102"/>
  <c r="N102"/>
  <c r="M102"/>
  <c r="K102"/>
  <c r="J102"/>
  <c r="I102"/>
  <c r="G102"/>
  <c r="F102"/>
  <c r="E102"/>
  <c r="D102"/>
  <c r="C102"/>
  <c r="P101"/>
  <c r="O101"/>
  <c r="N101"/>
  <c r="M101"/>
  <c r="K101"/>
  <c r="J101"/>
  <c r="I101"/>
  <c r="G101"/>
  <c r="F101"/>
  <c r="E101"/>
  <c r="D101"/>
  <c r="C101"/>
  <c r="P100"/>
  <c r="P140" s="1"/>
  <c r="K228" i="15" s="1"/>
  <c r="O100" i="18"/>
  <c r="O140" s="1"/>
  <c r="N100"/>
  <c r="N140" s="1"/>
  <c r="K226" i="15" s="1"/>
  <c r="M100" i="18"/>
  <c r="M140" s="1"/>
  <c r="K225" i="15" s="1"/>
  <c r="K100" i="18"/>
  <c r="K140" s="1"/>
  <c r="K222" i="15" s="1"/>
  <c r="J100" i="18"/>
  <c r="J140" s="1"/>
  <c r="I100"/>
  <c r="I140" s="1"/>
  <c r="K220" i="15" s="1"/>
  <c r="G100" i="18"/>
  <c r="G140" s="1"/>
  <c r="K217" i="15" s="1"/>
  <c r="F100" i="18"/>
  <c r="F140" s="1"/>
  <c r="K216" i="15" s="1"/>
  <c r="E100" i="18"/>
  <c r="E140" s="1"/>
  <c r="D100"/>
  <c r="D140" s="1"/>
  <c r="K214" i="15" s="1"/>
  <c r="C100" i="18"/>
  <c r="C140" s="1"/>
  <c r="K213" i="15" s="1"/>
  <c r="P137" i="3"/>
  <c r="O137"/>
  <c r="N137"/>
  <c r="M137"/>
  <c r="K137"/>
  <c r="J137"/>
  <c r="I137"/>
  <c r="G137"/>
  <c r="F137"/>
  <c r="E137"/>
  <c r="D137"/>
  <c r="C137"/>
  <c r="P136"/>
  <c r="O136"/>
  <c r="N136"/>
  <c r="M136"/>
  <c r="K136"/>
  <c r="J136"/>
  <c r="I136"/>
  <c r="G136"/>
  <c r="F136"/>
  <c r="E136"/>
  <c r="D136"/>
  <c r="C136"/>
  <c r="P135"/>
  <c r="O135"/>
  <c r="N135"/>
  <c r="M135"/>
  <c r="K135"/>
  <c r="J135"/>
  <c r="I135"/>
  <c r="G135"/>
  <c r="F135"/>
  <c r="E135"/>
  <c r="D135"/>
  <c r="C135"/>
  <c r="P134"/>
  <c r="O134"/>
  <c r="N134"/>
  <c r="M134"/>
  <c r="K134"/>
  <c r="J134"/>
  <c r="I134"/>
  <c r="G134"/>
  <c r="F134"/>
  <c r="E134"/>
  <c r="D134"/>
  <c r="C134"/>
  <c r="P133"/>
  <c r="O133"/>
  <c r="N133"/>
  <c r="M133"/>
  <c r="K133"/>
  <c r="J133"/>
  <c r="I133"/>
  <c r="G133"/>
  <c r="F133"/>
  <c r="E133"/>
  <c r="D133"/>
  <c r="C133"/>
  <c r="P132"/>
  <c r="O132"/>
  <c r="N132"/>
  <c r="M132"/>
  <c r="K132"/>
  <c r="J132"/>
  <c r="I132"/>
  <c r="G132"/>
  <c r="F132"/>
  <c r="E132"/>
  <c r="D132"/>
  <c r="C132"/>
  <c r="P131"/>
  <c r="O131"/>
  <c r="N131"/>
  <c r="M131"/>
  <c r="K131"/>
  <c r="J131"/>
  <c r="I131"/>
  <c r="G131"/>
  <c r="F131"/>
  <c r="E131"/>
  <c r="D131"/>
  <c r="C131"/>
  <c r="P130"/>
  <c r="O130"/>
  <c r="N130"/>
  <c r="M130"/>
  <c r="K130"/>
  <c r="J130"/>
  <c r="I130"/>
  <c r="G130"/>
  <c r="F130"/>
  <c r="E130"/>
  <c r="D130"/>
  <c r="O129"/>
  <c r="E129"/>
  <c r="O128"/>
  <c r="E128"/>
  <c r="O127"/>
  <c r="E127"/>
  <c r="O126"/>
  <c r="E126"/>
  <c r="O125"/>
  <c r="E125"/>
  <c r="O124"/>
  <c r="E124"/>
  <c r="O123"/>
  <c r="E123"/>
  <c r="O122"/>
  <c r="E122"/>
  <c r="O121"/>
  <c r="E121"/>
  <c r="O120"/>
  <c r="E120"/>
  <c r="O119"/>
  <c r="E119"/>
  <c r="O118"/>
  <c r="E118"/>
  <c r="O117"/>
  <c r="E117"/>
  <c r="O116"/>
  <c r="E116"/>
  <c r="O115"/>
  <c r="E115"/>
  <c r="O114"/>
  <c r="E114"/>
  <c r="O113"/>
  <c r="E113"/>
  <c r="O112"/>
  <c r="E112"/>
  <c r="O111"/>
  <c r="E111"/>
  <c r="O110"/>
  <c r="E110"/>
  <c r="O109"/>
  <c r="E109"/>
  <c r="O108"/>
  <c r="E108"/>
  <c r="O107"/>
  <c r="E107"/>
  <c r="O106"/>
  <c r="E106"/>
  <c r="O105"/>
  <c r="E105"/>
  <c r="O104"/>
  <c r="E104"/>
  <c r="O103"/>
  <c r="E103"/>
  <c r="P137" i="2"/>
  <c r="O137"/>
  <c r="N137"/>
  <c r="M137"/>
  <c r="K137"/>
  <c r="J137"/>
  <c r="I137"/>
  <c r="G137"/>
  <c r="F137"/>
  <c r="E137"/>
  <c r="D137"/>
  <c r="C137"/>
  <c r="P136"/>
  <c r="O136"/>
  <c r="N136"/>
  <c r="M136"/>
  <c r="K136"/>
  <c r="J136"/>
  <c r="I136"/>
  <c r="G136"/>
  <c r="F136"/>
  <c r="E136"/>
  <c r="D136"/>
  <c r="C136"/>
  <c r="P135"/>
  <c r="O135"/>
  <c r="N135"/>
  <c r="M135"/>
  <c r="K135"/>
  <c r="J135"/>
  <c r="I135"/>
  <c r="G135"/>
  <c r="F135"/>
  <c r="E135"/>
  <c r="D135"/>
  <c r="C135"/>
  <c r="P134"/>
  <c r="O134"/>
  <c r="N134"/>
  <c r="M134"/>
  <c r="K134"/>
  <c r="J134"/>
  <c r="I134"/>
  <c r="G134"/>
  <c r="F134"/>
  <c r="E134"/>
  <c r="D134"/>
  <c r="C134"/>
  <c r="P133"/>
  <c r="O133"/>
  <c r="N133"/>
  <c r="M133"/>
  <c r="K133"/>
  <c r="J133"/>
  <c r="I133"/>
  <c r="G133"/>
  <c r="F133"/>
  <c r="E133"/>
  <c r="D133"/>
  <c r="C133"/>
  <c r="P132"/>
  <c r="O132"/>
  <c r="N132"/>
  <c r="M132"/>
  <c r="K132"/>
  <c r="J132"/>
  <c r="I132"/>
  <c r="G132"/>
  <c r="F132"/>
  <c r="E132"/>
  <c r="D132"/>
  <c r="C132"/>
  <c r="P131"/>
  <c r="O131"/>
  <c r="N131"/>
  <c r="M131"/>
  <c r="K131"/>
  <c r="J131"/>
  <c r="I131"/>
  <c r="G131"/>
  <c r="F131"/>
  <c r="E131"/>
  <c r="D131"/>
  <c r="C131"/>
  <c r="P130"/>
  <c r="O130"/>
  <c r="N130"/>
  <c r="M130"/>
  <c r="K130"/>
  <c r="J130"/>
  <c r="I130"/>
  <c r="G130"/>
  <c r="F130"/>
  <c r="E130"/>
  <c r="D130"/>
  <c r="C130"/>
  <c r="P129"/>
  <c r="O129"/>
  <c r="N129"/>
  <c r="M129"/>
  <c r="K129"/>
  <c r="J129"/>
  <c r="I129"/>
  <c r="G129"/>
  <c r="F129"/>
  <c r="E129"/>
  <c r="D129"/>
  <c r="C129"/>
  <c r="P128"/>
  <c r="O128"/>
  <c r="N128"/>
  <c r="M128"/>
  <c r="K128"/>
  <c r="J128"/>
  <c r="I128"/>
  <c r="G128"/>
  <c r="F128"/>
  <c r="E128"/>
  <c r="D128"/>
  <c r="C128"/>
  <c r="P127"/>
  <c r="O127"/>
  <c r="N127"/>
  <c r="M127"/>
  <c r="K127"/>
  <c r="J127"/>
  <c r="I127"/>
  <c r="G127"/>
  <c r="F127"/>
  <c r="E127"/>
  <c r="D127"/>
  <c r="C127"/>
  <c r="P126"/>
  <c r="O126"/>
  <c r="N126"/>
  <c r="M126"/>
  <c r="K126"/>
  <c r="J126"/>
  <c r="I126"/>
  <c r="G126"/>
  <c r="F126"/>
  <c r="E126"/>
  <c r="D126"/>
  <c r="C126"/>
  <c r="P125"/>
  <c r="O125"/>
  <c r="N125"/>
  <c r="M125"/>
  <c r="K125"/>
  <c r="J125"/>
  <c r="I125"/>
  <c r="G125"/>
  <c r="F125"/>
  <c r="E125"/>
  <c r="D125"/>
  <c r="C125"/>
  <c r="P124"/>
  <c r="O124"/>
  <c r="N124"/>
  <c r="M124"/>
  <c r="K124"/>
  <c r="J124"/>
  <c r="I124"/>
  <c r="G124"/>
  <c r="F124"/>
  <c r="E124"/>
  <c r="D124"/>
  <c r="C124"/>
  <c r="P123"/>
  <c r="O123"/>
  <c r="N123"/>
  <c r="M123"/>
  <c r="K123"/>
  <c r="J123"/>
  <c r="I123"/>
  <c r="G123"/>
  <c r="F123"/>
  <c r="E123"/>
  <c r="D123"/>
  <c r="C123"/>
  <c r="P122"/>
  <c r="O122"/>
  <c r="N122"/>
  <c r="M122"/>
  <c r="K122"/>
  <c r="J122"/>
  <c r="I122"/>
  <c r="G122"/>
  <c r="F122"/>
  <c r="E122"/>
  <c r="D122"/>
  <c r="C122"/>
  <c r="P121"/>
  <c r="O121"/>
  <c r="N121"/>
  <c r="M121"/>
  <c r="K121"/>
  <c r="J121"/>
  <c r="I121"/>
  <c r="G121"/>
  <c r="F121"/>
  <c r="E121"/>
  <c r="D121"/>
  <c r="C121"/>
  <c r="P120"/>
  <c r="O120"/>
  <c r="N120"/>
  <c r="M120"/>
  <c r="K120"/>
  <c r="J120"/>
  <c r="I120"/>
  <c r="G120"/>
  <c r="F120"/>
  <c r="E120"/>
  <c r="D120"/>
  <c r="C120"/>
  <c r="P119"/>
  <c r="O119"/>
  <c r="N119"/>
  <c r="M119"/>
  <c r="K119"/>
  <c r="J119"/>
  <c r="I119"/>
  <c r="G119"/>
  <c r="F119"/>
  <c r="E119"/>
  <c r="D119"/>
  <c r="C119"/>
  <c r="P118"/>
  <c r="O118"/>
  <c r="N118"/>
  <c r="M118"/>
  <c r="K118"/>
  <c r="J118"/>
  <c r="I118"/>
  <c r="G118"/>
  <c r="F118"/>
  <c r="E118"/>
  <c r="D118"/>
  <c r="C118"/>
  <c r="P117"/>
  <c r="O117"/>
  <c r="N117"/>
  <c r="M117"/>
  <c r="K117"/>
  <c r="J117"/>
  <c r="I117"/>
  <c r="G117"/>
  <c r="F117"/>
  <c r="E117"/>
  <c r="D117"/>
  <c r="C117"/>
  <c r="P116"/>
  <c r="O116"/>
  <c r="N116"/>
  <c r="M116"/>
  <c r="K116"/>
  <c r="J116"/>
  <c r="I116"/>
  <c r="G116"/>
  <c r="F116"/>
  <c r="E116"/>
  <c r="D116"/>
  <c r="C116"/>
  <c r="P115"/>
  <c r="O115"/>
  <c r="N115"/>
  <c r="M115"/>
  <c r="K115"/>
  <c r="J115"/>
  <c r="I115"/>
  <c r="G115"/>
  <c r="F115"/>
  <c r="E115"/>
  <c r="D115"/>
  <c r="C115"/>
  <c r="P114"/>
  <c r="O114"/>
  <c r="N114"/>
  <c r="M114"/>
  <c r="K114"/>
  <c r="J114"/>
  <c r="I114"/>
  <c r="G114"/>
  <c r="F114"/>
  <c r="E114"/>
  <c r="D114"/>
  <c r="C114"/>
  <c r="P113"/>
  <c r="O113"/>
  <c r="N113"/>
  <c r="M113"/>
  <c r="K113"/>
  <c r="J113"/>
  <c r="I113"/>
  <c r="G113"/>
  <c r="F113"/>
  <c r="E113"/>
  <c r="D113"/>
  <c r="C113"/>
  <c r="P112"/>
  <c r="O112"/>
  <c r="N112"/>
  <c r="M112"/>
  <c r="K112"/>
  <c r="J112"/>
  <c r="I112"/>
  <c r="G112"/>
  <c r="F112"/>
  <c r="E112"/>
  <c r="D112"/>
  <c r="C112"/>
  <c r="P111"/>
  <c r="O111"/>
  <c r="N111"/>
  <c r="M111"/>
  <c r="K111"/>
  <c r="J111"/>
  <c r="I111"/>
  <c r="G111"/>
  <c r="F111"/>
  <c r="E111"/>
  <c r="D111"/>
  <c r="C111"/>
  <c r="P110"/>
  <c r="O110"/>
  <c r="N110"/>
  <c r="M110"/>
  <c r="K110"/>
  <c r="J110"/>
  <c r="I110"/>
  <c r="G110"/>
  <c r="F110"/>
  <c r="E110"/>
  <c r="D110"/>
  <c r="C110"/>
  <c r="P109"/>
  <c r="O109"/>
  <c r="N109"/>
  <c r="M109"/>
  <c r="K109"/>
  <c r="J109"/>
  <c r="I109"/>
  <c r="G109"/>
  <c r="F109"/>
  <c r="E109"/>
  <c r="D109"/>
  <c r="C109"/>
  <c r="P108"/>
  <c r="O108"/>
  <c r="N108"/>
  <c r="M108"/>
  <c r="K108"/>
  <c r="J108"/>
  <c r="I108"/>
  <c r="G108"/>
  <c r="F108"/>
  <c r="E108"/>
  <c r="D108"/>
  <c r="C108"/>
  <c r="P107"/>
  <c r="O107"/>
  <c r="N107"/>
  <c r="M107"/>
  <c r="K107"/>
  <c r="J107"/>
  <c r="I107"/>
  <c r="G107"/>
  <c r="F107"/>
  <c r="E107"/>
  <c r="D107"/>
  <c r="C107"/>
  <c r="P106"/>
  <c r="O106"/>
  <c r="N106"/>
  <c r="M106"/>
  <c r="K106"/>
  <c r="J106"/>
  <c r="I106"/>
  <c r="G106"/>
  <c r="F106"/>
  <c r="E106"/>
  <c r="D106"/>
  <c r="C106"/>
  <c r="P105"/>
  <c r="O105"/>
  <c r="N105"/>
  <c r="M105"/>
  <c r="K105"/>
  <c r="J105"/>
  <c r="I105"/>
  <c r="G105"/>
  <c r="F105"/>
  <c r="E105"/>
  <c r="D105"/>
  <c r="C105"/>
  <c r="P104"/>
  <c r="O104"/>
  <c r="N104"/>
  <c r="M104"/>
  <c r="K104"/>
  <c r="J104"/>
  <c r="I104"/>
  <c r="G104"/>
  <c r="F104"/>
  <c r="E104"/>
  <c r="D104"/>
  <c r="C104"/>
  <c r="P103"/>
  <c r="O103"/>
  <c r="N103"/>
  <c r="M103"/>
  <c r="K103"/>
  <c r="J103"/>
  <c r="I103"/>
  <c r="G103"/>
  <c r="F103"/>
  <c r="E103"/>
  <c r="D103"/>
  <c r="C103"/>
  <c r="P102"/>
  <c r="O102"/>
  <c r="N102"/>
  <c r="M102"/>
  <c r="K102"/>
  <c r="J102"/>
  <c r="I102"/>
  <c r="G102"/>
  <c r="F102"/>
  <c r="E102"/>
  <c r="D102"/>
  <c r="C102"/>
  <c r="P101"/>
  <c r="O101"/>
  <c r="N101"/>
  <c r="M101"/>
  <c r="K101"/>
  <c r="J101"/>
  <c r="I101"/>
  <c r="G101"/>
  <c r="F101"/>
  <c r="E101"/>
  <c r="D101"/>
  <c r="C101"/>
  <c r="P100"/>
  <c r="P140" s="1"/>
  <c r="K297" i="15" s="1"/>
  <c r="O100" i="2"/>
  <c r="O140" s="1"/>
  <c r="N100"/>
  <c r="N140" s="1"/>
  <c r="K295" i="15" s="1"/>
  <c r="M100" i="2"/>
  <c r="M140" s="1"/>
  <c r="K294" i="15" s="1"/>
  <c r="K100" i="2"/>
  <c r="K140" s="1"/>
  <c r="K291" i="15" s="1"/>
  <c r="J100" i="2"/>
  <c r="J140" s="1"/>
  <c r="I100"/>
  <c r="I140" s="1"/>
  <c r="K289" i="15" s="1"/>
  <c r="G100" i="2"/>
  <c r="G140" s="1"/>
  <c r="K286" i="15" s="1"/>
  <c r="F100" i="2"/>
  <c r="F140" s="1"/>
  <c r="K285" i="15" s="1"/>
  <c r="E100" i="2"/>
  <c r="E140" s="1"/>
  <c r="D100"/>
  <c r="D140" s="1"/>
  <c r="K283" i="15" s="1"/>
  <c r="C100" i="2"/>
  <c r="C140" s="1"/>
  <c r="K282" i="15" s="1"/>
  <c r="P137" i="16"/>
  <c r="O137"/>
  <c r="N137"/>
  <c r="M137"/>
  <c r="K137"/>
  <c r="J137"/>
  <c r="I137"/>
  <c r="G137"/>
  <c r="F137"/>
  <c r="E137"/>
  <c r="D137"/>
  <c r="C137"/>
  <c r="P136"/>
  <c r="O136"/>
  <c r="N136"/>
  <c r="M136"/>
  <c r="K136"/>
  <c r="J136"/>
  <c r="I136"/>
  <c r="G136"/>
  <c r="F136"/>
  <c r="E136"/>
  <c r="D136"/>
  <c r="C136"/>
  <c r="P135"/>
  <c r="O135"/>
  <c r="N135"/>
  <c r="M135"/>
  <c r="K135"/>
  <c r="J135"/>
  <c r="I135"/>
  <c r="G135"/>
  <c r="F135"/>
  <c r="E135"/>
  <c r="D135"/>
  <c r="C135"/>
  <c r="P134"/>
  <c r="O134"/>
  <c r="N134"/>
  <c r="M134"/>
  <c r="K134"/>
  <c r="J134"/>
  <c r="I134"/>
  <c r="G134"/>
  <c r="F134"/>
  <c r="E134"/>
  <c r="D134"/>
  <c r="C134"/>
  <c r="P133"/>
  <c r="O133"/>
  <c r="N133"/>
  <c r="M133"/>
  <c r="K133"/>
  <c r="J133"/>
  <c r="I133"/>
  <c r="G133"/>
  <c r="F133"/>
  <c r="E133"/>
  <c r="D133"/>
  <c r="C133"/>
  <c r="P132"/>
  <c r="O132"/>
  <c r="N132"/>
  <c r="M132"/>
  <c r="K132"/>
  <c r="J132"/>
  <c r="I132"/>
  <c r="G132"/>
  <c r="F132"/>
  <c r="E132"/>
  <c r="D132"/>
  <c r="C132"/>
  <c r="P131"/>
  <c r="O131"/>
  <c r="N131"/>
  <c r="M131"/>
  <c r="K131"/>
  <c r="J131"/>
  <c r="I131"/>
  <c r="G131"/>
  <c r="F131"/>
  <c r="E131"/>
  <c r="D131"/>
  <c r="C131"/>
  <c r="P130"/>
  <c r="O130"/>
  <c r="N130"/>
  <c r="M130"/>
  <c r="K130"/>
  <c r="J130"/>
  <c r="I130"/>
  <c r="G130"/>
  <c r="F130"/>
  <c r="E130"/>
  <c r="D130"/>
  <c r="C130"/>
  <c r="P129"/>
  <c r="O129"/>
  <c r="N129"/>
  <c r="M129"/>
  <c r="K129"/>
  <c r="J129"/>
  <c r="I129"/>
  <c r="G129"/>
  <c r="F129"/>
  <c r="E129"/>
  <c r="D129"/>
  <c r="C129"/>
  <c r="P128"/>
  <c r="O128"/>
  <c r="N128"/>
  <c r="M128"/>
  <c r="K128"/>
  <c r="J128"/>
  <c r="I128"/>
  <c r="G128"/>
  <c r="F128"/>
  <c r="E128"/>
  <c r="D128"/>
  <c r="C128"/>
  <c r="P127"/>
  <c r="O127"/>
  <c r="N127"/>
  <c r="M127"/>
  <c r="K127"/>
  <c r="J127"/>
  <c r="I127"/>
  <c r="G127"/>
  <c r="F127"/>
  <c r="E127"/>
  <c r="D127"/>
  <c r="C127"/>
  <c r="P126"/>
  <c r="O126"/>
  <c r="N126"/>
  <c r="M126"/>
  <c r="K126"/>
  <c r="J126"/>
  <c r="I126"/>
  <c r="G126"/>
  <c r="F126"/>
  <c r="E126"/>
  <c r="D126"/>
  <c r="C126"/>
  <c r="P125"/>
  <c r="O125"/>
  <c r="N125"/>
  <c r="M125"/>
  <c r="K125"/>
  <c r="J125"/>
  <c r="I125"/>
  <c r="G125"/>
  <c r="F125"/>
  <c r="E125"/>
  <c r="D125"/>
  <c r="C125"/>
  <c r="P124"/>
  <c r="O124"/>
  <c r="N124"/>
  <c r="M124"/>
  <c r="K124"/>
  <c r="J124"/>
  <c r="I124"/>
  <c r="G124"/>
  <c r="F124"/>
  <c r="E124"/>
  <c r="D124"/>
  <c r="C124"/>
  <c r="P123"/>
  <c r="O123"/>
  <c r="N123"/>
  <c r="M123"/>
  <c r="K123"/>
  <c r="J123"/>
  <c r="I123"/>
  <c r="G123"/>
  <c r="F123"/>
  <c r="E123"/>
  <c r="D123"/>
  <c r="C123"/>
  <c r="P122"/>
  <c r="O122"/>
  <c r="N122"/>
  <c r="M122"/>
  <c r="K122"/>
  <c r="J122"/>
  <c r="I122"/>
  <c r="G122"/>
  <c r="F122"/>
  <c r="E122"/>
  <c r="D122"/>
  <c r="C122"/>
  <c r="P121"/>
  <c r="O121"/>
  <c r="N121"/>
  <c r="M121"/>
  <c r="K121"/>
  <c r="J121"/>
  <c r="I121"/>
  <c r="G121"/>
  <c r="F121"/>
  <c r="E121"/>
  <c r="D121"/>
  <c r="C121"/>
  <c r="P120"/>
  <c r="O120"/>
  <c r="N120"/>
  <c r="M120"/>
  <c r="K120"/>
  <c r="J120"/>
  <c r="I120"/>
  <c r="G120"/>
  <c r="F120"/>
  <c r="E120"/>
  <c r="D120"/>
  <c r="C120"/>
  <c r="P119"/>
  <c r="O119"/>
  <c r="N119"/>
  <c r="M119"/>
  <c r="K119"/>
  <c r="J119"/>
  <c r="I119"/>
  <c r="G119"/>
  <c r="F119"/>
  <c r="E119"/>
  <c r="D119"/>
  <c r="C119"/>
  <c r="P118"/>
  <c r="O118"/>
  <c r="N118"/>
  <c r="M118"/>
  <c r="K118"/>
  <c r="J118"/>
  <c r="I118"/>
  <c r="G118"/>
  <c r="F118"/>
  <c r="E118"/>
  <c r="D118"/>
  <c r="C118"/>
  <c r="P117"/>
  <c r="O117"/>
  <c r="N117"/>
  <c r="M117"/>
  <c r="K117"/>
  <c r="J117"/>
  <c r="I117"/>
  <c r="G117"/>
  <c r="F117"/>
  <c r="E117"/>
  <c r="D117"/>
  <c r="C117"/>
  <c r="P116"/>
  <c r="O116"/>
  <c r="N116"/>
  <c r="M116"/>
  <c r="K116"/>
  <c r="J116"/>
  <c r="I116"/>
  <c r="G116"/>
  <c r="F116"/>
  <c r="E116"/>
  <c r="D116"/>
  <c r="C116"/>
  <c r="P115"/>
  <c r="O115"/>
  <c r="N115"/>
  <c r="M115"/>
  <c r="K115"/>
  <c r="J115"/>
  <c r="I115"/>
  <c r="G115"/>
  <c r="F115"/>
  <c r="E115"/>
  <c r="D115"/>
  <c r="C115"/>
  <c r="P114"/>
  <c r="O114"/>
  <c r="N114"/>
  <c r="M114"/>
  <c r="K114"/>
  <c r="J114"/>
  <c r="I114"/>
  <c r="G114"/>
  <c r="F114"/>
  <c r="E114"/>
  <c r="D114"/>
  <c r="C114"/>
  <c r="P113"/>
  <c r="O113"/>
  <c r="N113"/>
  <c r="M113"/>
  <c r="K113"/>
  <c r="J113"/>
  <c r="I113"/>
  <c r="G113"/>
  <c r="F113"/>
  <c r="E113"/>
  <c r="D113"/>
  <c r="C113"/>
  <c r="P112"/>
  <c r="O112"/>
  <c r="N112"/>
  <c r="M112"/>
  <c r="K112"/>
  <c r="J112"/>
  <c r="I112"/>
  <c r="G112"/>
  <c r="F112"/>
  <c r="E112"/>
  <c r="D112"/>
  <c r="C112"/>
  <c r="P111"/>
  <c r="O111"/>
  <c r="N111"/>
  <c r="M111"/>
  <c r="K111"/>
  <c r="J111"/>
  <c r="I111"/>
  <c r="G111"/>
  <c r="F111"/>
  <c r="E111"/>
  <c r="D111"/>
  <c r="C111"/>
  <c r="P110"/>
  <c r="O110"/>
  <c r="N110"/>
  <c r="M110"/>
  <c r="K110"/>
  <c r="J110"/>
  <c r="I110"/>
  <c r="G110"/>
  <c r="F110"/>
  <c r="E110"/>
  <c r="D110"/>
  <c r="C110"/>
  <c r="P109"/>
  <c r="O109"/>
  <c r="N109"/>
  <c r="M109"/>
  <c r="K109"/>
  <c r="J109"/>
  <c r="I109"/>
  <c r="G109"/>
  <c r="F109"/>
  <c r="E109"/>
  <c r="D109"/>
  <c r="C109"/>
  <c r="P108"/>
  <c r="O108"/>
  <c r="N108"/>
  <c r="M108"/>
  <c r="K108"/>
  <c r="J108"/>
  <c r="I108"/>
  <c r="G108"/>
  <c r="F108"/>
  <c r="E108"/>
  <c r="D108"/>
  <c r="C108"/>
  <c r="P107"/>
  <c r="O107"/>
  <c r="N107"/>
  <c r="M107"/>
  <c r="K107"/>
  <c r="J107"/>
  <c r="I107"/>
  <c r="G107"/>
  <c r="F107"/>
  <c r="E107"/>
  <c r="D107"/>
  <c r="C107"/>
  <c r="P106"/>
  <c r="O106"/>
  <c r="N106"/>
  <c r="M106"/>
  <c r="K106"/>
  <c r="J106"/>
  <c r="I106"/>
  <c r="G106"/>
  <c r="F106"/>
  <c r="E106"/>
  <c r="D106"/>
  <c r="C106"/>
  <c r="P105"/>
  <c r="O105"/>
  <c r="N105"/>
  <c r="M105"/>
  <c r="K105"/>
  <c r="J105"/>
  <c r="I105"/>
  <c r="G105"/>
  <c r="F105"/>
  <c r="E105"/>
  <c r="D105"/>
  <c r="C105"/>
  <c r="P104"/>
  <c r="O104"/>
  <c r="N104"/>
  <c r="M104"/>
  <c r="K104"/>
  <c r="J104"/>
  <c r="I104"/>
  <c r="G104"/>
  <c r="F104"/>
  <c r="E104"/>
  <c r="D104"/>
  <c r="C104"/>
  <c r="P103"/>
  <c r="O103"/>
  <c r="N103"/>
  <c r="M103"/>
  <c r="K103"/>
  <c r="J103"/>
  <c r="I103"/>
  <c r="G103"/>
  <c r="F103"/>
  <c r="E103"/>
  <c r="D103"/>
  <c r="C103"/>
  <c r="P102"/>
  <c r="O102"/>
  <c r="N102"/>
  <c r="M102"/>
  <c r="K102"/>
  <c r="J102"/>
  <c r="I102"/>
  <c r="G102"/>
  <c r="F102"/>
  <c r="E102"/>
  <c r="D102"/>
  <c r="C102"/>
  <c r="P101"/>
  <c r="O101"/>
  <c r="N101"/>
  <c r="M101"/>
  <c r="K101"/>
  <c r="J101"/>
  <c r="I101"/>
  <c r="G101"/>
  <c r="F101"/>
  <c r="E101"/>
  <c r="D101"/>
  <c r="C101"/>
  <c r="P100"/>
  <c r="P140" s="1"/>
  <c r="K320" i="15" s="1"/>
  <c r="O100" i="16"/>
  <c r="O140" s="1"/>
  <c r="N100"/>
  <c r="N140" s="1"/>
  <c r="K318" i="15" s="1"/>
  <c r="M100" i="16"/>
  <c r="M140" s="1"/>
  <c r="K317" i="15" s="1"/>
  <c r="K100" i="16"/>
  <c r="K140" s="1"/>
  <c r="K314" i="15" s="1"/>
  <c r="J100" i="16"/>
  <c r="J140" s="1"/>
  <c r="I100"/>
  <c r="I140" s="1"/>
  <c r="K312" i="15" s="1"/>
  <c r="G100" i="16"/>
  <c r="G140" s="1"/>
  <c r="K309" i="15" s="1"/>
  <c r="F100" i="16"/>
  <c r="F140" s="1"/>
  <c r="K308" i="15" s="1"/>
  <c r="E100" i="16"/>
  <c r="E140" s="1"/>
  <c r="D100"/>
  <c r="D140" s="1"/>
  <c r="K306" i="15" s="1"/>
  <c r="C100" i="16"/>
  <c r="C140" s="1"/>
  <c r="K305" i="15" s="1"/>
  <c r="J89" i="24"/>
  <c r="J66"/>
  <c r="J43"/>
  <c r="J89" i="14"/>
  <c r="J135"/>
  <c r="J112"/>
  <c r="J158"/>
  <c r="J181"/>
  <c r="J204"/>
  <c r="J227"/>
  <c r="J250"/>
  <c r="J66"/>
  <c r="J43"/>
  <c r="M101" i="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00"/>
  <c r="M140" s="1"/>
  <c r="K340" i="15" s="1"/>
  <c r="J101" i="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00"/>
  <c r="J139" s="1"/>
  <c r="J140"/>
  <c r="D101"/>
  <c r="E101"/>
  <c r="F101"/>
  <c r="G101"/>
  <c r="I101"/>
  <c r="K101"/>
  <c r="N101"/>
  <c r="O101"/>
  <c r="P101"/>
  <c r="D102"/>
  <c r="E102"/>
  <c r="F102"/>
  <c r="G102"/>
  <c r="I102"/>
  <c r="K102"/>
  <c r="N102"/>
  <c r="O102"/>
  <c r="P102"/>
  <c r="I103"/>
  <c r="K103"/>
  <c r="N103"/>
  <c r="O103"/>
  <c r="P103"/>
  <c r="D104"/>
  <c r="E104"/>
  <c r="F104"/>
  <c r="G104"/>
  <c r="I104"/>
  <c r="K104"/>
  <c r="N104"/>
  <c r="O104"/>
  <c r="P104"/>
  <c r="D105"/>
  <c r="E105"/>
  <c r="F105"/>
  <c r="G105"/>
  <c r="I105"/>
  <c r="K105"/>
  <c r="N105"/>
  <c r="O105"/>
  <c r="P105"/>
  <c r="D106"/>
  <c r="E106"/>
  <c r="F106"/>
  <c r="G106"/>
  <c r="I106"/>
  <c r="K106"/>
  <c r="N106"/>
  <c r="O106"/>
  <c r="P106"/>
  <c r="D107"/>
  <c r="E107"/>
  <c r="F107"/>
  <c r="G107"/>
  <c r="I107"/>
  <c r="K107"/>
  <c r="N107"/>
  <c r="O107"/>
  <c r="P107"/>
  <c r="D108"/>
  <c r="E108"/>
  <c r="F108"/>
  <c r="G108"/>
  <c r="I108"/>
  <c r="K108"/>
  <c r="N108"/>
  <c r="O108"/>
  <c r="P108"/>
  <c r="D109"/>
  <c r="E109"/>
  <c r="F109"/>
  <c r="G109"/>
  <c r="I109"/>
  <c r="K109"/>
  <c r="N109"/>
  <c r="O109"/>
  <c r="P109"/>
  <c r="D110"/>
  <c r="E110"/>
  <c r="F110"/>
  <c r="G110"/>
  <c r="I110"/>
  <c r="K110"/>
  <c r="N110"/>
  <c r="O110"/>
  <c r="P110"/>
  <c r="D111"/>
  <c r="E111"/>
  <c r="F111"/>
  <c r="G111"/>
  <c r="I111"/>
  <c r="K111"/>
  <c r="N111"/>
  <c r="O111"/>
  <c r="P111"/>
  <c r="D112"/>
  <c r="E112"/>
  <c r="F112"/>
  <c r="G112"/>
  <c r="I112"/>
  <c r="K112"/>
  <c r="N112"/>
  <c r="O112"/>
  <c r="P112"/>
  <c r="D113"/>
  <c r="E113"/>
  <c r="F113"/>
  <c r="G113"/>
  <c r="I113"/>
  <c r="K113"/>
  <c r="N113"/>
  <c r="O113"/>
  <c r="P113"/>
  <c r="D114"/>
  <c r="E114"/>
  <c r="F114"/>
  <c r="G114"/>
  <c r="I114"/>
  <c r="K114"/>
  <c r="N114"/>
  <c r="O114"/>
  <c r="P114"/>
  <c r="D115"/>
  <c r="E115"/>
  <c r="F115"/>
  <c r="G115"/>
  <c r="I115"/>
  <c r="K115"/>
  <c r="N115"/>
  <c r="O115"/>
  <c r="P115"/>
  <c r="D116"/>
  <c r="E116"/>
  <c r="F116"/>
  <c r="G116"/>
  <c r="I116"/>
  <c r="K116"/>
  <c r="N116"/>
  <c r="O116"/>
  <c r="P116"/>
  <c r="D117"/>
  <c r="E117"/>
  <c r="F117"/>
  <c r="G117"/>
  <c r="I117"/>
  <c r="K117"/>
  <c r="N117"/>
  <c r="O117"/>
  <c r="P117"/>
  <c r="D118"/>
  <c r="E118"/>
  <c r="F118"/>
  <c r="G118"/>
  <c r="I118"/>
  <c r="K118"/>
  <c r="N118"/>
  <c r="O118"/>
  <c r="P118"/>
  <c r="D119"/>
  <c r="E119"/>
  <c r="F119"/>
  <c r="G119"/>
  <c r="I119"/>
  <c r="K119"/>
  <c r="N119"/>
  <c r="O119"/>
  <c r="P119"/>
  <c r="D120"/>
  <c r="E120"/>
  <c r="F120"/>
  <c r="G120"/>
  <c r="I120"/>
  <c r="K120"/>
  <c r="N120"/>
  <c r="O120"/>
  <c r="P120"/>
  <c r="D121"/>
  <c r="E121"/>
  <c r="F121"/>
  <c r="G121"/>
  <c r="I121"/>
  <c r="K121"/>
  <c r="N121"/>
  <c r="O121"/>
  <c r="P121"/>
  <c r="D122"/>
  <c r="E122"/>
  <c r="F122"/>
  <c r="G122"/>
  <c r="I122"/>
  <c r="K122"/>
  <c r="N122"/>
  <c r="O122"/>
  <c r="P122"/>
  <c r="D123"/>
  <c r="E123"/>
  <c r="F123"/>
  <c r="G123"/>
  <c r="I123"/>
  <c r="K123"/>
  <c r="N123"/>
  <c r="O123"/>
  <c r="P123"/>
  <c r="D124"/>
  <c r="E124"/>
  <c r="F124"/>
  <c r="G124"/>
  <c r="I124"/>
  <c r="K124"/>
  <c r="N124"/>
  <c r="O124"/>
  <c r="P124"/>
  <c r="D125"/>
  <c r="E125"/>
  <c r="F125"/>
  <c r="G125"/>
  <c r="I125"/>
  <c r="K125"/>
  <c r="N125"/>
  <c r="O125"/>
  <c r="P125"/>
  <c r="D126"/>
  <c r="E126"/>
  <c r="F126"/>
  <c r="G126"/>
  <c r="I126"/>
  <c r="K126"/>
  <c r="N126"/>
  <c r="O126"/>
  <c r="P126"/>
  <c r="D127"/>
  <c r="E127"/>
  <c r="F127"/>
  <c r="G127"/>
  <c r="I127"/>
  <c r="K127"/>
  <c r="N127"/>
  <c r="O127"/>
  <c r="P127"/>
  <c r="D128"/>
  <c r="E128"/>
  <c r="F128"/>
  <c r="G128"/>
  <c r="I128"/>
  <c r="K128"/>
  <c r="N128"/>
  <c r="O128"/>
  <c r="P128"/>
  <c r="D129"/>
  <c r="E129"/>
  <c r="F129"/>
  <c r="G129"/>
  <c r="I129"/>
  <c r="K129"/>
  <c r="N129"/>
  <c r="O129"/>
  <c r="P129"/>
  <c r="D130"/>
  <c r="E130"/>
  <c r="F130"/>
  <c r="G130"/>
  <c r="I130"/>
  <c r="K130"/>
  <c r="N130"/>
  <c r="O130"/>
  <c r="P130"/>
  <c r="D131"/>
  <c r="E131"/>
  <c r="F131"/>
  <c r="G131"/>
  <c r="I131"/>
  <c r="K131"/>
  <c r="N131"/>
  <c r="O131"/>
  <c r="P131"/>
  <c r="D132"/>
  <c r="E132"/>
  <c r="F132"/>
  <c r="G132"/>
  <c r="I132"/>
  <c r="K132"/>
  <c r="N132"/>
  <c r="O132"/>
  <c r="P132"/>
  <c r="D133"/>
  <c r="E133"/>
  <c r="F133"/>
  <c r="G133"/>
  <c r="I133"/>
  <c r="K133"/>
  <c r="N133"/>
  <c r="O133"/>
  <c r="P133"/>
  <c r="D134"/>
  <c r="E134"/>
  <c r="F134"/>
  <c r="G134"/>
  <c r="I134"/>
  <c r="K134"/>
  <c r="N134"/>
  <c r="O134"/>
  <c r="P134"/>
  <c r="D135"/>
  <c r="E135"/>
  <c r="F135"/>
  <c r="G135"/>
  <c r="I135"/>
  <c r="K135"/>
  <c r="N135"/>
  <c r="O135"/>
  <c r="P135"/>
  <c r="D136"/>
  <c r="E136"/>
  <c r="F136"/>
  <c r="G136"/>
  <c r="I136"/>
  <c r="K136"/>
  <c r="N136"/>
  <c r="O136"/>
  <c r="P136"/>
  <c r="D137"/>
  <c r="E137"/>
  <c r="F137"/>
  <c r="G137"/>
  <c r="I137"/>
  <c r="K137"/>
  <c r="N137"/>
  <c r="O137"/>
  <c r="P137"/>
  <c r="D100"/>
  <c r="E100"/>
  <c r="F100"/>
  <c r="G100"/>
  <c r="I100"/>
  <c r="K100"/>
  <c r="N100"/>
  <c r="O100"/>
  <c r="P100"/>
  <c r="C101"/>
  <c r="C102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00"/>
  <c r="P139" l="1"/>
  <c r="J343" i="15" s="1"/>
  <c r="J21" s="1"/>
  <c r="N138" i="1"/>
  <c r="I341" i="15" s="1"/>
  <c r="I19" s="1"/>
  <c r="M19" i="13" s="1"/>
  <c r="I139" i="1"/>
  <c r="J335" i="15" s="1"/>
  <c r="H7" i="1"/>
  <c r="S7" s="1"/>
  <c r="H9"/>
  <c r="H11"/>
  <c r="S11" s="1"/>
  <c r="H13"/>
  <c r="S13" s="1"/>
  <c r="H15"/>
  <c r="S15" s="1"/>
  <c r="H17"/>
  <c r="S17" s="1"/>
  <c r="H19"/>
  <c r="S19" s="1"/>
  <c r="H21"/>
  <c r="S21" s="1"/>
  <c r="H23"/>
  <c r="S23" s="1"/>
  <c r="H25"/>
  <c r="S25" s="1"/>
  <c r="H27"/>
  <c r="S27" s="1"/>
  <c r="H29"/>
  <c r="S29" s="1"/>
  <c r="H31"/>
  <c r="S31" s="1"/>
  <c r="H33"/>
  <c r="S33" s="1"/>
  <c r="H35"/>
  <c r="S35" s="1"/>
  <c r="H37"/>
  <c r="S37" s="1"/>
  <c r="H39"/>
  <c r="S39" s="1"/>
  <c r="H41"/>
  <c r="S41" s="1"/>
  <c r="A6"/>
  <c r="A8"/>
  <c r="A10"/>
  <c r="A12"/>
  <c r="A14"/>
  <c r="A16"/>
  <c r="A18"/>
  <c r="A20"/>
  <c r="A22"/>
  <c r="A24"/>
  <c r="A26"/>
  <c r="A28"/>
  <c r="A30"/>
  <c r="A32"/>
  <c r="A34"/>
  <c r="A36"/>
  <c r="A38"/>
  <c r="A40"/>
  <c r="A42"/>
  <c r="A7"/>
  <c r="A9"/>
  <c r="A11"/>
  <c r="A13"/>
  <c r="A15"/>
  <c r="A17"/>
  <c r="A19"/>
  <c r="A21"/>
  <c r="A23"/>
  <c r="A25"/>
  <c r="A27"/>
  <c r="A29"/>
  <c r="A31"/>
  <c r="A33"/>
  <c r="A35"/>
  <c r="A37"/>
  <c r="A39"/>
  <c r="A41"/>
  <c r="A8" i="30"/>
  <c r="A12"/>
  <c r="A16"/>
  <c r="H6"/>
  <c r="S6" s="1"/>
  <c r="H7"/>
  <c r="L9"/>
  <c r="T9" s="1"/>
  <c r="H10"/>
  <c r="S10" s="1"/>
  <c r="H11"/>
  <c r="L13"/>
  <c r="T13" s="1"/>
  <c r="H14"/>
  <c r="S14" s="1"/>
  <c r="H15"/>
  <c r="L17"/>
  <c r="T17" s="1"/>
  <c r="H18"/>
  <c r="S18" s="1"/>
  <c r="H20"/>
  <c r="S20" s="1"/>
  <c r="A19"/>
  <c r="A21"/>
  <c r="H7" i="16"/>
  <c r="S7" s="1"/>
  <c r="H9"/>
  <c r="S9" s="1"/>
  <c r="H11"/>
  <c r="S11" s="1"/>
  <c r="H13"/>
  <c r="S13" s="1"/>
  <c r="H15"/>
  <c r="S15" s="1"/>
  <c r="H17"/>
  <c r="S17" s="1"/>
  <c r="H19"/>
  <c r="S19" s="1"/>
  <c r="H21"/>
  <c r="S21" s="1"/>
  <c r="H23"/>
  <c r="S23" s="1"/>
  <c r="H25"/>
  <c r="S25" s="1"/>
  <c r="H27"/>
  <c r="S27" s="1"/>
  <c r="H29"/>
  <c r="S29" s="1"/>
  <c r="H31"/>
  <c r="S31" s="1"/>
  <c r="H33"/>
  <c r="S33" s="1"/>
  <c r="H35"/>
  <c r="S35" s="1"/>
  <c r="H37"/>
  <c r="S37" s="1"/>
  <c r="A6"/>
  <c r="A8"/>
  <c r="A10"/>
  <c r="A12"/>
  <c r="A14"/>
  <c r="A16"/>
  <c r="A18"/>
  <c r="A20"/>
  <c r="A22"/>
  <c r="A24"/>
  <c r="A26"/>
  <c r="A28"/>
  <c r="A30"/>
  <c r="A32"/>
  <c r="A34"/>
  <c r="A36"/>
  <c r="A38"/>
  <c r="H6" i="2"/>
  <c r="S6" s="1"/>
  <c r="H8"/>
  <c r="S8" s="1"/>
  <c r="H10"/>
  <c r="S10" s="1"/>
  <c r="H12"/>
  <c r="S12" s="1"/>
  <c r="H14"/>
  <c r="S14" s="1"/>
  <c r="H16"/>
  <c r="S16" s="1"/>
  <c r="H18"/>
  <c r="S18" s="1"/>
  <c r="H20"/>
  <c r="S20" s="1"/>
  <c r="H22"/>
  <c r="S22" s="1"/>
  <c r="H24"/>
  <c r="S24" s="1"/>
  <c r="H26"/>
  <c r="S26" s="1"/>
  <c r="H28"/>
  <c r="S28" s="1"/>
  <c r="H30"/>
  <c r="S30" s="1"/>
  <c r="H32"/>
  <c r="S32" s="1"/>
  <c r="A7"/>
  <c r="A9"/>
  <c r="A11"/>
  <c r="A13"/>
  <c r="A15"/>
  <c r="A17"/>
  <c r="A19"/>
  <c r="A21"/>
  <c r="A23"/>
  <c r="A25"/>
  <c r="A27"/>
  <c r="A29"/>
  <c r="A31"/>
  <c r="A33"/>
  <c r="A6"/>
  <c r="A8"/>
  <c r="A10"/>
  <c r="A12"/>
  <c r="A14"/>
  <c r="A16"/>
  <c r="A18"/>
  <c r="A20"/>
  <c r="A22"/>
  <c r="A24"/>
  <c r="A26"/>
  <c r="A28"/>
  <c r="A30"/>
  <c r="A32"/>
  <c r="H6" i="18"/>
  <c r="S6" s="1"/>
  <c r="H8"/>
  <c r="S8" s="1"/>
  <c r="H10"/>
  <c r="S10" s="1"/>
  <c r="H12"/>
  <c r="S12" s="1"/>
  <c r="H14"/>
  <c r="S14" s="1"/>
  <c r="H16"/>
  <c r="S16" s="1"/>
  <c r="H18"/>
  <c r="S18" s="1"/>
  <c r="H20"/>
  <c r="S20" s="1"/>
  <c r="H22"/>
  <c r="S22" s="1"/>
  <c r="H24"/>
  <c r="S24" s="1"/>
  <c r="H26"/>
  <c r="S26" s="1"/>
  <c r="H28"/>
  <c r="S28" s="1"/>
  <c r="H30"/>
  <c r="S30" s="1"/>
  <c r="A7"/>
  <c r="A9"/>
  <c r="A11"/>
  <c r="A13"/>
  <c r="A15"/>
  <c r="A17"/>
  <c r="A19"/>
  <c r="A21"/>
  <c r="A23"/>
  <c r="A25"/>
  <c r="A27"/>
  <c r="A29"/>
  <c r="A31"/>
  <c r="A6"/>
  <c r="A8"/>
  <c r="A10"/>
  <c r="A12"/>
  <c r="A14"/>
  <c r="A16"/>
  <c r="A18"/>
  <c r="A20"/>
  <c r="A22"/>
  <c r="A24"/>
  <c r="A26"/>
  <c r="A28"/>
  <c r="A30"/>
  <c r="H7" i="4"/>
  <c r="S7" s="1"/>
  <c r="H9"/>
  <c r="S9" s="1"/>
  <c r="H11"/>
  <c r="S11" s="1"/>
  <c r="H13"/>
  <c r="S13" s="1"/>
  <c r="H15"/>
  <c r="S15" s="1"/>
  <c r="H17"/>
  <c r="S17" s="1"/>
  <c r="H19"/>
  <c r="S19" s="1"/>
  <c r="H21"/>
  <c r="S21" s="1"/>
  <c r="H23"/>
  <c r="S23" s="1"/>
  <c r="H25"/>
  <c r="S25" s="1"/>
  <c r="H27"/>
  <c r="S27" s="1"/>
  <c r="H29"/>
  <c r="S29" s="1"/>
  <c r="H31"/>
  <c r="S31" s="1"/>
  <c r="H33"/>
  <c r="S33" s="1"/>
  <c r="H35"/>
  <c r="S35" s="1"/>
  <c r="A7"/>
  <c r="A9"/>
  <c r="A11"/>
  <c r="A13"/>
  <c r="A15"/>
  <c r="A17"/>
  <c r="A19"/>
  <c r="A21"/>
  <c r="A23"/>
  <c r="A25"/>
  <c r="A27"/>
  <c r="A29"/>
  <c r="A31"/>
  <c r="A33"/>
  <c r="A35"/>
  <c r="A6"/>
  <c r="A8"/>
  <c r="A10"/>
  <c r="A12"/>
  <c r="A14"/>
  <c r="A16"/>
  <c r="A18"/>
  <c r="A20"/>
  <c r="A22"/>
  <c r="A24"/>
  <c r="A26"/>
  <c r="A28"/>
  <c r="A30"/>
  <c r="A32"/>
  <c r="A34"/>
  <c r="A36"/>
  <c r="H7" i="17"/>
  <c r="S7" s="1"/>
  <c r="H9"/>
  <c r="S9" s="1"/>
  <c r="H11"/>
  <c r="S11" s="1"/>
  <c r="H13"/>
  <c r="S13" s="1"/>
  <c r="H15"/>
  <c r="S15" s="1"/>
  <c r="H17"/>
  <c r="S17" s="1"/>
  <c r="H19"/>
  <c r="S19" s="1"/>
  <c r="H21"/>
  <c r="S21" s="1"/>
  <c r="H23"/>
  <c r="S23" s="1"/>
  <c r="H25"/>
  <c r="S25" s="1"/>
  <c r="H27"/>
  <c r="S27" s="1"/>
  <c r="H29"/>
  <c r="S29" s="1"/>
  <c r="A6"/>
  <c r="A8"/>
  <c r="A10"/>
  <c r="A12"/>
  <c r="A14"/>
  <c r="A16"/>
  <c r="A18"/>
  <c r="A20"/>
  <c r="A22"/>
  <c r="A24"/>
  <c r="A26"/>
  <c r="A28"/>
  <c r="A30"/>
  <c r="H6" i="19"/>
  <c r="S6" s="1"/>
  <c r="H8"/>
  <c r="S8" s="1"/>
  <c r="H10"/>
  <c r="S10" s="1"/>
  <c r="H12"/>
  <c r="S12" s="1"/>
  <c r="H14"/>
  <c r="S14" s="1"/>
  <c r="H16"/>
  <c r="S16" s="1"/>
  <c r="H18"/>
  <c r="S18" s="1"/>
  <c r="H20"/>
  <c r="S20" s="1"/>
  <c r="H22"/>
  <c r="S22" s="1"/>
  <c r="H24"/>
  <c r="S24" s="1"/>
  <c r="H26"/>
  <c r="S26" s="1"/>
  <c r="H28"/>
  <c r="S28" s="1"/>
  <c r="H30"/>
  <c r="S30" s="1"/>
  <c r="A7"/>
  <c r="A9"/>
  <c r="A11"/>
  <c r="A13"/>
  <c r="A15"/>
  <c r="A17"/>
  <c r="A19"/>
  <c r="A21"/>
  <c r="A23"/>
  <c r="A25"/>
  <c r="A27"/>
  <c r="A29"/>
  <c r="A31"/>
  <c r="A6" i="20"/>
  <c r="A8"/>
  <c r="A10"/>
  <c r="A12"/>
  <c r="A14"/>
  <c r="A16"/>
  <c r="A18"/>
  <c r="A20"/>
  <c r="A22"/>
  <c r="A24"/>
  <c r="A26"/>
  <c r="A28"/>
  <c r="H7"/>
  <c r="S7" s="1"/>
  <c r="H9"/>
  <c r="S9" s="1"/>
  <c r="H11"/>
  <c r="S11" s="1"/>
  <c r="H13"/>
  <c r="S13" s="1"/>
  <c r="H15"/>
  <c r="S15" s="1"/>
  <c r="H17"/>
  <c r="S17" s="1"/>
  <c r="H19"/>
  <c r="S19" s="1"/>
  <c r="H21"/>
  <c r="S21" s="1"/>
  <c r="H23"/>
  <c r="S23" s="1"/>
  <c r="H25"/>
  <c r="S25" s="1"/>
  <c r="H27"/>
  <c r="S27" s="1"/>
  <c r="A7"/>
  <c r="A9"/>
  <c r="A11"/>
  <c r="A13"/>
  <c r="A15"/>
  <c r="A17"/>
  <c r="A19"/>
  <c r="A21"/>
  <c r="A23"/>
  <c r="A25"/>
  <c r="A27"/>
  <c r="H28" i="5"/>
  <c r="S28" s="1"/>
  <c r="H30"/>
  <c r="S30" s="1"/>
  <c r="H32"/>
  <c r="S32" s="1"/>
  <c r="H34"/>
  <c r="S34" s="1"/>
  <c r="H36"/>
  <c r="S36" s="1"/>
  <c r="H38"/>
  <c r="S38" s="1"/>
  <c r="H40"/>
  <c r="S40" s="1"/>
  <c r="H42"/>
  <c r="S42" s="1"/>
  <c r="H27"/>
  <c r="S27" s="1"/>
  <c r="F140"/>
  <c r="K124" i="15" s="1"/>
  <c r="H6" i="5"/>
  <c r="S6" s="1"/>
  <c r="H8"/>
  <c r="S8" s="1"/>
  <c r="H10"/>
  <c r="S10" s="1"/>
  <c r="H12"/>
  <c r="S12" s="1"/>
  <c r="H14"/>
  <c r="S14" s="1"/>
  <c r="H16"/>
  <c r="S16" s="1"/>
  <c r="H18"/>
  <c r="S18" s="1"/>
  <c r="H20"/>
  <c r="S20" s="1"/>
  <c r="H22"/>
  <c r="S22" s="1"/>
  <c r="H24"/>
  <c r="S24" s="1"/>
  <c r="H26"/>
  <c r="S26" s="1"/>
  <c r="A6"/>
  <c r="A8"/>
  <c r="A10"/>
  <c r="A12"/>
  <c r="A14"/>
  <c r="A16"/>
  <c r="A18"/>
  <c r="A20"/>
  <c r="A22"/>
  <c r="A24"/>
  <c r="A26"/>
  <c r="A7"/>
  <c r="A9"/>
  <c r="A11"/>
  <c r="A13"/>
  <c r="A15"/>
  <c r="A17"/>
  <c r="A19"/>
  <c r="A21"/>
  <c r="A23"/>
  <c r="A25"/>
  <c r="A27"/>
  <c r="L21" i="26"/>
  <c r="T21" s="1"/>
  <c r="H22"/>
  <c r="S22" s="1"/>
  <c r="H23"/>
  <c r="L25"/>
  <c r="T25" s="1"/>
  <c r="H26"/>
  <c r="S26" s="1"/>
  <c r="H28"/>
  <c r="S28" s="1"/>
  <c r="H30"/>
  <c r="S30" s="1"/>
  <c r="H32"/>
  <c r="S32" s="1"/>
  <c r="H34"/>
  <c r="S34" s="1"/>
  <c r="H36"/>
  <c r="S36" s="1"/>
  <c r="H38"/>
  <c r="S38" s="1"/>
  <c r="H40"/>
  <c r="S40" s="1"/>
  <c r="A27"/>
  <c r="A29"/>
  <c r="A31"/>
  <c r="A33"/>
  <c r="A35"/>
  <c r="A37"/>
  <c r="A39"/>
  <c r="A41"/>
  <c r="L7"/>
  <c r="T7" s="1"/>
  <c r="H8"/>
  <c r="S8" s="1"/>
  <c r="H9"/>
  <c r="L11"/>
  <c r="T11" s="1"/>
  <c r="H12"/>
  <c r="S12" s="1"/>
  <c r="H13"/>
  <c r="L15"/>
  <c r="T15" s="1"/>
  <c r="H16"/>
  <c r="S16" s="1"/>
  <c r="H17"/>
  <c r="L19"/>
  <c r="T19" s="1"/>
  <c r="A6"/>
  <c r="A8"/>
  <c r="A10"/>
  <c r="A12"/>
  <c r="A14"/>
  <c r="A16"/>
  <c r="A18"/>
  <c r="A20"/>
  <c r="A22"/>
  <c r="A24"/>
  <c r="A26"/>
  <c r="A28"/>
  <c r="A30"/>
  <c r="A32"/>
  <c r="A34"/>
  <c r="A36"/>
  <c r="A38"/>
  <c r="A40"/>
  <c r="E140" i="22"/>
  <c r="J140"/>
  <c r="O140"/>
  <c r="H7" i="21"/>
  <c r="S7" s="1"/>
  <c r="H9"/>
  <c r="S9" s="1"/>
  <c r="H11"/>
  <c r="S11" s="1"/>
  <c r="H13"/>
  <c r="S13" s="1"/>
  <c r="H15"/>
  <c r="S15" s="1"/>
  <c r="H17"/>
  <c r="S17" s="1"/>
  <c r="H19"/>
  <c r="S19" s="1"/>
  <c r="H21"/>
  <c r="S21" s="1"/>
  <c r="A7"/>
  <c r="A9"/>
  <c r="A11"/>
  <c r="A13"/>
  <c r="A15"/>
  <c r="A17"/>
  <c r="A19"/>
  <c r="A21"/>
  <c r="A6"/>
  <c r="A8"/>
  <c r="A10"/>
  <c r="A12"/>
  <c r="A14"/>
  <c r="A16"/>
  <c r="A18"/>
  <c r="A20"/>
  <c r="P140" i="22"/>
  <c r="K113" i="15" s="1"/>
  <c r="I140" i="22"/>
  <c r="K105" i="15" s="1"/>
  <c r="H6" i="22"/>
  <c r="S6" s="1"/>
  <c r="H8"/>
  <c r="S8" s="1"/>
  <c r="H10"/>
  <c r="S10" s="1"/>
  <c r="H12"/>
  <c r="S12" s="1"/>
  <c r="H14"/>
  <c r="S14" s="1"/>
  <c r="H16"/>
  <c r="S16" s="1"/>
  <c r="H18"/>
  <c r="S18" s="1"/>
  <c r="H20"/>
  <c r="S20" s="1"/>
  <c r="H22"/>
  <c r="S22" s="1"/>
  <c r="H24"/>
  <c r="S24" s="1"/>
  <c r="H26"/>
  <c r="S26" s="1"/>
  <c r="H28"/>
  <c r="S28" s="1"/>
  <c r="H30"/>
  <c r="S30" s="1"/>
  <c r="A7"/>
  <c r="A9"/>
  <c r="A11"/>
  <c r="A13"/>
  <c r="A15"/>
  <c r="A17"/>
  <c r="A19"/>
  <c r="A21"/>
  <c r="A23"/>
  <c r="A25"/>
  <c r="A27"/>
  <c r="A29"/>
  <c r="A31"/>
  <c r="A6"/>
  <c r="A8"/>
  <c r="A10"/>
  <c r="A12"/>
  <c r="A14"/>
  <c r="A16"/>
  <c r="A18"/>
  <c r="A20"/>
  <c r="A22"/>
  <c r="A24"/>
  <c r="A26"/>
  <c r="A28"/>
  <c r="A30"/>
  <c r="H6" i="23"/>
  <c r="S6" s="1"/>
  <c r="H8"/>
  <c r="S8" s="1"/>
  <c r="H10"/>
  <c r="S10" s="1"/>
  <c r="H12"/>
  <c r="S12" s="1"/>
  <c r="H14"/>
  <c r="S14" s="1"/>
  <c r="H16"/>
  <c r="S16" s="1"/>
  <c r="H18"/>
  <c r="S18" s="1"/>
  <c r="H20"/>
  <c r="S20" s="1"/>
  <c r="A7"/>
  <c r="A9"/>
  <c r="A11"/>
  <c r="A13"/>
  <c r="A15"/>
  <c r="A17"/>
  <c r="A19"/>
  <c r="A21"/>
  <c r="A6"/>
  <c r="A8"/>
  <c r="A10"/>
  <c r="A12"/>
  <c r="A14"/>
  <c r="A16"/>
  <c r="A18"/>
  <c r="A20"/>
  <c r="H31" i="8"/>
  <c r="S31" s="1"/>
  <c r="H6"/>
  <c r="S6" s="1"/>
  <c r="H8"/>
  <c r="S8" s="1"/>
  <c r="H10"/>
  <c r="S10" s="1"/>
  <c r="H12"/>
  <c r="S12" s="1"/>
  <c r="H14"/>
  <c r="S14" s="1"/>
  <c r="H16"/>
  <c r="S16" s="1"/>
  <c r="H18"/>
  <c r="S18" s="1"/>
  <c r="H20"/>
  <c r="S20" s="1"/>
  <c r="H22"/>
  <c r="S22" s="1"/>
  <c r="H24"/>
  <c r="S24" s="1"/>
  <c r="H26"/>
  <c r="S26" s="1"/>
  <c r="H28"/>
  <c r="S28" s="1"/>
  <c r="H30"/>
  <c r="S30" s="1"/>
  <c r="A7"/>
  <c r="A9"/>
  <c r="A11"/>
  <c r="A13"/>
  <c r="A15"/>
  <c r="A17"/>
  <c r="A19"/>
  <c r="A21"/>
  <c r="A23"/>
  <c r="A25"/>
  <c r="A27"/>
  <c r="A29"/>
  <c r="A31"/>
  <c r="A6"/>
  <c r="A8"/>
  <c r="A10"/>
  <c r="A12"/>
  <c r="A14"/>
  <c r="A16"/>
  <c r="A18"/>
  <c r="A20"/>
  <c r="A22"/>
  <c r="A24"/>
  <c r="A26"/>
  <c r="A28"/>
  <c r="A30"/>
  <c r="A9" i="11"/>
  <c r="A13"/>
  <c r="A17"/>
  <c r="A21"/>
  <c r="L6"/>
  <c r="T6" s="1"/>
  <c r="H7"/>
  <c r="S7" s="1"/>
  <c r="H8"/>
  <c r="L10"/>
  <c r="T10" s="1"/>
  <c r="H11"/>
  <c r="S11" s="1"/>
  <c r="H12"/>
  <c r="L14"/>
  <c r="T14" s="1"/>
  <c r="H15"/>
  <c r="S15" s="1"/>
  <c r="H16"/>
  <c r="L18"/>
  <c r="T18" s="1"/>
  <c r="H19"/>
  <c r="S19" s="1"/>
  <c r="H20"/>
  <c r="A7" i="31"/>
  <c r="A11"/>
  <c r="A15"/>
  <c r="A19"/>
  <c r="A23"/>
  <c r="H6"/>
  <c r="L8"/>
  <c r="T8" s="1"/>
  <c r="H9"/>
  <c r="S9" s="1"/>
  <c r="H10"/>
  <c r="L12"/>
  <c r="T12" s="1"/>
  <c r="H13"/>
  <c r="S13" s="1"/>
  <c r="H14"/>
  <c r="L16"/>
  <c r="T16" s="1"/>
  <c r="H17"/>
  <c r="S17" s="1"/>
  <c r="H18"/>
  <c r="L20"/>
  <c r="T20" s="1"/>
  <c r="H21"/>
  <c r="S21" s="1"/>
  <c r="H22"/>
  <c r="L24"/>
  <c r="T24" s="1"/>
  <c r="A8" i="25"/>
  <c r="A12"/>
  <c r="A16"/>
  <c r="A20"/>
  <c r="A24"/>
  <c r="A28"/>
  <c r="A32"/>
  <c r="A36"/>
  <c r="H6"/>
  <c r="S6" s="1"/>
  <c r="H7"/>
  <c r="L9"/>
  <c r="T9" s="1"/>
  <c r="H10"/>
  <c r="S10" s="1"/>
  <c r="H11"/>
  <c r="L13"/>
  <c r="T13" s="1"/>
  <c r="H14"/>
  <c r="S14" s="1"/>
  <c r="H15"/>
  <c r="L17"/>
  <c r="T17" s="1"/>
  <c r="H18"/>
  <c r="S18" s="1"/>
  <c r="H19"/>
  <c r="L21"/>
  <c r="T21" s="1"/>
  <c r="H22"/>
  <c r="S22" s="1"/>
  <c r="H23"/>
  <c r="L25"/>
  <c r="T25" s="1"/>
  <c r="H26"/>
  <c r="S26" s="1"/>
  <c r="H27"/>
  <c r="L29"/>
  <c r="T29" s="1"/>
  <c r="H30"/>
  <c r="S30" s="1"/>
  <c r="H31"/>
  <c r="L33"/>
  <c r="T33" s="1"/>
  <c r="H34"/>
  <c r="S34" s="1"/>
  <c r="H35"/>
  <c r="H7" i="3"/>
  <c r="H9"/>
  <c r="H11"/>
  <c r="H13"/>
  <c r="H15"/>
  <c r="H17"/>
  <c r="H19"/>
  <c r="H21"/>
  <c r="A21"/>
  <c r="A19"/>
  <c r="A17"/>
  <c r="A15"/>
  <c r="A13"/>
  <c r="A11"/>
  <c r="A9"/>
  <c r="A7"/>
  <c r="A6"/>
  <c r="A34"/>
  <c r="A32"/>
  <c r="A30"/>
  <c r="A28"/>
  <c r="A26"/>
  <c r="A24"/>
  <c r="A22"/>
  <c r="A20"/>
  <c r="A18"/>
  <c r="A16"/>
  <c r="A14"/>
  <c r="A12"/>
  <c r="A10"/>
  <c r="A8"/>
  <c r="H6" i="12"/>
  <c r="L8"/>
  <c r="T8" s="1"/>
  <c r="H9"/>
  <c r="S9" s="1"/>
  <c r="H10"/>
  <c r="L12"/>
  <c r="T12" s="1"/>
  <c r="H13"/>
  <c r="S13" s="1"/>
  <c r="H14"/>
  <c r="L16"/>
  <c r="T16" s="1"/>
  <c r="H17"/>
  <c r="S17" s="1"/>
  <c r="H18"/>
  <c r="L20"/>
  <c r="T20" s="1"/>
  <c r="H21"/>
  <c r="S21" s="1"/>
  <c r="H22"/>
  <c r="L24"/>
  <c r="T24" s="1"/>
  <c r="H25"/>
  <c r="S25" s="1"/>
  <c r="H26"/>
  <c r="L28"/>
  <c r="T28" s="1"/>
  <c r="H29"/>
  <c r="S29" s="1"/>
  <c r="H30"/>
  <c r="H32"/>
  <c r="S32" s="1"/>
  <c r="A7"/>
  <c r="A9"/>
  <c r="A11"/>
  <c r="A13"/>
  <c r="A15"/>
  <c r="A17"/>
  <c r="A19"/>
  <c r="A21"/>
  <c r="A23"/>
  <c r="A25"/>
  <c r="A27"/>
  <c r="A29"/>
  <c r="A31"/>
  <c r="A33"/>
  <c r="A32"/>
  <c r="A16" i="9"/>
  <c r="L7" i="8"/>
  <c r="L9"/>
  <c r="L11"/>
  <c r="L13"/>
  <c r="L15"/>
  <c r="L17"/>
  <c r="L19"/>
  <c r="L21"/>
  <c r="L23"/>
  <c r="L25"/>
  <c r="L27"/>
  <c r="L29"/>
  <c r="L31"/>
  <c r="L33"/>
  <c r="L35"/>
  <c r="L37"/>
  <c r="L39"/>
  <c r="Q39" s="1"/>
  <c r="U39" s="1"/>
  <c r="L41"/>
  <c r="Q41" s="1"/>
  <c r="U41" s="1"/>
  <c r="L43"/>
  <c r="Q43" s="1"/>
  <c r="U43" s="1"/>
  <c r="L6"/>
  <c r="T6" s="1"/>
  <c r="Q7"/>
  <c r="L8"/>
  <c r="T8" s="1"/>
  <c r="Q9"/>
  <c r="L10"/>
  <c r="T10" s="1"/>
  <c r="Q11"/>
  <c r="L12"/>
  <c r="T12" s="1"/>
  <c r="Q13"/>
  <c r="L14"/>
  <c r="T14" s="1"/>
  <c r="Q15"/>
  <c r="L16"/>
  <c r="T16" s="1"/>
  <c r="Q17"/>
  <c r="L18"/>
  <c r="T18" s="1"/>
  <c r="Q19"/>
  <c r="L20"/>
  <c r="T20" s="1"/>
  <c r="Q21"/>
  <c r="L22"/>
  <c r="T22" s="1"/>
  <c r="Q23"/>
  <c r="L24"/>
  <c r="T24" s="1"/>
  <c r="Q25"/>
  <c r="L26"/>
  <c r="T26" s="1"/>
  <c r="Q27"/>
  <c r="L28"/>
  <c r="T28" s="1"/>
  <c r="Q29"/>
  <c r="L30"/>
  <c r="T30" s="1"/>
  <c r="Q31"/>
  <c r="L32"/>
  <c r="T32" s="1"/>
  <c r="Q33"/>
  <c r="L34"/>
  <c r="T34" s="1"/>
  <c r="Q35"/>
  <c r="L36"/>
  <c r="T36" s="1"/>
  <c r="Q37"/>
  <c r="L38"/>
  <c r="T38" s="1"/>
  <c r="L40"/>
  <c r="T40" s="1"/>
  <c r="L42"/>
  <c r="T42" s="1"/>
  <c r="L7" i="21"/>
  <c r="L9"/>
  <c r="L11"/>
  <c r="L13"/>
  <c r="L15"/>
  <c r="L17"/>
  <c r="L19"/>
  <c r="L21"/>
  <c r="L23"/>
  <c r="L25"/>
  <c r="L27"/>
  <c r="L29"/>
  <c r="L31"/>
  <c r="L33"/>
  <c r="L35"/>
  <c r="L37"/>
  <c r="L39"/>
  <c r="Q39" s="1"/>
  <c r="U39" s="1"/>
  <c r="L41"/>
  <c r="Q41" s="1"/>
  <c r="U41" s="1"/>
  <c r="L43"/>
  <c r="Q43" s="1"/>
  <c r="U43" s="1"/>
  <c r="L6"/>
  <c r="T6" s="1"/>
  <c r="Q7"/>
  <c r="L8"/>
  <c r="T8" s="1"/>
  <c r="Q9"/>
  <c r="L10"/>
  <c r="T10" s="1"/>
  <c r="Q11"/>
  <c r="L12"/>
  <c r="T12" s="1"/>
  <c r="Q13"/>
  <c r="L14"/>
  <c r="T14" s="1"/>
  <c r="Q15"/>
  <c r="L16"/>
  <c r="T16" s="1"/>
  <c r="Q17"/>
  <c r="L18"/>
  <c r="T18" s="1"/>
  <c r="Q19"/>
  <c r="L20"/>
  <c r="T20" s="1"/>
  <c r="Q21"/>
  <c r="L22"/>
  <c r="T22" s="1"/>
  <c r="Q23"/>
  <c r="L24"/>
  <c r="T24" s="1"/>
  <c r="Q25"/>
  <c r="L26"/>
  <c r="T26" s="1"/>
  <c r="Q27"/>
  <c r="L28"/>
  <c r="T28" s="1"/>
  <c r="Q29"/>
  <c r="L30"/>
  <c r="T30" s="1"/>
  <c r="Q31"/>
  <c r="L32"/>
  <c r="T32" s="1"/>
  <c r="Q33"/>
  <c r="L34"/>
  <c r="T34" s="1"/>
  <c r="Q35"/>
  <c r="L36"/>
  <c r="T36" s="1"/>
  <c r="Q37"/>
  <c r="L38"/>
  <c r="T38" s="1"/>
  <c r="L40"/>
  <c r="T40" s="1"/>
  <c r="L42"/>
  <c r="Q42" s="1"/>
  <c r="U42" s="1"/>
  <c r="L7" i="22"/>
  <c r="T7" s="1"/>
  <c r="L9"/>
  <c r="T9" s="1"/>
  <c r="L11"/>
  <c r="T11" s="1"/>
  <c r="L13"/>
  <c r="T13" s="1"/>
  <c r="L15"/>
  <c r="T15" s="1"/>
  <c r="L17"/>
  <c r="T17" s="1"/>
  <c r="L19"/>
  <c r="T19" s="1"/>
  <c r="L21"/>
  <c r="T21" s="1"/>
  <c r="L23"/>
  <c r="T23" s="1"/>
  <c r="L25"/>
  <c r="T25" s="1"/>
  <c r="L27"/>
  <c r="T27" s="1"/>
  <c r="L29"/>
  <c r="T29" s="1"/>
  <c r="L31"/>
  <c r="L33"/>
  <c r="L35"/>
  <c r="Q35" s="1"/>
  <c r="U35" s="1"/>
  <c r="L37"/>
  <c r="L39"/>
  <c r="Q39" s="1"/>
  <c r="U39" s="1"/>
  <c r="L41"/>
  <c r="Q41" s="1"/>
  <c r="U41" s="1"/>
  <c r="L43"/>
  <c r="Q43" s="1"/>
  <c r="U43" s="1"/>
  <c r="L6"/>
  <c r="Q6" s="1"/>
  <c r="U6" s="1"/>
  <c r="Q7"/>
  <c r="L8"/>
  <c r="Q8" s="1"/>
  <c r="U8" s="1"/>
  <c r="L10"/>
  <c r="Q10" s="1"/>
  <c r="U10" s="1"/>
  <c r="Q11"/>
  <c r="L12"/>
  <c r="Q12" s="1"/>
  <c r="U12" s="1"/>
  <c r="L14"/>
  <c r="Q14" s="1"/>
  <c r="U14" s="1"/>
  <c r="Q15"/>
  <c r="L16"/>
  <c r="Q16" s="1"/>
  <c r="U16" s="1"/>
  <c r="L18"/>
  <c r="Q18" s="1"/>
  <c r="U18" s="1"/>
  <c r="Q19"/>
  <c r="L20"/>
  <c r="Q20" s="1"/>
  <c r="U20" s="1"/>
  <c r="L22"/>
  <c r="Q22" s="1"/>
  <c r="U22" s="1"/>
  <c r="Q23"/>
  <c r="L24"/>
  <c r="Q24" s="1"/>
  <c r="U24" s="1"/>
  <c r="L26"/>
  <c r="Q26" s="1"/>
  <c r="U26" s="1"/>
  <c r="Q27"/>
  <c r="L28"/>
  <c r="Q28" s="1"/>
  <c r="U28" s="1"/>
  <c r="L30"/>
  <c r="Q30" s="1"/>
  <c r="U30" s="1"/>
  <c r="Q31"/>
  <c r="L32"/>
  <c r="Q32" s="1"/>
  <c r="U32" s="1"/>
  <c r="Q33"/>
  <c r="L34"/>
  <c r="Q34" s="1"/>
  <c r="U34" s="1"/>
  <c r="L36"/>
  <c r="Q36" s="1"/>
  <c r="U36" s="1"/>
  <c r="Q37"/>
  <c r="L38"/>
  <c r="Q38"/>
  <c r="L40"/>
  <c r="Q40"/>
  <c r="L42"/>
  <c r="Q42"/>
  <c r="L7" i="23"/>
  <c r="Q7" s="1"/>
  <c r="U7" s="1"/>
  <c r="L9"/>
  <c r="Q9" s="1"/>
  <c r="U9" s="1"/>
  <c r="L11"/>
  <c r="Q11" s="1"/>
  <c r="U11" s="1"/>
  <c r="L13"/>
  <c r="L15"/>
  <c r="L17"/>
  <c r="L19"/>
  <c r="L21"/>
  <c r="L23"/>
  <c r="L25"/>
  <c r="L27"/>
  <c r="L29"/>
  <c r="L31"/>
  <c r="L33"/>
  <c r="L35"/>
  <c r="L37"/>
  <c r="L39"/>
  <c r="L41"/>
  <c r="Q41" s="1"/>
  <c r="U41" s="1"/>
  <c r="L43"/>
  <c r="Q43" s="1"/>
  <c r="U43" s="1"/>
  <c r="L6"/>
  <c r="T6" s="1"/>
  <c r="L8"/>
  <c r="T8" s="1"/>
  <c r="L10"/>
  <c r="T10" s="1"/>
  <c r="L12"/>
  <c r="T12" s="1"/>
  <c r="Q13"/>
  <c r="L14"/>
  <c r="T14" s="1"/>
  <c r="Q15"/>
  <c r="L16"/>
  <c r="T16" s="1"/>
  <c r="Q17"/>
  <c r="L18"/>
  <c r="T18" s="1"/>
  <c r="Q19"/>
  <c r="L20"/>
  <c r="T20" s="1"/>
  <c r="Q21"/>
  <c r="L22"/>
  <c r="T22" s="1"/>
  <c r="Q23"/>
  <c r="L24"/>
  <c r="T24" s="1"/>
  <c r="Q25"/>
  <c r="L26"/>
  <c r="T26" s="1"/>
  <c r="Q27"/>
  <c r="L28"/>
  <c r="T28" s="1"/>
  <c r="Q29"/>
  <c r="L30"/>
  <c r="Q30" s="1"/>
  <c r="U30" s="1"/>
  <c r="Q31"/>
  <c r="L32"/>
  <c r="Q32" s="1"/>
  <c r="U32" s="1"/>
  <c r="Q33"/>
  <c r="L34"/>
  <c r="Q34" s="1"/>
  <c r="U34" s="1"/>
  <c r="Q35"/>
  <c r="L36"/>
  <c r="Q36" s="1"/>
  <c r="U36" s="1"/>
  <c r="Q37"/>
  <c r="L38"/>
  <c r="Q38" s="1"/>
  <c r="U38" s="1"/>
  <c r="Q39"/>
  <c r="L40"/>
  <c r="Q40" s="1"/>
  <c r="U40" s="1"/>
  <c r="L42"/>
  <c r="Q42"/>
  <c r="L7" i="5"/>
  <c r="L9"/>
  <c r="L11"/>
  <c r="L13"/>
  <c r="L15"/>
  <c r="L17"/>
  <c r="L19"/>
  <c r="L21"/>
  <c r="L23"/>
  <c r="L25"/>
  <c r="L27"/>
  <c r="L29"/>
  <c r="L31"/>
  <c r="L33"/>
  <c r="Q33" s="1"/>
  <c r="U33" s="1"/>
  <c r="L35"/>
  <c r="Q35" s="1"/>
  <c r="U35" s="1"/>
  <c r="L37"/>
  <c r="L39"/>
  <c r="Q39" s="1"/>
  <c r="U39" s="1"/>
  <c r="L41"/>
  <c r="Q41" s="1"/>
  <c r="U41" s="1"/>
  <c r="L43"/>
  <c r="Q43" s="1"/>
  <c r="U43" s="1"/>
  <c r="L6"/>
  <c r="Q6" s="1"/>
  <c r="U6" s="1"/>
  <c r="Q7"/>
  <c r="L8"/>
  <c r="Q8" s="1"/>
  <c r="U8" s="1"/>
  <c r="Q9"/>
  <c r="L10"/>
  <c r="Q10" s="1"/>
  <c r="U10" s="1"/>
  <c r="Q11"/>
  <c r="L12"/>
  <c r="Q12" s="1"/>
  <c r="U12" s="1"/>
  <c r="Q13"/>
  <c r="L14"/>
  <c r="Q14" s="1"/>
  <c r="U14" s="1"/>
  <c r="Q15"/>
  <c r="L16"/>
  <c r="Q16" s="1"/>
  <c r="U16" s="1"/>
  <c r="Q17"/>
  <c r="L18"/>
  <c r="T18" s="1"/>
  <c r="Q19"/>
  <c r="L20"/>
  <c r="Q20" s="1"/>
  <c r="Q21"/>
  <c r="L22"/>
  <c r="Q22" s="1"/>
  <c r="U22" s="1"/>
  <c r="Q23"/>
  <c r="L24"/>
  <c r="T24" s="1"/>
  <c r="Q25"/>
  <c r="L26"/>
  <c r="Q26" s="1"/>
  <c r="U26" s="1"/>
  <c r="Q27"/>
  <c r="L28"/>
  <c r="Q28" s="1"/>
  <c r="Q29"/>
  <c r="L30"/>
  <c r="T30" s="1"/>
  <c r="Q31"/>
  <c r="L32"/>
  <c r="Q32" s="1"/>
  <c r="L34"/>
  <c r="Q34" s="1"/>
  <c r="U34" s="1"/>
  <c r="L36"/>
  <c r="Q36" s="1"/>
  <c r="Q37"/>
  <c r="L38"/>
  <c r="Q38" s="1"/>
  <c r="U38" s="1"/>
  <c r="L40"/>
  <c r="Q40" s="1"/>
  <c r="L42"/>
  <c r="Q42" s="1"/>
  <c r="U42" s="1"/>
  <c r="L7" i="19"/>
  <c r="L9"/>
  <c r="L11"/>
  <c r="L13"/>
  <c r="L15"/>
  <c r="L17"/>
  <c r="L19"/>
  <c r="L21"/>
  <c r="L23"/>
  <c r="Q23" s="1"/>
  <c r="U23" s="1"/>
  <c r="L25"/>
  <c r="L27"/>
  <c r="L29"/>
  <c r="L31"/>
  <c r="L33"/>
  <c r="L35"/>
  <c r="L37"/>
  <c r="L39"/>
  <c r="Q39"/>
  <c r="L41"/>
  <c r="Q41"/>
  <c r="L43"/>
  <c r="Q43"/>
  <c r="L6"/>
  <c r="T6" s="1"/>
  <c r="Q7"/>
  <c r="L8"/>
  <c r="T8" s="1"/>
  <c r="Q9"/>
  <c r="L10"/>
  <c r="T10" s="1"/>
  <c r="Q11"/>
  <c r="L12"/>
  <c r="T12" s="1"/>
  <c r="Q13"/>
  <c r="L14"/>
  <c r="T14" s="1"/>
  <c r="Q15"/>
  <c r="L16"/>
  <c r="T16" s="1"/>
  <c r="Q17"/>
  <c r="L18"/>
  <c r="T18" s="1"/>
  <c r="Q19"/>
  <c r="L20"/>
  <c r="T20" s="1"/>
  <c r="Q21"/>
  <c r="L22"/>
  <c r="T22" s="1"/>
  <c r="L24"/>
  <c r="T24" s="1"/>
  <c r="Q25"/>
  <c r="L26"/>
  <c r="T26" s="1"/>
  <c r="Q27"/>
  <c r="L28"/>
  <c r="T28" s="1"/>
  <c r="Q29"/>
  <c r="L30"/>
  <c r="T30" s="1"/>
  <c r="Q31"/>
  <c r="L32"/>
  <c r="T32" s="1"/>
  <c r="Q33"/>
  <c r="L34"/>
  <c r="T34" s="1"/>
  <c r="Q35"/>
  <c r="L36"/>
  <c r="Q36" s="1"/>
  <c r="U36" s="1"/>
  <c r="Q37"/>
  <c r="L38"/>
  <c r="Q38" s="1"/>
  <c r="U38" s="1"/>
  <c r="L40"/>
  <c r="Q40" s="1"/>
  <c r="U40" s="1"/>
  <c r="L42"/>
  <c r="Q42" s="1"/>
  <c r="U42" s="1"/>
  <c r="L7" i="20"/>
  <c r="L9"/>
  <c r="L11"/>
  <c r="L13"/>
  <c r="L15"/>
  <c r="L17"/>
  <c r="L19"/>
  <c r="L21"/>
  <c r="L23"/>
  <c r="L25"/>
  <c r="L27"/>
  <c r="L29"/>
  <c r="L31"/>
  <c r="L33"/>
  <c r="L35"/>
  <c r="Q35" s="1"/>
  <c r="L37"/>
  <c r="L39"/>
  <c r="Q39" s="1"/>
  <c r="L41"/>
  <c r="Q41" s="1"/>
  <c r="U41" s="1"/>
  <c r="L43"/>
  <c r="Q43" s="1"/>
  <c r="L6"/>
  <c r="T6" s="1"/>
  <c r="Q7"/>
  <c r="L8"/>
  <c r="T8" s="1"/>
  <c r="Q9"/>
  <c r="L10"/>
  <c r="T10" s="1"/>
  <c r="Q11"/>
  <c r="L12"/>
  <c r="T12" s="1"/>
  <c r="Q13"/>
  <c r="L14"/>
  <c r="T14" s="1"/>
  <c r="Q15"/>
  <c r="L16"/>
  <c r="T16" s="1"/>
  <c r="Q17"/>
  <c r="L18"/>
  <c r="T18" s="1"/>
  <c r="Q19"/>
  <c r="L20"/>
  <c r="T20" s="1"/>
  <c r="Q21"/>
  <c r="L22"/>
  <c r="T22" s="1"/>
  <c r="Q23"/>
  <c r="L24"/>
  <c r="T24" s="1"/>
  <c r="Q25"/>
  <c r="L26"/>
  <c r="T26" s="1"/>
  <c r="Q27"/>
  <c r="L28"/>
  <c r="T28" s="1"/>
  <c r="Q29"/>
  <c r="L30"/>
  <c r="T30" s="1"/>
  <c r="Q31"/>
  <c r="L32"/>
  <c r="T32" s="1"/>
  <c r="Q33"/>
  <c r="L34"/>
  <c r="T34" s="1"/>
  <c r="L36"/>
  <c r="T36" s="1"/>
  <c r="Q37"/>
  <c r="L38"/>
  <c r="T38" s="1"/>
  <c r="L40"/>
  <c r="T40" s="1"/>
  <c r="Q40"/>
  <c r="L42"/>
  <c r="T42" s="1"/>
  <c r="Q42"/>
  <c r="L7" i="4"/>
  <c r="L9"/>
  <c r="L11"/>
  <c r="L13"/>
  <c r="L15"/>
  <c r="L17"/>
  <c r="L19"/>
  <c r="L21"/>
  <c r="L23"/>
  <c r="L25"/>
  <c r="Q25" s="1"/>
  <c r="U25" s="1"/>
  <c r="L27"/>
  <c r="L29"/>
  <c r="L31"/>
  <c r="L33"/>
  <c r="L35"/>
  <c r="Q35" s="1"/>
  <c r="U35" s="1"/>
  <c r="L37"/>
  <c r="Q37" s="1"/>
  <c r="U37" s="1"/>
  <c r="L39"/>
  <c r="Q39" s="1"/>
  <c r="U39" s="1"/>
  <c r="L41"/>
  <c r="Q41" s="1"/>
  <c r="U41" s="1"/>
  <c r="L43"/>
  <c r="Q43" s="1"/>
  <c r="U43" s="1"/>
  <c r="L6"/>
  <c r="T6" s="1"/>
  <c r="Q7"/>
  <c r="L8"/>
  <c r="T8" s="1"/>
  <c r="Q9"/>
  <c r="L10"/>
  <c r="T10" s="1"/>
  <c r="Q11"/>
  <c r="L12"/>
  <c r="T12" s="1"/>
  <c r="Q13"/>
  <c r="L14"/>
  <c r="T14" s="1"/>
  <c r="Q15"/>
  <c r="L16"/>
  <c r="T16" s="1"/>
  <c r="Q17"/>
  <c r="L18"/>
  <c r="T18" s="1"/>
  <c r="Q19"/>
  <c r="L20"/>
  <c r="T20" s="1"/>
  <c r="Q21"/>
  <c r="L22"/>
  <c r="T22" s="1"/>
  <c r="Q23"/>
  <c r="L24"/>
  <c r="T24" s="1"/>
  <c r="L26"/>
  <c r="T26" s="1"/>
  <c r="Q27"/>
  <c r="L28"/>
  <c r="T28" s="1"/>
  <c r="Q29"/>
  <c r="L30"/>
  <c r="T30" s="1"/>
  <c r="Q31"/>
  <c r="L32"/>
  <c r="T32" s="1"/>
  <c r="Q33"/>
  <c r="L34"/>
  <c r="T34" s="1"/>
  <c r="L36"/>
  <c r="T36" s="1"/>
  <c r="L38"/>
  <c r="T38" s="1"/>
  <c r="Q38"/>
  <c r="L40"/>
  <c r="T40" s="1"/>
  <c r="Q40"/>
  <c r="L42"/>
  <c r="T42" s="1"/>
  <c r="Q42"/>
  <c r="L7" i="17"/>
  <c r="L9"/>
  <c r="L11"/>
  <c r="L13"/>
  <c r="L15"/>
  <c r="L17"/>
  <c r="L19"/>
  <c r="L21"/>
  <c r="L23"/>
  <c r="L25"/>
  <c r="L27"/>
  <c r="L29"/>
  <c r="L31"/>
  <c r="L33"/>
  <c r="L35"/>
  <c r="L37"/>
  <c r="L39"/>
  <c r="L41"/>
  <c r="Q41"/>
  <c r="L43"/>
  <c r="Q43"/>
  <c r="L6"/>
  <c r="T6" s="1"/>
  <c r="Q7"/>
  <c r="L8"/>
  <c r="T8" s="1"/>
  <c r="Q9"/>
  <c r="U9" s="1"/>
  <c r="L10"/>
  <c r="T10" s="1"/>
  <c r="Q11"/>
  <c r="L12"/>
  <c r="T12" s="1"/>
  <c r="Q13"/>
  <c r="U13" s="1"/>
  <c r="L14"/>
  <c r="T14" s="1"/>
  <c r="Q15"/>
  <c r="L16"/>
  <c r="T16" s="1"/>
  <c r="Q17"/>
  <c r="U17" s="1"/>
  <c r="L18"/>
  <c r="T18" s="1"/>
  <c r="Q19"/>
  <c r="L20"/>
  <c r="T20" s="1"/>
  <c r="Q21"/>
  <c r="U21" s="1"/>
  <c r="L22"/>
  <c r="T22" s="1"/>
  <c r="Q23"/>
  <c r="L24"/>
  <c r="T24" s="1"/>
  <c r="Q25"/>
  <c r="U25" s="1"/>
  <c r="L26"/>
  <c r="T26" s="1"/>
  <c r="Q27"/>
  <c r="L28"/>
  <c r="Q28" s="1"/>
  <c r="U28" s="1"/>
  <c r="Q29"/>
  <c r="U29" s="1"/>
  <c r="L30"/>
  <c r="Q30" s="1"/>
  <c r="U30" s="1"/>
  <c r="Q31"/>
  <c r="L32"/>
  <c r="Q32" s="1"/>
  <c r="U32" s="1"/>
  <c r="Q33"/>
  <c r="L34"/>
  <c r="Q34" s="1"/>
  <c r="U34" s="1"/>
  <c r="Q35"/>
  <c r="L36"/>
  <c r="Q36" s="1"/>
  <c r="U36" s="1"/>
  <c r="Q37"/>
  <c r="L38"/>
  <c r="Q38" s="1"/>
  <c r="U38" s="1"/>
  <c r="Q39"/>
  <c r="L40"/>
  <c r="Q40"/>
  <c r="L42"/>
  <c r="Q42"/>
  <c r="L7" i="18"/>
  <c r="T7" s="1"/>
  <c r="L9"/>
  <c r="T9" s="1"/>
  <c r="L11"/>
  <c r="T11" s="1"/>
  <c r="L13"/>
  <c r="T13" s="1"/>
  <c r="L15"/>
  <c r="T15" s="1"/>
  <c r="L17"/>
  <c r="T17" s="1"/>
  <c r="L19"/>
  <c r="T19" s="1"/>
  <c r="L21"/>
  <c r="T21" s="1"/>
  <c r="L23"/>
  <c r="T23" s="1"/>
  <c r="L25"/>
  <c r="T25" s="1"/>
  <c r="L27"/>
  <c r="T27" s="1"/>
  <c r="L29"/>
  <c r="T29" s="1"/>
  <c r="L31"/>
  <c r="T31" s="1"/>
  <c r="L33"/>
  <c r="T33" s="1"/>
  <c r="L35"/>
  <c r="T35" s="1"/>
  <c r="L37"/>
  <c r="T37" s="1"/>
  <c r="L39"/>
  <c r="T39" s="1"/>
  <c r="Q39"/>
  <c r="L41"/>
  <c r="Q41"/>
  <c r="L43"/>
  <c r="Q43"/>
  <c r="L6"/>
  <c r="Q6" s="1"/>
  <c r="U6" s="1"/>
  <c r="Q7"/>
  <c r="L8"/>
  <c r="Q8" s="1"/>
  <c r="U8" s="1"/>
  <c r="Q9"/>
  <c r="L10"/>
  <c r="Q10" s="1"/>
  <c r="U10" s="1"/>
  <c r="Q11"/>
  <c r="L12"/>
  <c r="Q12" s="1"/>
  <c r="U12" s="1"/>
  <c r="Q13"/>
  <c r="L14"/>
  <c r="Q14" s="1"/>
  <c r="U14" s="1"/>
  <c r="Q15"/>
  <c r="L16"/>
  <c r="Q16" s="1"/>
  <c r="U16" s="1"/>
  <c r="Q17"/>
  <c r="L18"/>
  <c r="Q18" s="1"/>
  <c r="U18" s="1"/>
  <c r="Q19"/>
  <c r="L20"/>
  <c r="Q20" s="1"/>
  <c r="U20" s="1"/>
  <c r="Q21"/>
  <c r="L22"/>
  <c r="Q22" s="1"/>
  <c r="U22" s="1"/>
  <c r="Q23"/>
  <c r="L24"/>
  <c r="Q24" s="1"/>
  <c r="U24" s="1"/>
  <c r="Q25"/>
  <c r="L26"/>
  <c r="Q26" s="1"/>
  <c r="U26" s="1"/>
  <c r="Q27"/>
  <c r="L28"/>
  <c r="Q28" s="1"/>
  <c r="U28" s="1"/>
  <c r="Q29"/>
  <c r="L30"/>
  <c r="Q30" s="1"/>
  <c r="U30" s="1"/>
  <c r="Q31"/>
  <c r="L32"/>
  <c r="Q32" s="1"/>
  <c r="U32" s="1"/>
  <c r="Q33"/>
  <c r="L34"/>
  <c r="Q34" s="1"/>
  <c r="U34" s="1"/>
  <c r="Q35"/>
  <c r="L36"/>
  <c r="Q36" s="1"/>
  <c r="U36" s="1"/>
  <c r="Q37"/>
  <c r="L38"/>
  <c r="Q38"/>
  <c r="L40"/>
  <c r="Q40"/>
  <c r="L42"/>
  <c r="T42" s="1"/>
  <c r="Q42"/>
  <c r="L7" i="2"/>
  <c r="L9"/>
  <c r="L11"/>
  <c r="L13"/>
  <c r="L15"/>
  <c r="L17"/>
  <c r="L19"/>
  <c r="L21"/>
  <c r="L23"/>
  <c r="L25"/>
  <c r="L27"/>
  <c r="L29"/>
  <c r="L31"/>
  <c r="L33"/>
  <c r="L35"/>
  <c r="Q35" s="1"/>
  <c r="U35" s="1"/>
  <c r="L37"/>
  <c r="Q37"/>
  <c r="L39"/>
  <c r="Q39"/>
  <c r="L41"/>
  <c r="Q41"/>
  <c r="L43"/>
  <c r="Q43"/>
  <c r="L6"/>
  <c r="Q6" s="1"/>
  <c r="U6" s="1"/>
  <c r="Q7"/>
  <c r="L8"/>
  <c r="Q8" s="1"/>
  <c r="U8" s="1"/>
  <c r="Q9"/>
  <c r="L10"/>
  <c r="Q10" s="1"/>
  <c r="U10" s="1"/>
  <c r="Q11"/>
  <c r="L12"/>
  <c r="Q12" s="1"/>
  <c r="U12" s="1"/>
  <c r="Q13"/>
  <c r="L14"/>
  <c r="Q14" s="1"/>
  <c r="U14" s="1"/>
  <c r="Q15"/>
  <c r="L16"/>
  <c r="Q16" s="1"/>
  <c r="U16" s="1"/>
  <c r="Q17"/>
  <c r="L18"/>
  <c r="Q18" s="1"/>
  <c r="U18" s="1"/>
  <c r="Q19"/>
  <c r="L20"/>
  <c r="Q20" s="1"/>
  <c r="U20" s="1"/>
  <c r="Q21"/>
  <c r="L22"/>
  <c r="Q22" s="1"/>
  <c r="U22" s="1"/>
  <c r="Q23"/>
  <c r="L24"/>
  <c r="Q24" s="1"/>
  <c r="U24" s="1"/>
  <c r="Q25"/>
  <c r="L26"/>
  <c r="Q26" s="1"/>
  <c r="U26" s="1"/>
  <c r="Q27"/>
  <c r="L28"/>
  <c r="Q28" s="1"/>
  <c r="U28" s="1"/>
  <c r="Q29"/>
  <c r="L30"/>
  <c r="Q30" s="1"/>
  <c r="U30" s="1"/>
  <c r="Q31"/>
  <c r="L32"/>
  <c r="Q32" s="1"/>
  <c r="U32" s="1"/>
  <c r="Q33"/>
  <c r="L34"/>
  <c r="Q34" s="1"/>
  <c r="U34" s="1"/>
  <c r="L36"/>
  <c r="Q36" s="1"/>
  <c r="U36" s="1"/>
  <c r="L38"/>
  <c r="Q38"/>
  <c r="L40"/>
  <c r="Q40"/>
  <c r="L42"/>
  <c r="Q42"/>
  <c r="L7" i="16"/>
  <c r="L9"/>
  <c r="L11"/>
  <c r="Q11" s="1"/>
  <c r="U11" s="1"/>
  <c r="L13"/>
  <c r="L15"/>
  <c r="L17"/>
  <c r="L19"/>
  <c r="L21"/>
  <c r="L23"/>
  <c r="L25"/>
  <c r="L27"/>
  <c r="L29"/>
  <c r="L31"/>
  <c r="L33"/>
  <c r="L35"/>
  <c r="Q35" s="1"/>
  <c r="U35" s="1"/>
  <c r="L37"/>
  <c r="L39"/>
  <c r="Q39"/>
  <c r="L41"/>
  <c r="Q41"/>
  <c r="L43"/>
  <c r="Q43"/>
  <c r="L6"/>
  <c r="Q6" s="1"/>
  <c r="U6" s="1"/>
  <c r="Q7"/>
  <c r="L8"/>
  <c r="Q8" s="1"/>
  <c r="U8" s="1"/>
  <c r="Q9"/>
  <c r="L10"/>
  <c r="Q10" s="1"/>
  <c r="U10" s="1"/>
  <c r="L12"/>
  <c r="Q12" s="1"/>
  <c r="U12" s="1"/>
  <c r="Q13"/>
  <c r="L14"/>
  <c r="Q14" s="1"/>
  <c r="U14" s="1"/>
  <c r="Q15"/>
  <c r="L16"/>
  <c r="Q16" s="1"/>
  <c r="U16" s="1"/>
  <c r="Q17"/>
  <c r="L18"/>
  <c r="Q18" s="1"/>
  <c r="U18" s="1"/>
  <c r="Q19"/>
  <c r="L20"/>
  <c r="Q20" s="1"/>
  <c r="U20" s="1"/>
  <c r="Q21"/>
  <c r="L22"/>
  <c r="Q22" s="1"/>
  <c r="U22" s="1"/>
  <c r="Q23"/>
  <c r="L24"/>
  <c r="Q24" s="1"/>
  <c r="U24" s="1"/>
  <c r="Q25"/>
  <c r="L26"/>
  <c r="Q26" s="1"/>
  <c r="U26" s="1"/>
  <c r="Q27"/>
  <c r="L28"/>
  <c r="Q28" s="1"/>
  <c r="U28" s="1"/>
  <c r="Q29"/>
  <c r="L30"/>
  <c r="Q30" s="1"/>
  <c r="U30" s="1"/>
  <c r="Q31"/>
  <c r="L32"/>
  <c r="Q32" s="1"/>
  <c r="U32" s="1"/>
  <c r="Q33"/>
  <c r="L34"/>
  <c r="Q34" s="1"/>
  <c r="U34" s="1"/>
  <c r="L36"/>
  <c r="Q36" s="1"/>
  <c r="U36" s="1"/>
  <c r="Q37"/>
  <c r="L38"/>
  <c r="Q38" s="1"/>
  <c r="U38" s="1"/>
  <c r="L40"/>
  <c r="Q40"/>
  <c r="L42"/>
  <c r="Q42"/>
  <c r="L7" i="1"/>
  <c r="T7" s="1"/>
  <c r="L9"/>
  <c r="L11"/>
  <c r="T11" s="1"/>
  <c r="L13"/>
  <c r="T13" s="1"/>
  <c r="L15"/>
  <c r="T15" s="1"/>
  <c r="L17"/>
  <c r="T17" s="1"/>
  <c r="L19"/>
  <c r="T19" s="1"/>
  <c r="L21"/>
  <c r="T21" s="1"/>
  <c r="L23"/>
  <c r="T23" s="1"/>
  <c r="L25"/>
  <c r="T25" s="1"/>
  <c r="L27"/>
  <c r="T27" s="1"/>
  <c r="L29"/>
  <c r="T29" s="1"/>
  <c r="L31"/>
  <c r="T31" s="1"/>
  <c r="L33"/>
  <c r="T33" s="1"/>
  <c r="L35"/>
  <c r="T35" s="1"/>
  <c r="L37"/>
  <c r="T37" s="1"/>
  <c r="L39"/>
  <c r="T39" s="1"/>
  <c r="L41"/>
  <c r="T41" s="1"/>
  <c r="L43"/>
  <c r="T43" s="1"/>
  <c r="L6"/>
  <c r="Q6" s="1"/>
  <c r="U6" s="1"/>
  <c r="Q7"/>
  <c r="U7" s="1"/>
  <c r="L8"/>
  <c r="Q8" s="1"/>
  <c r="U8" s="1"/>
  <c r="Q9"/>
  <c r="L10"/>
  <c r="Q10" s="1"/>
  <c r="U10" s="1"/>
  <c r="Q11"/>
  <c r="U11" s="1"/>
  <c r="L12"/>
  <c r="Q12" s="1"/>
  <c r="U12" s="1"/>
  <c r="Q13"/>
  <c r="U13" s="1"/>
  <c r="L14"/>
  <c r="Q14" s="1"/>
  <c r="U14" s="1"/>
  <c r="Q15"/>
  <c r="U15" s="1"/>
  <c r="L16"/>
  <c r="Q16" s="1"/>
  <c r="U16" s="1"/>
  <c r="Q17"/>
  <c r="U17" s="1"/>
  <c r="L18"/>
  <c r="Q18" s="1"/>
  <c r="U18" s="1"/>
  <c r="Q19"/>
  <c r="U19" s="1"/>
  <c r="L20"/>
  <c r="Q20" s="1"/>
  <c r="U20" s="1"/>
  <c r="Q21"/>
  <c r="U21" s="1"/>
  <c r="L22"/>
  <c r="Q22" s="1"/>
  <c r="U22" s="1"/>
  <c r="Q23"/>
  <c r="U23" s="1"/>
  <c r="L24"/>
  <c r="Q24" s="1"/>
  <c r="U24" s="1"/>
  <c r="Q25"/>
  <c r="U25" s="1"/>
  <c r="L26"/>
  <c r="Q26" s="1"/>
  <c r="U26" s="1"/>
  <c r="Q27"/>
  <c r="U27" s="1"/>
  <c r="L28"/>
  <c r="Q28" s="1"/>
  <c r="U28" s="1"/>
  <c r="Q29"/>
  <c r="U29" s="1"/>
  <c r="L30"/>
  <c r="Q30" s="1"/>
  <c r="U30" s="1"/>
  <c r="Q31"/>
  <c r="U31" s="1"/>
  <c r="L32"/>
  <c r="Q32" s="1"/>
  <c r="U32" s="1"/>
  <c r="Q33"/>
  <c r="U33" s="1"/>
  <c r="L34"/>
  <c r="Q34" s="1"/>
  <c r="U34" s="1"/>
  <c r="Q35"/>
  <c r="L36"/>
  <c r="Q36" s="1"/>
  <c r="U36" s="1"/>
  <c r="Q37"/>
  <c r="L38"/>
  <c r="Q38" s="1"/>
  <c r="U38" s="1"/>
  <c r="L40"/>
  <c r="Q40" s="1"/>
  <c r="U40" s="1"/>
  <c r="L42"/>
  <c r="Q42" s="1"/>
  <c r="U42" s="1"/>
  <c r="J138"/>
  <c r="M139"/>
  <c r="J340" i="15" s="1"/>
  <c r="J18" s="1"/>
  <c r="M138" i="1"/>
  <c r="I340" i="15" s="1"/>
  <c r="I18" s="1"/>
  <c r="M18" i="13" s="1"/>
  <c r="L23" i="3"/>
  <c r="L25"/>
  <c r="Q25" s="1"/>
  <c r="L27"/>
  <c r="L29"/>
  <c r="Q29" s="1"/>
  <c r="L31"/>
  <c r="L33"/>
  <c r="Q33" s="1"/>
  <c r="L35"/>
  <c r="L7" i="12"/>
  <c r="T7" s="1"/>
  <c r="L9"/>
  <c r="T9" s="1"/>
  <c r="L11"/>
  <c r="T11" s="1"/>
  <c r="L13"/>
  <c r="T13" s="1"/>
  <c r="L15"/>
  <c r="T15" s="1"/>
  <c r="L17"/>
  <c r="T17" s="1"/>
  <c r="L19"/>
  <c r="T19" s="1"/>
  <c r="L21"/>
  <c r="T21" s="1"/>
  <c r="L23"/>
  <c r="T23" s="1"/>
  <c r="L25"/>
  <c r="T25" s="1"/>
  <c r="L27"/>
  <c r="T27" s="1"/>
  <c r="L29"/>
  <c r="T29" s="1"/>
  <c r="L31"/>
  <c r="T31" s="1"/>
  <c r="L32"/>
  <c r="T32" s="1"/>
  <c r="L33"/>
  <c r="T33" s="1"/>
  <c r="L34"/>
  <c r="T34" s="1"/>
  <c r="L35"/>
  <c r="T35" s="1"/>
  <c r="L36"/>
  <c r="T36" s="1"/>
  <c r="L37"/>
  <c r="T37" s="1"/>
  <c r="L38"/>
  <c r="T38" s="1"/>
  <c r="L39"/>
  <c r="T39" s="1"/>
  <c r="L40"/>
  <c r="T40" s="1"/>
  <c r="L41"/>
  <c r="T41" s="1"/>
  <c r="L42"/>
  <c r="T42" s="1"/>
  <c r="L43"/>
  <c r="T43" s="1"/>
  <c r="Q7"/>
  <c r="U7" s="1"/>
  <c r="Q8"/>
  <c r="U8" s="1"/>
  <c r="Q9"/>
  <c r="U9" s="1"/>
  <c r="Q11"/>
  <c r="U11" s="1"/>
  <c r="Q12"/>
  <c r="U12" s="1"/>
  <c r="Q13"/>
  <c r="U13" s="1"/>
  <c r="Q16"/>
  <c r="U16" s="1"/>
  <c r="Q17"/>
  <c r="U17" s="1"/>
  <c r="Q19"/>
  <c r="U19" s="1"/>
  <c r="Q20"/>
  <c r="U20" s="1"/>
  <c r="Q21"/>
  <c r="U21" s="1"/>
  <c r="Q23"/>
  <c r="U23" s="1"/>
  <c r="Q24"/>
  <c r="U24" s="1"/>
  <c r="Q25"/>
  <c r="U25" s="1"/>
  <c r="Q27"/>
  <c r="U27" s="1"/>
  <c r="Q28"/>
  <c r="U28" s="1"/>
  <c r="Q29"/>
  <c r="U29" s="1"/>
  <c r="Q31"/>
  <c r="U31" s="1"/>
  <c r="Q32"/>
  <c r="U32" s="1"/>
  <c r="Q33"/>
  <c r="U33" s="1"/>
  <c r="Q34"/>
  <c r="U34" s="1"/>
  <c r="Q35"/>
  <c r="U35" s="1"/>
  <c r="Q36"/>
  <c r="U36" s="1"/>
  <c r="Q37"/>
  <c r="U37" s="1"/>
  <c r="Q38"/>
  <c r="U38" s="1"/>
  <c r="Q39"/>
  <c r="U39" s="1"/>
  <c r="Q40"/>
  <c r="U40" s="1"/>
  <c r="Q41"/>
  <c r="U41" s="1"/>
  <c r="Q42"/>
  <c r="U42" s="1"/>
  <c r="Q43"/>
  <c r="U43" s="1"/>
  <c r="L6" i="25"/>
  <c r="T6" s="1"/>
  <c r="L8"/>
  <c r="T8" s="1"/>
  <c r="L10"/>
  <c r="T10" s="1"/>
  <c r="L12"/>
  <c r="T12" s="1"/>
  <c r="L14"/>
  <c r="T14" s="1"/>
  <c r="L16"/>
  <c r="T16" s="1"/>
  <c r="L18"/>
  <c r="T18" s="1"/>
  <c r="L20"/>
  <c r="T20" s="1"/>
  <c r="L22"/>
  <c r="T22" s="1"/>
  <c r="L24"/>
  <c r="T24" s="1"/>
  <c r="L26"/>
  <c r="T26" s="1"/>
  <c r="L28"/>
  <c r="T28" s="1"/>
  <c r="L30"/>
  <c r="T30" s="1"/>
  <c r="L32"/>
  <c r="T32" s="1"/>
  <c r="L34"/>
  <c r="T34" s="1"/>
  <c r="L36"/>
  <c r="T36" s="1"/>
  <c r="L38"/>
  <c r="T38" s="1"/>
  <c r="L39"/>
  <c r="T39" s="1"/>
  <c r="L40"/>
  <c r="T40" s="1"/>
  <c r="L41"/>
  <c r="T41" s="1"/>
  <c r="L42"/>
  <c r="T42" s="1"/>
  <c r="L43"/>
  <c r="T43" s="1"/>
  <c r="Q6"/>
  <c r="U6" s="1"/>
  <c r="Q8"/>
  <c r="U8" s="1"/>
  <c r="Q9"/>
  <c r="U9" s="1"/>
  <c r="Q10"/>
  <c r="U10" s="1"/>
  <c r="Q12"/>
  <c r="U12" s="1"/>
  <c r="Q13"/>
  <c r="U13" s="1"/>
  <c r="Q14"/>
  <c r="U14" s="1"/>
  <c r="Q16"/>
  <c r="U16" s="1"/>
  <c r="Q17"/>
  <c r="U17" s="1"/>
  <c r="Q18"/>
  <c r="U18" s="1"/>
  <c r="Q20"/>
  <c r="U20" s="1"/>
  <c r="Q21"/>
  <c r="U21" s="1"/>
  <c r="Q22"/>
  <c r="U22" s="1"/>
  <c r="Q24"/>
  <c r="U24" s="1"/>
  <c r="Q25"/>
  <c r="U25" s="1"/>
  <c r="Q26"/>
  <c r="U26" s="1"/>
  <c r="Q28"/>
  <c r="U28" s="1"/>
  <c r="Q29"/>
  <c r="U29" s="1"/>
  <c r="Q30"/>
  <c r="U30" s="1"/>
  <c r="Q32"/>
  <c r="U32" s="1"/>
  <c r="Q33"/>
  <c r="U33" s="1"/>
  <c r="Q34"/>
  <c r="U34" s="1"/>
  <c r="Q36"/>
  <c r="U36" s="1"/>
  <c r="Q37"/>
  <c r="U37" s="1"/>
  <c r="Q38"/>
  <c r="U38" s="1"/>
  <c r="Q39"/>
  <c r="U39" s="1"/>
  <c r="Q40"/>
  <c r="U40" s="1"/>
  <c r="Q41"/>
  <c r="U41" s="1"/>
  <c r="Q42"/>
  <c r="U42" s="1"/>
  <c r="Q43"/>
  <c r="U43" s="1"/>
  <c r="L6" i="26"/>
  <c r="T6" s="1"/>
  <c r="L8"/>
  <c r="T8" s="1"/>
  <c r="L10"/>
  <c r="T10" s="1"/>
  <c r="L12"/>
  <c r="T12" s="1"/>
  <c r="L14"/>
  <c r="T14" s="1"/>
  <c r="L16"/>
  <c r="T16" s="1"/>
  <c r="L18"/>
  <c r="T18" s="1"/>
  <c r="L20"/>
  <c r="T20" s="1"/>
  <c r="L22"/>
  <c r="T22" s="1"/>
  <c r="L24"/>
  <c r="T24" s="1"/>
  <c r="L26"/>
  <c r="T26" s="1"/>
  <c r="L27"/>
  <c r="T27" s="1"/>
  <c r="L28"/>
  <c r="T28" s="1"/>
  <c r="L29"/>
  <c r="T29" s="1"/>
  <c r="L30"/>
  <c r="T30" s="1"/>
  <c r="L31"/>
  <c r="T31" s="1"/>
  <c r="L32"/>
  <c r="T32" s="1"/>
  <c r="L33"/>
  <c r="T33" s="1"/>
  <c r="L34"/>
  <c r="T34" s="1"/>
  <c r="L35"/>
  <c r="T35" s="1"/>
  <c r="L36"/>
  <c r="T36" s="1"/>
  <c r="L37"/>
  <c r="T37" s="1"/>
  <c r="L38"/>
  <c r="T38" s="1"/>
  <c r="L39"/>
  <c r="T39" s="1"/>
  <c r="L40"/>
  <c r="T40" s="1"/>
  <c r="L41"/>
  <c r="T41" s="1"/>
  <c r="L42"/>
  <c r="T42" s="1"/>
  <c r="L43"/>
  <c r="T43" s="1"/>
  <c r="Q6"/>
  <c r="U6" s="1"/>
  <c r="Q7"/>
  <c r="U7" s="1"/>
  <c r="Q8"/>
  <c r="U8" s="1"/>
  <c r="Q10"/>
  <c r="U10" s="1"/>
  <c r="Q11"/>
  <c r="U11" s="1"/>
  <c r="Q12"/>
  <c r="U12" s="1"/>
  <c r="Q14"/>
  <c r="U14" s="1"/>
  <c r="Q15"/>
  <c r="U15" s="1"/>
  <c r="Q16"/>
  <c r="U16" s="1"/>
  <c r="Q18"/>
  <c r="U18" s="1"/>
  <c r="Q19"/>
  <c r="U19" s="1"/>
  <c r="Q20"/>
  <c r="U20" s="1"/>
  <c r="Q21"/>
  <c r="U21" s="1"/>
  <c r="Q22"/>
  <c r="U22" s="1"/>
  <c r="Q24"/>
  <c r="U24" s="1"/>
  <c r="Q25"/>
  <c r="U25" s="1"/>
  <c r="Q26"/>
  <c r="U26" s="1"/>
  <c r="Q27"/>
  <c r="U27" s="1"/>
  <c r="Q28"/>
  <c r="U28" s="1"/>
  <c r="Q29"/>
  <c r="U29" s="1"/>
  <c r="Q30"/>
  <c r="U30" s="1"/>
  <c r="Q31"/>
  <c r="U31" s="1"/>
  <c r="Q32"/>
  <c r="U32" s="1"/>
  <c r="Q33"/>
  <c r="U33" s="1"/>
  <c r="Q34"/>
  <c r="U34" s="1"/>
  <c r="Q35"/>
  <c r="U35" s="1"/>
  <c r="Q36"/>
  <c r="U36" s="1"/>
  <c r="Q37"/>
  <c r="U37" s="1"/>
  <c r="Q38"/>
  <c r="U38" s="1"/>
  <c r="Q39"/>
  <c r="U39" s="1"/>
  <c r="Q40"/>
  <c r="U40" s="1"/>
  <c r="Q41"/>
  <c r="U41" s="1"/>
  <c r="Q42"/>
  <c r="U42" s="1"/>
  <c r="Q43"/>
  <c r="U43" s="1"/>
  <c r="L7" i="11"/>
  <c r="T7" s="1"/>
  <c r="L9"/>
  <c r="T9" s="1"/>
  <c r="L11"/>
  <c r="T11" s="1"/>
  <c r="L13"/>
  <c r="T13" s="1"/>
  <c r="L15"/>
  <c r="T15" s="1"/>
  <c r="L17"/>
  <c r="T17" s="1"/>
  <c r="L19"/>
  <c r="T19" s="1"/>
  <c r="L21"/>
  <c r="T21" s="1"/>
  <c r="L23"/>
  <c r="T23" s="1"/>
  <c r="L25"/>
  <c r="T25" s="1"/>
  <c r="L27"/>
  <c r="T27" s="1"/>
  <c r="L29"/>
  <c r="T29" s="1"/>
  <c r="L31"/>
  <c r="T31" s="1"/>
  <c r="L33"/>
  <c r="T33" s="1"/>
  <c r="L35"/>
  <c r="T35" s="1"/>
  <c r="L37"/>
  <c r="T37" s="1"/>
  <c r="L39"/>
  <c r="T39" s="1"/>
  <c r="L41"/>
  <c r="T41" s="1"/>
  <c r="L43"/>
  <c r="T43" s="1"/>
  <c r="Q6"/>
  <c r="U6" s="1"/>
  <c r="Q7"/>
  <c r="U7" s="1"/>
  <c r="Q9"/>
  <c r="U9" s="1"/>
  <c r="Q10"/>
  <c r="U10" s="1"/>
  <c r="Q11"/>
  <c r="U11" s="1"/>
  <c r="Q13"/>
  <c r="U13" s="1"/>
  <c r="Q14"/>
  <c r="U14" s="1"/>
  <c r="Q15"/>
  <c r="U15" s="1"/>
  <c r="Q17"/>
  <c r="U17" s="1"/>
  <c r="Q18"/>
  <c r="U18" s="1"/>
  <c r="Q19"/>
  <c r="U19" s="1"/>
  <c r="Q21"/>
  <c r="U21" s="1"/>
  <c r="Q22"/>
  <c r="U22" s="1"/>
  <c r="Q23"/>
  <c r="U23" s="1"/>
  <c r="Q24"/>
  <c r="U24" s="1"/>
  <c r="Q25"/>
  <c r="U25" s="1"/>
  <c r="Q26"/>
  <c r="U26" s="1"/>
  <c r="Q27"/>
  <c r="U27" s="1"/>
  <c r="Q28"/>
  <c r="U28" s="1"/>
  <c r="Q29"/>
  <c r="U29" s="1"/>
  <c r="Q30"/>
  <c r="U30" s="1"/>
  <c r="Q31"/>
  <c r="U31" s="1"/>
  <c r="Q32"/>
  <c r="U32" s="1"/>
  <c r="Q33"/>
  <c r="U33" s="1"/>
  <c r="Q34"/>
  <c r="U34" s="1"/>
  <c r="Q35"/>
  <c r="U35" s="1"/>
  <c r="Q36"/>
  <c r="U36" s="1"/>
  <c r="Q37"/>
  <c r="U37" s="1"/>
  <c r="Q38"/>
  <c r="U38" s="1"/>
  <c r="Q39"/>
  <c r="U39" s="1"/>
  <c r="Q40"/>
  <c r="U40" s="1"/>
  <c r="Q41"/>
  <c r="U41" s="1"/>
  <c r="Q42"/>
  <c r="U42" s="1"/>
  <c r="Q43"/>
  <c r="U43" s="1"/>
  <c r="L6" i="30"/>
  <c r="T6" s="1"/>
  <c r="L8"/>
  <c r="T8" s="1"/>
  <c r="L10"/>
  <c r="T10" s="1"/>
  <c r="L12"/>
  <c r="T12" s="1"/>
  <c r="L14"/>
  <c r="T14" s="1"/>
  <c r="L16"/>
  <c r="T16" s="1"/>
  <c r="L18"/>
  <c r="T18" s="1"/>
  <c r="L19"/>
  <c r="T19" s="1"/>
  <c r="L20"/>
  <c r="T20" s="1"/>
  <c r="L21"/>
  <c r="T21" s="1"/>
  <c r="L22"/>
  <c r="T22" s="1"/>
  <c r="L23"/>
  <c r="T23" s="1"/>
  <c r="L24"/>
  <c r="T24" s="1"/>
  <c r="L25"/>
  <c r="T25" s="1"/>
  <c r="L26"/>
  <c r="T26" s="1"/>
  <c r="L27"/>
  <c r="T27" s="1"/>
  <c r="L28"/>
  <c r="T28" s="1"/>
  <c r="L29"/>
  <c r="T29" s="1"/>
  <c r="L30"/>
  <c r="T30" s="1"/>
  <c r="L31"/>
  <c r="T31" s="1"/>
  <c r="L32"/>
  <c r="T32" s="1"/>
  <c r="L33"/>
  <c r="T33" s="1"/>
  <c r="L34"/>
  <c r="T34" s="1"/>
  <c r="L35"/>
  <c r="T35" s="1"/>
  <c r="L36"/>
  <c r="T36" s="1"/>
  <c r="L37"/>
  <c r="T37" s="1"/>
  <c r="L38"/>
  <c r="T38" s="1"/>
  <c r="L39"/>
  <c r="T39" s="1"/>
  <c r="L40"/>
  <c r="T40" s="1"/>
  <c r="L41"/>
  <c r="T41" s="1"/>
  <c r="L42"/>
  <c r="T42" s="1"/>
  <c r="L43"/>
  <c r="T43" s="1"/>
  <c r="Q6"/>
  <c r="U6" s="1"/>
  <c r="Q9"/>
  <c r="U9" s="1"/>
  <c r="Q10"/>
  <c r="U10" s="1"/>
  <c r="Q13"/>
  <c r="U13" s="1"/>
  <c r="Q14"/>
  <c r="U14" s="1"/>
  <c r="Q17"/>
  <c r="U17" s="1"/>
  <c r="Q18"/>
  <c r="U18" s="1"/>
  <c r="Q19"/>
  <c r="U19" s="1"/>
  <c r="Q20"/>
  <c r="U20" s="1"/>
  <c r="Q21"/>
  <c r="U21" s="1"/>
  <c r="Q22"/>
  <c r="U22" s="1"/>
  <c r="Q23"/>
  <c r="U23" s="1"/>
  <c r="Q24"/>
  <c r="U24" s="1"/>
  <c r="Q25"/>
  <c r="U25" s="1"/>
  <c r="Q26"/>
  <c r="U26" s="1"/>
  <c r="Q27"/>
  <c r="U27" s="1"/>
  <c r="Q28"/>
  <c r="U28" s="1"/>
  <c r="Q29"/>
  <c r="U29" s="1"/>
  <c r="Q30"/>
  <c r="U30" s="1"/>
  <c r="Q31"/>
  <c r="U31" s="1"/>
  <c r="Q32"/>
  <c r="U32" s="1"/>
  <c r="Q33"/>
  <c r="U33" s="1"/>
  <c r="Q34"/>
  <c r="U34" s="1"/>
  <c r="Q35"/>
  <c r="U35" s="1"/>
  <c r="Q36"/>
  <c r="U36" s="1"/>
  <c r="Q37"/>
  <c r="U37" s="1"/>
  <c r="Q38"/>
  <c r="U38" s="1"/>
  <c r="Q39"/>
  <c r="U39" s="1"/>
  <c r="Q40"/>
  <c r="U40" s="1"/>
  <c r="Q41"/>
  <c r="U41" s="1"/>
  <c r="Q42"/>
  <c r="U42" s="1"/>
  <c r="Q43"/>
  <c r="U43" s="1"/>
  <c r="L7" i="31"/>
  <c r="T7" s="1"/>
  <c r="L9"/>
  <c r="T9" s="1"/>
  <c r="L11"/>
  <c r="T11" s="1"/>
  <c r="L13"/>
  <c r="T13" s="1"/>
  <c r="L15"/>
  <c r="T15" s="1"/>
  <c r="L17"/>
  <c r="T17" s="1"/>
  <c r="L19"/>
  <c r="T19" s="1"/>
  <c r="L21"/>
  <c r="T21" s="1"/>
  <c r="L23"/>
  <c r="T23" s="1"/>
  <c r="L25"/>
  <c r="T25" s="1"/>
  <c r="L27"/>
  <c r="T27" s="1"/>
  <c r="L29"/>
  <c r="T29" s="1"/>
  <c r="L31"/>
  <c r="T31" s="1"/>
  <c r="L33"/>
  <c r="T33" s="1"/>
  <c r="L35"/>
  <c r="T35" s="1"/>
  <c r="L37"/>
  <c r="T37" s="1"/>
  <c r="L39"/>
  <c r="T39" s="1"/>
  <c r="L41"/>
  <c r="T41" s="1"/>
  <c r="L42"/>
  <c r="T42" s="1"/>
  <c r="L43"/>
  <c r="T43" s="1"/>
  <c r="Q7"/>
  <c r="U7" s="1"/>
  <c r="Q8"/>
  <c r="U8" s="1"/>
  <c r="Q9"/>
  <c r="U9" s="1"/>
  <c r="Q11"/>
  <c r="U11" s="1"/>
  <c r="Q12"/>
  <c r="U12" s="1"/>
  <c r="Q13"/>
  <c r="U13" s="1"/>
  <c r="Q15"/>
  <c r="U15" s="1"/>
  <c r="Q16"/>
  <c r="U16" s="1"/>
  <c r="Q17"/>
  <c r="U17" s="1"/>
  <c r="Q19"/>
  <c r="U19" s="1"/>
  <c r="Q20"/>
  <c r="U20" s="1"/>
  <c r="Q21"/>
  <c r="U21" s="1"/>
  <c r="Q23"/>
  <c r="U23" s="1"/>
  <c r="Q24"/>
  <c r="U24" s="1"/>
  <c r="Q25"/>
  <c r="U25" s="1"/>
  <c r="Q26"/>
  <c r="U26" s="1"/>
  <c r="Q27"/>
  <c r="U27" s="1"/>
  <c r="Q28"/>
  <c r="U28" s="1"/>
  <c r="Q29"/>
  <c r="U29" s="1"/>
  <c r="Q30"/>
  <c r="U30" s="1"/>
  <c r="Q31"/>
  <c r="U31" s="1"/>
  <c r="Q32"/>
  <c r="U32" s="1"/>
  <c r="Q33"/>
  <c r="U33" s="1"/>
  <c r="Q34"/>
  <c r="U34" s="1"/>
  <c r="Q35"/>
  <c r="U35" s="1"/>
  <c r="Q36"/>
  <c r="U36" s="1"/>
  <c r="Q37"/>
  <c r="U37" s="1"/>
  <c r="Q38"/>
  <c r="U38" s="1"/>
  <c r="Q39"/>
  <c r="U39" s="1"/>
  <c r="Q40"/>
  <c r="U40" s="1"/>
  <c r="Q41"/>
  <c r="U41" s="1"/>
  <c r="Q42"/>
  <c r="U42" s="1"/>
  <c r="Q43"/>
  <c r="U43" s="1"/>
  <c r="L7" i="10"/>
  <c r="L9"/>
  <c r="L11"/>
  <c r="L13"/>
  <c r="L15"/>
  <c r="L17"/>
  <c r="L19"/>
  <c r="T19" s="1"/>
  <c r="L21"/>
  <c r="T21" s="1"/>
  <c r="L23"/>
  <c r="T23" s="1"/>
  <c r="L25"/>
  <c r="T25" s="1"/>
  <c r="L27"/>
  <c r="T27" s="1"/>
  <c r="L29"/>
  <c r="T29" s="1"/>
  <c r="L31"/>
  <c r="T31" s="1"/>
  <c r="L33"/>
  <c r="T33" s="1"/>
  <c r="L35"/>
  <c r="T35" s="1"/>
  <c r="L37"/>
  <c r="T37" s="1"/>
  <c r="L39"/>
  <c r="T39" s="1"/>
  <c r="L41"/>
  <c r="T41" s="1"/>
  <c r="L42"/>
  <c r="T42" s="1"/>
  <c r="L43"/>
  <c r="T43" s="1"/>
  <c r="Q6"/>
  <c r="Q7"/>
  <c r="Q8"/>
  <c r="Q9"/>
  <c r="Q10"/>
  <c r="Q11"/>
  <c r="Q12"/>
  <c r="Q13"/>
  <c r="Q14"/>
  <c r="Q15"/>
  <c r="Q16"/>
  <c r="Q17"/>
  <c r="Q18"/>
  <c r="U18" s="1"/>
  <c r="Q19"/>
  <c r="U19" s="1"/>
  <c r="Q20"/>
  <c r="U20" s="1"/>
  <c r="Q21"/>
  <c r="U21" s="1"/>
  <c r="Q22"/>
  <c r="U22" s="1"/>
  <c r="Q23"/>
  <c r="U23" s="1"/>
  <c r="Q24"/>
  <c r="U24" s="1"/>
  <c r="Q25"/>
  <c r="U25" s="1"/>
  <c r="Q26"/>
  <c r="U26" s="1"/>
  <c r="Q27"/>
  <c r="U27" s="1"/>
  <c r="Q28"/>
  <c r="U28" s="1"/>
  <c r="Q29"/>
  <c r="U29" s="1"/>
  <c r="Q30"/>
  <c r="U30" s="1"/>
  <c r="Q31"/>
  <c r="U31" s="1"/>
  <c r="Q32"/>
  <c r="U32" s="1"/>
  <c r="Q33"/>
  <c r="U33" s="1"/>
  <c r="Q34"/>
  <c r="U34" s="1"/>
  <c r="Q35"/>
  <c r="U35" s="1"/>
  <c r="Q36"/>
  <c r="U36" s="1"/>
  <c r="Q37"/>
  <c r="U37" s="1"/>
  <c r="Q38"/>
  <c r="U38" s="1"/>
  <c r="Q39"/>
  <c r="U39" s="1"/>
  <c r="Q40"/>
  <c r="U40" s="1"/>
  <c r="Q41"/>
  <c r="U41" s="1"/>
  <c r="Q42"/>
  <c r="U42" s="1"/>
  <c r="Q43"/>
  <c r="U43" s="1"/>
  <c r="L6" i="9"/>
  <c r="T6" s="1"/>
  <c r="L8"/>
  <c r="T8" s="1"/>
  <c r="L10"/>
  <c r="T10" s="1"/>
  <c r="L12"/>
  <c r="T12" s="1"/>
  <c r="L14"/>
  <c r="T14" s="1"/>
  <c r="L16"/>
  <c r="T16" s="1"/>
  <c r="L18"/>
  <c r="T18" s="1"/>
  <c r="L20"/>
  <c r="T20" s="1"/>
  <c r="L22"/>
  <c r="T22" s="1"/>
  <c r="L24"/>
  <c r="T24" s="1"/>
  <c r="L26"/>
  <c r="T26" s="1"/>
  <c r="L28"/>
  <c r="T28" s="1"/>
  <c r="L30"/>
  <c r="T30" s="1"/>
  <c r="L32"/>
  <c r="T32" s="1"/>
  <c r="L34"/>
  <c r="T34" s="1"/>
  <c r="L36"/>
  <c r="T36" s="1"/>
  <c r="L38"/>
  <c r="T38" s="1"/>
  <c r="L40"/>
  <c r="T40" s="1"/>
  <c r="L42"/>
  <c r="T42" s="1"/>
  <c r="L43"/>
  <c r="T43" s="1"/>
  <c r="Q6"/>
  <c r="Q7"/>
  <c r="Q8"/>
  <c r="Q9"/>
  <c r="Q10"/>
  <c r="Q11"/>
  <c r="Q12"/>
  <c r="Q13"/>
  <c r="Q14"/>
  <c r="Q15"/>
  <c r="Q17"/>
  <c r="Q18"/>
  <c r="Q19"/>
  <c r="Q20"/>
  <c r="Q21"/>
  <c r="Q22"/>
  <c r="Q23"/>
  <c r="Q24"/>
  <c r="Q25"/>
  <c r="Q26"/>
  <c r="Q27"/>
  <c r="U27" s="1"/>
  <c r="Q28"/>
  <c r="U28" s="1"/>
  <c r="Q29"/>
  <c r="U29" s="1"/>
  <c r="Q30"/>
  <c r="U30" s="1"/>
  <c r="Q31"/>
  <c r="U31" s="1"/>
  <c r="Q32"/>
  <c r="U32" s="1"/>
  <c r="Q33"/>
  <c r="U33" s="1"/>
  <c r="Q34"/>
  <c r="U34" s="1"/>
  <c r="Q35"/>
  <c r="U35" s="1"/>
  <c r="Q36"/>
  <c r="U36" s="1"/>
  <c r="Q37"/>
  <c r="U37" s="1"/>
  <c r="Q38"/>
  <c r="U38" s="1"/>
  <c r="Q39"/>
  <c r="U39" s="1"/>
  <c r="Q40"/>
  <c r="U40" s="1"/>
  <c r="Q41"/>
  <c r="U41" s="1"/>
  <c r="Q42"/>
  <c r="U42" s="1"/>
  <c r="Q43"/>
  <c r="U43" s="1"/>
  <c r="L7" i="28"/>
  <c r="T7" s="1"/>
  <c r="L9"/>
  <c r="T9" s="1"/>
  <c r="L11"/>
  <c r="T11" s="1"/>
  <c r="L13"/>
  <c r="T13" s="1"/>
  <c r="L15"/>
  <c r="T15" s="1"/>
  <c r="L17"/>
  <c r="T17" s="1"/>
  <c r="L19"/>
  <c r="T19" s="1"/>
  <c r="L21"/>
  <c r="T21" s="1"/>
  <c r="L23"/>
  <c r="T23" s="1"/>
  <c r="L25"/>
  <c r="T25" s="1"/>
  <c r="L27"/>
  <c r="T27" s="1"/>
  <c r="L29"/>
  <c r="T29" s="1"/>
  <c r="L31"/>
  <c r="T31" s="1"/>
  <c r="L33"/>
  <c r="T33" s="1"/>
  <c r="L35"/>
  <c r="T35" s="1"/>
  <c r="L36"/>
  <c r="T36" s="1"/>
  <c r="L37"/>
  <c r="T37" s="1"/>
  <c r="L38"/>
  <c r="T38" s="1"/>
  <c r="L39"/>
  <c r="T39" s="1"/>
  <c r="L40"/>
  <c r="T40" s="1"/>
  <c r="L41"/>
  <c r="T41" s="1"/>
  <c r="L42"/>
  <c r="T42" s="1"/>
  <c r="L43"/>
  <c r="T43" s="1"/>
  <c r="Q6"/>
  <c r="Q7"/>
  <c r="Q8"/>
  <c r="Q9"/>
  <c r="Q10"/>
  <c r="Q11"/>
  <c r="Q12"/>
  <c r="Q13"/>
  <c r="Q14"/>
  <c r="Q15"/>
  <c r="Q16"/>
  <c r="Q17"/>
  <c r="Q18"/>
  <c r="Q19"/>
  <c r="Q20"/>
  <c r="Q21"/>
  <c r="Q22"/>
  <c r="Q23"/>
  <c r="U23" s="1"/>
  <c r="Q24"/>
  <c r="U24" s="1"/>
  <c r="Q25"/>
  <c r="U25" s="1"/>
  <c r="Q26"/>
  <c r="U26" s="1"/>
  <c r="Q27"/>
  <c r="U27" s="1"/>
  <c r="Q28"/>
  <c r="U28" s="1"/>
  <c r="Q29"/>
  <c r="U29" s="1"/>
  <c r="Q30"/>
  <c r="U30" s="1"/>
  <c r="Q31"/>
  <c r="U31" s="1"/>
  <c r="Q32"/>
  <c r="U32" s="1"/>
  <c r="Q33"/>
  <c r="U33" s="1"/>
  <c r="Q34"/>
  <c r="U34" s="1"/>
  <c r="Q35"/>
  <c r="U35" s="1"/>
  <c r="Q36"/>
  <c r="U36" s="1"/>
  <c r="Q37"/>
  <c r="U37" s="1"/>
  <c r="Q38"/>
  <c r="U38" s="1"/>
  <c r="Q39"/>
  <c r="U39" s="1"/>
  <c r="Q40"/>
  <c r="U40" s="1"/>
  <c r="Q41"/>
  <c r="U41" s="1"/>
  <c r="Q42"/>
  <c r="U42" s="1"/>
  <c r="Q43"/>
  <c r="U43" s="1"/>
  <c r="L7" i="29"/>
  <c r="T7" s="1"/>
  <c r="L9"/>
  <c r="T9" s="1"/>
  <c r="L11"/>
  <c r="T11" s="1"/>
  <c r="L13"/>
  <c r="T13" s="1"/>
  <c r="L15"/>
  <c r="T15" s="1"/>
  <c r="L16"/>
  <c r="T16" s="1"/>
  <c r="L18"/>
  <c r="T18" s="1"/>
  <c r="L20"/>
  <c r="T20" s="1"/>
  <c r="L22"/>
  <c r="T22" s="1"/>
  <c r="L24"/>
  <c r="T24" s="1"/>
  <c r="L26"/>
  <c r="T26" s="1"/>
  <c r="L28"/>
  <c r="T28" s="1"/>
  <c r="L30"/>
  <c r="T30" s="1"/>
  <c r="L32"/>
  <c r="T32" s="1"/>
  <c r="L34"/>
  <c r="T34" s="1"/>
  <c r="L35"/>
  <c r="T35" s="1"/>
  <c r="L36"/>
  <c r="T36" s="1"/>
  <c r="L37"/>
  <c r="T37" s="1"/>
  <c r="L38"/>
  <c r="T38" s="1"/>
  <c r="L39"/>
  <c r="T39" s="1"/>
  <c r="L40"/>
  <c r="T40" s="1"/>
  <c r="L41"/>
  <c r="T41" s="1"/>
  <c r="L42"/>
  <c r="T42" s="1"/>
  <c r="L43"/>
  <c r="T43" s="1"/>
  <c r="Q6"/>
  <c r="Q7"/>
  <c r="Q8"/>
  <c r="Q9"/>
  <c r="Q10"/>
  <c r="Q11"/>
  <c r="Q12"/>
  <c r="Q13"/>
  <c r="Q14"/>
  <c r="Q15"/>
  <c r="Q16"/>
  <c r="Q17"/>
  <c r="Q18"/>
  <c r="Q19"/>
  <c r="Q20"/>
  <c r="Q21"/>
  <c r="Q22"/>
  <c r="Q23"/>
  <c r="U23" s="1"/>
  <c r="Q24"/>
  <c r="U24" s="1"/>
  <c r="Q25"/>
  <c r="U25" s="1"/>
  <c r="Q26"/>
  <c r="U26" s="1"/>
  <c r="Q27"/>
  <c r="U27" s="1"/>
  <c r="Q28"/>
  <c r="U28" s="1"/>
  <c r="Q29"/>
  <c r="U29" s="1"/>
  <c r="Q30"/>
  <c r="U30" s="1"/>
  <c r="Q31"/>
  <c r="U31" s="1"/>
  <c r="Q32"/>
  <c r="U32" s="1"/>
  <c r="Q33"/>
  <c r="U33" s="1"/>
  <c r="Q34"/>
  <c r="U34" s="1"/>
  <c r="Q35"/>
  <c r="U35" s="1"/>
  <c r="Q36"/>
  <c r="U36" s="1"/>
  <c r="Q37"/>
  <c r="U37" s="1"/>
  <c r="Q38"/>
  <c r="U38" s="1"/>
  <c r="Q39"/>
  <c r="U39" s="1"/>
  <c r="Q40"/>
  <c r="U40" s="1"/>
  <c r="Q41"/>
  <c r="U41" s="1"/>
  <c r="Q42"/>
  <c r="U42" s="1"/>
  <c r="Q43"/>
  <c r="U43" s="1"/>
  <c r="L6" i="27"/>
  <c r="L8"/>
  <c r="L10"/>
  <c r="L12"/>
  <c r="L14"/>
  <c r="L16"/>
  <c r="T16" s="1"/>
  <c r="L18"/>
  <c r="T18" s="1"/>
  <c r="L20"/>
  <c r="T20" s="1"/>
  <c r="L22"/>
  <c r="T22" s="1"/>
  <c r="L24"/>
  <c r="T24" s="1"/>
  <c r="L26"/>
  <c r="T26" s="1"/>
  <c r="L28"/>
  <c r="T28" s="1"/>
  <c r="L29"/>
  <c r="T29" s="1"/>
  <c r="L30"/>
  <c r="T30" s="1"/>
  <c r="L31"/>
  <c r="T31" s="1"/>
  <c r="L32"/>
  <c r="T32" s="1"/>
  <c r="L33"/>
  <c r="T33" s="1"/>
  <c r="L34"/>
  <c r="T34" s="1"/>
  <c r="L35"/>
  <c r="T35" s="1"/>
  <c r="L36"/>
  <c r="T36" s="1"/>
  <c r="L37"/>
  <c r="T37" s="1"/>
  <c r="L38"/>
  <c r="T38" s="1"/>
  <c r="L39"/>
  <c r="T39" s="1"/>
  <c r="L40"/>
  <c r="T40" s="1"/>
  <c r="L41"/>
  <c r="T41" s="1"/>
  <c r="L42"/>
  <c r="T42" s="1"/>
  <c r="L43"/>
  <c r="T43" s="1"/>
  <c r="Q6"/>
  <c r="Q7"/>
  <c r="Q8"/>
  <c r="Q9"/>
  <c r="Q10"/>
  <c r="Q11"/>
  <c r="Q12"/>
  <c r="Q13"/>
  <c r="Q14"/>
  <c r="Q15"/>
  <c r="Q16"/>
  <c r="U16" s="1"/>
  <c r="Q17"/>
  <c r="U17" s="1"/>
  <c r="Q18"/>
  <c r="U18" s="1"/>
  <c r="Q19"/>
  <c r="U19" s="1"/>
  <c r="Q20"/>
  <c r="U20" s="1"/>
  <c r="Q21"/>
  <c r="U21" s="1"/>
  <c r="Q22"/>
  <c r="U22" s="1"/>
  <c r="Q23"/>
  <c r="U23" s="1"/>
  <c r="Q24"/>
  <c r="U24" s="1"/>
  <c r="Q25"/>
  <c r="U25" s="1"/>
  <c r="Q26"/>
  <c r="U26" s="1"/>
  <c r="Q27"/>
  <c r="U27" s="1"/>
  <c r="Q28"/>
  <c r="U28" s="1"/>
  <c r="Q29"/>
  <c r="U29" s="1"/>
  <c r="Q30"/>
  <c r="U30" s="1"/>
  <c r="Q31"/>
  <c r="U31" s="1"/>
  <c r="Q32"/>
  <c r="U32" s="1"/>
  <c r="Q33"/>
  <c r="U33" s="1"/>
  <c r="Q34"/>
  <c r="U34" s="1"/>
  <c r="Q35"/>
  <c r="U35" s="1"/>
  <c r="Q36"/>
  <c r="U36" s="1"/>
  <c r="Q37"/>
  <c r="U37" s="1"/>
  <c r="Q38"/>
  <c r="U38" s="1"/>
  <c r="Q39"/>
  <c r="U39" s="1"/>
  <c r="Q40"/>
  <c r="U40" s="1"/>
  <c r="Q41"/>
  <c r="U41" s="1"/>
  <c r="Q42"/>
  <c r="U42" s="1"/>
  <c r="Q43"/>
  <c r="U43" s="1"/>
  <c r="L7" i="7"/>
  <c r="L9"/>
  <c r="L11"/>
  <c r="L13"/>
  <c r="L15"/>
  <c r="L17"/>
  <c r="T17" s="1"/>
  <c r="L19"/>
  <c r="T19" s="1"/>
  <c r="L21"/>
  <c r="T21" s="1"/>
  <c r="L23"/>
  <c r="T23" s="1"/>
  <c r="L25"/>
  <c r="T25" s="1"/>
  <c r="L27"/>
  <c r="T27" s="1"/>
  <c r="L29"/>
  <c r="T29" s="1"/>
  <c r="L31"/>
  <c r="T31" s="1"/>
  <c r="L33"/>
  <c r="T33" s="1"/>
  <c r="L35"/>
  <c r="T35" s="1"/>
  <c r="L37"/>
  <c r="T37" s="1"/>
  <c r="L39"/>
  <c r="T39" s="1"/>
  <c r="L41"/>
  <c r="T41" s="1"/>
  <c r="L43"/>
  <c r="T43" s="1"/>
  <c r="Q6"/>
  <c r="Q7"/>
  <c r="Q8"/>
  <c r="Q9"/>
  <c r="Q10"/>
  <c r="Q11"/>
  <c r="Q12"/>
  <c r="Q13"/>
  <c r="Q14"/>
  <c r="Q15"/>
  <c r="Q16"/>
  <c r="U16" s="1"/>
  <c r="Q17"/>
  <c r="U17" s="1"/>
  <c r="Q18"/>
  <c r="U18" s="1"/>
  <c r="Q19"/>
  <c r="U19" s="1"/>
  <c r="Q20"/>
  <c r="U20" s="1"/>
  <c r="Q21"/>
  <c r="U21" s="1"/>
  <c r="Q22"/>
  <c r="U22" s="1"/>
  <c r="Q23"/>
  <c r="U23" s="1"/>
  <c r="Q24"/>
  <c r="U24" s="1"/>
  <c r="Q25"/>
  <c r="U25" s="1"/>
  <c r="Q26"/>
  <c r="U26" s="1"/>
  <c r="Q27"/>
  <c r="U27" s="1"/>
  <c r="Q28"/>
  <c r="U28" s="1"/>
  <c r="Q29"/>
  <c r="U29" s="1"/>
  <c r="Q30"/>
  <c r="U30" s="1"/>
  <c r="Q31"/>
  <c r="U31" s="1"/>
  <c r="Q32"/>
  <c r="U32" s="1"/>
  <c r="Q33"/>
  <c r="U33" s="1"/>
  <c r="Q34"/>
  <c r="U34" s="1"/>
  <c r="Q35"/>
  <c r="U35" s="1"/>
  <c r="Q36"/>
  <c r="U36" s="1"/>
  <c r="Q37"/>
  <c r="U37" s="1"/>
  <c r="Q38"/>
  <c r="U38" s="1"/>
  <c r="Q39"/>
  <c r="U39" s="1"/>
  <c r="Q40"/>
  <c r="U40" s="1"/>
  <c r="Q41"/>
  <c r="U41" s="1"/>
  <c r="Q42"/>
  <c r="U42" s="1"/>
  <c r="Q43"/>
  <c r="U43" s="1"/>
  <c r="S47" i="6"/>
  <c r="G34" i="14" s="1"/>
  <c r="L7" i="6"/>
  <c r="T7" s="1"/>
  <c r="L9"/>
  <c r="T9" s="1"/>
  <c r="L11"/>
  <c r="T11" s="1"/>
  <c r="L13"/>
  <c r="T13" s="1"/>
  <c r="L15"/>
  <c r="T15" s="1"/>
  <c r="L17"/>
  <c r="T17" s="1"/>
  <c r="L19"/>
  <c r="T19" s="1"/>
  <c r="L21"/>
  <c r="T21" s="1"/>
  <c r="L23"/>
  <c r="T23" s="1"/>
  <c r="L25"/>
  <c r="T25" s="1"/>
  <c r="L27"/>
  <c r="T27" s="1"/>
  <c r="L29"/>
  <c r="T29" s="1"/>
  <c r="L31"/>
  <c r="T31" s="1"/>
  <c r="L33"/>
  <c r="T33" s="1"/>
  <c r="L35"/>
  <c r="T35" s="1"/>
  <c r="L37"/>
  <c r="T37" s="1"/>
  <c r="L39"/>
  <c r="T39" s="1"/>
  <c r="L41"/>
  <c r="T41" s="1"/>
  <c r="L43"/>
  <c r="T43" s="1"/>
  <c r="T47"/>
  <c r="G39" i="14" s="1"/>
  <c r="Q6" i="6"/>
  <c r="U6" s="1"/>
  <c r="Q7"/>
  <c r="U7" s="1"/>
  <c r="Q8"/>
  <c r="U8" s="1"/>
  <c r="Q9"/>
  <c r="U9" s="1"/>
  <c r="Q10"/>
  <c r="U10" s="1"/>
  <c r="Q11"/>
  <c r="U11" s="1"/>
  <c r="Q12"/>
  <c r="U12" s="1"/>
  <c r="Q13"/>
  <c r="U13" s="1"/>
  <c r="Q14"/>
  <c r="U14" s="1"/>
  <c r="Q15"/>
  <c r="U15" s="1"/>
  <c r="Q16"/>
  <c r="U16" s="1"/>
  <c r="Q17"/>
  <c r="U17" s="1"/>
  <c r="Q18"/>
  <c r="U18" s="1"/>
  <c r="Q19"/>
  <c r="U19" s="1"/>
  <c r="Q20"/>
  <c r="U20" s="1"/>
  <c r="Q21"/>
  <c r="U21" s="1"/>
  <c r="Q22"/>
  <c r="U22" s="1"/>
  <c r="Q23"/>
  <c r="U23" s="1"/>
  <c r="Q24"/>
  <c r="U24" s="1"/>
  <c r="Q25"/>
  <c r="U25" s="1"/>
  <c r="Q26"/>
  <c r="U26" s="1"/>
  <c r="Q27"/>
  <c r="U27" s="1"/>
  <c r="Q28"/>
  <c r="U28" s="1"/>
  <c r="Q29"/>
  <c r="U29" s="1"/>
  <c r="Q30"/>
  <c r="U30" s="1"/>
  <c r="Q31"/>
  <c r="U31" s="1"/>
  <c r="Q32"/>
  <c r="U32" s="1"/>
  <c r="Q33"/>
  <c r="U33" s="1"/>
  <c r="Q34"/>
  <c r="U34" s="1"/>
  <c r="Q35"/>
  <c r="U35" s="1"/>
  <c r="Q36"/>
  <c r="U36" s="1"/>
  <c r="Q37"/>
  <c r="U37" s="1"/>
  <c r="Q38"/>
  <c r="U38" s="1"/>
  <c r="Q39"/>
  <c r="U39" s="1"/>
  <c r="Q40"/>
  <c r="U40" s="1"/>
  <c r="Q41"/>
  <c r="U41" s="1"/>
  <c r="Q42"/>
  <c r="U42" s="1"/>
  <c r="Q43"/>
  <c r="U43" s="1"/>
  <c r="S47" i="8"/>
  <c r="G34" i="15" s="1"/>
  <c r="T7" i="8"/>
  <c r="T9"/>
  <c r="T11"/>
  <c r="T13"/>
  <c r="T15"/>
  <c r="T17"/>
  <c r="T19"/>
  <c r="T21"/>
  <c r="T23"/>
  <c r="T25"/>
  <c r="T27"/>
  <c r="T29"/>
  <c r="T31"/>
  <c r="T33"/>
  <c r="T35"/>
  <c r="T37"/>
  <c r="T39"/>
  <c r="T41"/>
  <c r="T43"/>
  <c r="T47"/>
  <c r="G39" i="15" s="1"/>
  <c r="U7" i="8"/>
  <c r="U9"/>
  <c r="U11"/>
  <c r="U13"/>
  <c r="U15"/>
  <c r="U17"/>
  <c r="U19"/>
  <c r="U21"/>
  <c r="U23"/>
  <c r="U25"/>
  <c r="U27"/>
  <c r="U29"/>
  <c r="U31"/>
  <c r="U33"/>
  <c r="U35"/>
  <c r="U37"/>
  <c r="S47" i="21"/>
  <c r="G57" i="15" s="1"/>
  <c r="T7" i="21"/>
  <c r="T9"/>
  <c r="T11"/>
  <c r="T13"/>
  <c r="T15"/>
  <c r="T17"/>
  <c r="T19"/>
  <c r="T21"/>
  <c r="T23"/>
  <c r="T25"/>
  <c r="T27"/>
  <c r="T29"/>
  <c r="T31"/>
  <c r="T33"/>
  <c r="T35"/>
  <c r="T37"/>
  <c r="T39"/>
  <c r="T41"/>
  <c r="T42"/>
  <c r="T43"/>
  <c r="U7"/>
  <c r="U9"/>
  <c r="U11"/>
  <c r="U13"/>
  <c r="U15"/>
  <c r="U17"/>
  <c r="U19"/>
  <c r="U21"/>
  <c r="U23"/>
  <c r="U25"/>
  <c r="U27"/>
  <c r="U29"/>
  <c r="U31"/>
  <c r="U33"/>
  <c r="U35"/>
  <c r="U37"/>
  <c r="T6" i="22"/>
  <c r="T10"/>
  <c r="T14"/>
  <c r="T18"/>
  <c r="T22"/>
  <c r="T26"/>
  <c r="T30"/>
  <c r="T31"/>
  <c r="T32"/>
  <c r="T33"/>
  <c r="T34"/>
  <c r="T35"/>
  <c r="T36"/>
  <c r="T37"/>
  <c r="T38"/>
  <c r="T39"/>
  <c r="T40"/>
  <c r="T41"/>
  <c r="T42"/>
  <c r="T43"/>
  <c r="U7"/>
  <c r="U11"/>
  <c r="U15"/>
  <c r="U19"/>
  <c r="U23"/>
  <c r="U27"/>
  <c r="U31"/>
  <c r="U33"/>
  <c r="U37"/>
  <c r="U38"/>
  <c r="U40"/>
  <c r="U42"/>
  <c r="S47" i="23"/>
  <c r="G80" i="15" s="1"/>
  <c r="T7" i="23"/>
  <c r="T9"/>
  <c r="T11"/>
  <c r="T13"/>
  <c r="T15"/>
  <c r="T17"/>
  <c r="T19"/>
  <c r="T21"/>
  <c r="T23"/>
  <c r="T25"/>
  <c r="T27"/>
  <c r="T29"/>
  <c r="T30"/>
  <c r="T31"/>
  <c r="T32"/>
  <c r="T33"/>
  <c r="T34"/>
  <c r="T35"/>
  <c r="T36"/>
  <c r="T37"/>
  <c r="T38"/>
  <c r="T39"/>
  <c r="T40"/>
  <c r="T41"/>
  <c r="T42"/>
  <c r="T43"/>
  <c r="U13"/>
  <c r="U15"/>
  <c r="U17"/>
  <c r="U19"/>
  <c r="U21"/>
  <c r="U23"/>
  <c r="U25"/>
  <c r="U27"/>
  <c r="U29"/>
  <c r="U31"/>
  <c r="U33"/>
  <c r="U35"/>
  <c r="U37"/>
  <c r="U39"/>
  <c r="U42"/>
  <c r="J100" i="5"/>
  <c r="C103"/>
  <c r="M103"/>
  <c r="J104"/>
  <c r="C107"/>
  <c r="M107"/>
  <c r="J108"/>
  <c r="C111"/>
  <c r="M111"/>
  <c r="K140"/>
  <c r="K130" i="15" s="1"/>
  <c r="P140" i="5"/>
  <c r="K136" i="15" s="1"/>
  <c r="T6" i="5"/>
  <c r="T10"/>
  <c r="T14"/>
  <c r="T19"/>
  <c r="T21"/>
  <c r="T23"/>
  <c r="T25"/>
  <c r="T27"/>
  <c r="T29"/>
  <c r="T31"/>
  <c r="T33"/>
  <c r="T35"/>
  <c r="T37"/>
  <c r="T39"/>
  <c r="T41"/>
  <c r="T43"/>
  <c r="C101"/>
  <c r="M101"/>
  <c r="J102"/>
  <c r="C105"/>
  <c r="M105"/>
  <c r="J106"/>
  <c r="C109"/>
  <c r="M109"/>
  <c r="J110"/>
  <c r="T9"/>
  <c r="T13"/>
  <c r="T17"/>
  <c r="T20"/>
  <c r="U21"/>
  <c r="U23"/>
  <c r="T28"/>
  <c r="U31"/>
  <c r="U19"/>
  <c r="U25"/>
  <c r="U27"/>
  <c r="U29"/>
  <c r="T32"/>
  <c r="T36"/>
  <c r="U37"/>
  <c r="T40"/>
  <c r="E140"/>
  <c r="G140"/>
  <c r="K125" i="15" s="1"/>
  <c r="O140" i="5"/>
  <c r="J112"/>
  <c r="C113"/>
  <c r="M113"/>
  <c r="J114"/>
  <c r="C115"/>
  <c r="M115"/>
  <c r="J116"/>
  <c r="C117"/>
  <c r="M117"/>
  <c r="J118"/>
  <c r="C119"/>
  <c r="M119"/>
  <c r="J120"/>
  <c r="C121"/>
  <c r="M121"/>
  <c r="J122"/>
  <c r="C123"/>
  <c r="M123"/>
  <c r="J124"/>
  <c r="C125"/>
  <c r="M125"/>
  <c r="J126"/>
  <c r="C127"/>
  <c r="M127"/>
  <c r="J128"/>
  <c r="C129"/>
  <c r="M129"/>
  <c r="J130"/>
  <c r="C131"/>
  <c r="M131"/>
  <c r="J132"/>
  <c r="C133"/>
  <c r="M133"/>
  <c r="J134"/>
  <c r="C135"/>
  <c r="M135"/>
  <c r="J136"/>
  <c r="C137"/>
  <c r="S47" i="19"/>
  <c r="G172" i="15" s="1"/>
  <c r="T7" i="19"/>
  <c r="T9"/>
  <c r="T11"/>
  <c r="T13"/>
  <c r="T15"/>
  <c r="T17"/>
  <c r="T19"/>
  <c r="T21"/>
  <c r="T23"/>
  <c r="T25"/>
  <c r="T27"/>
  <c r="T29"/>
  <c r="T31"/>
  <c r="T33"/>
  <c r="T35"/>
  <c r="T36"/>
  <c r="T37"/>
  <c r="T38"/>
  <c r="T39"/>
  <c r="T40"/>
  <c r="T41"/>
  <c r="T42"/>
  <c r="T43"/>
  <c r="T47"/>
  <c r="G177" i="15" s="1"/>
  <c r="U7" i="19"/>
  <c r="U9"/>
  <c r="U11"/>
  <c r="U13"/>
  <c r="U15"/>
  <c r="U17"/>
  <c r="U19"/>
  <c r="U21"/>
  <c r="U25"/>
  <c r="U27"/>
  <c r="U29"/>
  <c r="U31"/>
  <c r="U33"/>
  <c r="U35"/>
  <c r="U37"/>
  <c r="U39"/>
  <c r="U41"/>
  <c r="U43"/>
  <c r="S47" i="20"/>
  <c r="G149" i="15" s="1"/>
  <c r="T7" i="20"/>
  <c r="T9"/>
  <c r="T11"/>
  <c r="T13"/>
  <c r="T15"/>
  <c r="T17"/>
  <c r="T19"/>
  <c r="T21"/>
  <c r="T23"/>
  <c r="T25"/>
  <c r="T27"/>
  <c r="T29"/>
  <c r="T31"/>
  <c r="T33"/>
  <c r="T35"/>
  <c r="T37"/>
  <c r="T39"/>
  <c r="T41"/>
  <c r="T43"/>
  <c r="U9"/>
  <c r="U13"/>
  <c r="U17"/>
  <c r="U21"/>
  <c r="U25"/>
  <c r="U29"/>
  <c r="U33"/>
  <c r="U37"/>
  <c r="U40"/>
  <c r="U42"/>
  <c r="S47" i="4"/>
  <c r="G241" i="15" s="1"/>
  <c r="T7" i="4"/>
  <c r="T9"/>
  <c r="T11"/>
  <c r="T13"/>
  <c r="T15"/>
  <c r="T17"/>
  <c r="T19"/>
  <c r="T21"/>
  <c r="T23"/>
  <c r="T25"/>
  <c r="T27"/>
  <c r="T29"/>
  <c r="T31"/>
  <c r="T33"/>
  <c r="T35"/>
  <c r="T37"/>
  <c r="T39"/>
  <c r="T41"/>
  <c r="T43"/>
  <c r="T47"/>
  <c r="G246" i="15" s="1"/>
  <c r="U7" i="4"/>
  <c r="U9"/>
  <c r="U11"/>
  <c r="U13"/>
  <c r="U15"/>
  <c r="U17"/>
  <c r="U19"/>
  <c r="U21"/>
  <c r="U23"/>
  <c r="U27"/>
  <c r="U29"/>
  <c r="U31"/>
  <c r="U33"/>
  <c r="U38"/>
  <c r="U40"/>
  <c r="U42"/>
  <c r="S47" i="17"/>
  <c r="G195" i="15" s="1"/>
  <c r="T7" i="17"/>
  <c r="T9"/>
  <c r="T11"/>
  <c r="T13"/>
  <c r="T15"/>
  <c r="T17"/>
  <c r="T19"/>
  <c r="T21"/>
  <c r="T23"/>
  <c r="T25"/>
  <c r="T27"/>
  <c r="T28"/>
  <c r="T29"/>
  <c r="T30"/>
  <c r="T31"/>
  <c r="T32"/>
  <c r="T33"/>
  <c r="T34"/>
  <c r="T35"/>
  <c r="T36"/>
  <c r="T37"/>
  <c r="T38"/>
  <c r="T39"/>
  <c r="T40"/>
  <c r="T41"/>
  <c r="T42"/>
  <c r="T43"/>
  <c r="U7"/>
  <c r="U11"/>
  <c r="U15"/>
  <c r="U19"/>
  <c r="U23"/>
  <c r="U27"/>
  <c r="U31"/>
  <c r="U33"/>
  <c r="U35"/>
  <c r="U37"/>
  <c r="U39"/>
  <c r="U40"/>
  <c r="U41"/>
  <c r="U42"/>
  <c r="U43"/>
  <c r="T6" i="18"/>
  <c r="T8"/>
  <c r="T10"/>
  <c r="T12"/>
  <c r="T14"/>
  <c r="T16"/>
  <c r="T18"/>
  <c r="T20"/>
  <c r="T22"/>
  <c r="T24"/>
  <c r="T26"/>
  <c r="T28"/>
  <c r="T30"/>
  <c r="T32"/>
  <c r="T34"/>
  <c r="T36"/>
  <c r="T38"/>
  <c r="T40"/>
  <c r="U7"/>
  <c r="U9"/>
  <c r="U11"/>
  <c r="U13"/>
  <c r="U15"/>
  <c r="U17"/>
  <c r="U19"/>
  <c r="U21"/>
  <c r="U23"/>
  <c r="U25"/>
  <c r="U27"/>
  <c r="U29"/>
  <c r="U31"/>
  <c r="U33"/>
  <c r="U35"/>
  <c r="U37"/>
  <c r="U38"/>
  <c r="U39"/>
  <c r="U40"/>
  <c r="T41"/>
  <c r="U42"/>
  <c r="T43"/>
  <c r="U43"/>
  <c r="L6" i="3"/>
  <c r="Q6" s="1"/>
  <c r="L7"/>
  <c r="L8"/>
  <c r="Q8" s="1"/>
  <c r="L9"/>
  <c r="L11"/>
  <c r="Q11" s="1"/>
  <c r="L12"/>
  <c r="L14"/>
  <c r="Q14" s="1"/>
  <c r="L16"/>
  <c r="L18"/>
  <c r="Q18" s="1"/>
  <c r="L20"/>
  <c r="L22"/>
  <c r="L24"/>
  <c r="L26"/>
  <c r="L28"/>
  <c r="L30"/>
  <c r="L32"/>
  <c r="L34"/>
  <c r="L36"/>
  <c r="T36" s="1"/>
  <c r="L37"/>
  <c r="T37" s="1"/>
  <c r="L38"/>
  <c r="T38" s="1"/>
  <c r="L39"/>
  <c r="T39" s="1"/>
  <c r="L40"/>
  <c r="T40" s="1"/>
  <c r="L41"/>
  <c r="T41" s="1"/>
  <c r="L42"/>
  <c r="T42" s="1"/>
  <c r="L43"/>
  <c r="T43" s="1"/>
  <c r="Q7"/>
  <c r="Q9"/>
  <c r="L10"/>
  <c r="Q10"/>
  <c r="Q12"/>
  <c r="L13"/>
  <c r="Q13"/>
  <c r="L15"/>
  <c r="Q15" s="1"/>
  <c r="Q16"/>
  <c r="L17"/>
  <c r="Q17"/>
  <c r="L19"/>
  <c r="Q19" s="1"/>
  <c r="Q20"/>
  <c r="L21"/>
  <c r="Q21" s="1"/>
  <c r="Q22"/>
  <c r="Q23"/>
  <c r="Q24"/>
  <c r="Q26"/>
  <c r="Q27"/>
  <c r="Q28"/>
  <c r="Q30"/>
  <c r="Q31"/>
  <c r="Q32"/>
  <c r="Q34"/>
  <c r="Q35"/>
  <c r="Q36"/>
  <c r="U36" s="1"/>
  <c r="Q37"/>
  <c r="U37" s="1"/>
  <c r="Q38"/>
  <c r="U38" s="1"/>
  <c r="Q39"/>
  <c r="U39" s="1"/>
  <c r="Q40"/>
  <c r="U40" s="1"/>
  <c r="Q41"/>
  <c r="U41" s="1"/>
  <c r="Q42"/>
  <c r="U42" s="1"/>
  <c r="Q43"/>
  <c r="U43" s="1"/>
  <c r="T6" i="2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U7"/>
  <c r="U9"/>
  <c r="U11"/>
  <c r="U13"/>
  <c r="U15"/>
  <c r="U17"/>
  <c r="U19"/>
  <c r="U21"/>
  <c r="U23"/>
  <c r="U25"/>
  <c r="U27"/>
  <c r="U29"/>
  <c r="U31"/>
  <c r="U33"/>
  <c r="U37"/>
  <c r="U38"/>
  <c r="U39"/>
  <c r="U40"/>
  <c r="U41"/>
  <c r="U42"/>
  <c r="U43"/>
  <c r="T6" i="1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U7"/>
  <c r="U9"/>
  <c r="U13"/>
  <c r="U15"/>
  <c r="U17"/>
  <c r="U19"/>
  <c r="U21"/>
  <c r="U23"/>
  <c r="U25"/>
  <c r="U27"/>
  <c r="U29"/>
  <c r="U31"/>
  <c r="U33"/>
  <c r="U37"/>
  <c r="U39"/>
  <c r="U40"/>
  <c r="U41"/>
  <c r="U42"/>
  <c r="U43"/>
  <c r="U37" i="1"/>
  <c r="U35"/>
  <c r="O138"/>
  <c r="K139"/>
  <c r="J337" i="15" s="1"/>
  <c r="S9" i="1"/>
  <c r="T9"/>
  <c r="T42"/>
  <c r="T40"/>
  <c r="T38"/>
  <c r="T36"/>
  <c r="T34"/>
  <c r="T32"/>
  <c r="T30"/>
  <c r="T28"/>
  <c r="T26"/>
  <c r="T24"/>
  <c r="T22"/>
  <c r="T20"/>
  <c r="T18"/>
  <c r="T16"/>
  <c r="T14"/>
  <c r="T12"/>
  <c r="T10"/>
  <c r="O140"/>
  <c r="O139"/>
  <c r="P140"/>
  <c r="K343" i="15" s="1"/>
  <c r="P138" i="1"/>
  <c r="I343" i="15" s="1"/>
  <c r="I21" s="1"/>
  <c r="M21" i="13" s="1"/>
  <c r="N140" i="1"/>
  <c r="K341" i="15" s="1"/>
  <c r="N139" i="1"/>
  <c r="J341" i="15" s="1"/>
  <c r="J19" s="1"/>
  <c r="K138" i="1"/>
  <c r="I337" i="15" s="1"/>
  <c r="K140" i="1"/>
  <c r="K337" i="15" s="1"/>
  <c r="I138" i="1"/>
  <c r="I335" i="15" s="1"/>
  <c r="I140" i="1"/>
  <c r="K335" i="15" s="1"/>
  <c r="T6" i="1"/>
  <c r="S6"/>
  <c r="T47" i="16"/>
  <c r="G315" i="15" s="1"/>
  <c r="S47" i="29"/>
  <c r="G149" i="14" s="1"/>
  <c r="U21" i="29"/>
  <c r="U19"/>
  <c r="U17"/>
  <c r="U15"/>
  <c r="U13"/>
  <c r="U11"/>
  <c r="U9"/>
  <c r="U7"/>
  <c r="U22"/>
  <c r="U20"/>
  <c r="U18"/>
  <c r="U16"/>
  <c r="U14"/>
  <c r="U12"/>
  <c r="U10"/>
  <c r="U8"/>
  <c r="U6"/>
  <c r="S47" i="28"/>
  <c r="G126" i="14" s="1"/>
  <c r="U22" i="28"/>
  <c r="U20"/>
  <c r="U18"/>
  <c r="U16"/>
  <c r="U14"/>
  <c r="U12"/>
  <c r="U10"/>
  <c r="U8"/>
  <c r="U6"/>
  <c r="U21"/>
  <c r="U19"/>
  <c r="U17"/>
  <c r="U15"/>
  <c r="U13"/>
  <c r="U11"/>
  <c r="U9"/>
  <c r="U7"/>
  <c r="S47" i="9"/>
  <c r="G103" i="14" s="1"/>
  <c r="U25" i="9"/>
  <c r="U23"/>
  <c r="U21"/>
  <c r="U19"/>
  <c r="U17"/>
  <c r="U15"/>
  <c r="U13"/>
  <c r="U11"/>
  <c r="U9"/>
  <c r="U7"/>
  <c r="U26"/>
  <c r="U24"/>
  <c r="U22"/>
  <c r="U20"/>
  <c r="U18"/>
  <c r="U14"/>
  <c r="U12"/>
  <c r="U10"/>
  <c r="U8"/>
  <c r="U6"/>
  <c r="U47" i="29"/>
  <c r="G160" i="14" s="1"/>
  <c r="T47" i="29"/>
  <c r="G154" i="14" s="1"/>
  <c r="T47" i="28"/>
  <c r="G131" i="14" s="1"/>
  <c r="T47" i="9"/>
  <c r="G108" i="14" s="1"/>
  <c r="D138" i="12"/>
  <c r="I76" i="24" s="1"/>
  <c r="F138" i="12"/>
  <c r="I78" i="24" s="1"/>
  <c r="I138" i="12"/>
  <c r="I82" i="24" s="1"/>
  <c r="K138" i="12"/>
  <c r="I84" i="24" s="1"/>
  <c r="N138" i="12"/>
  <c r="I88" i="24" s="1"/>
  <c r="P138" i="12"/>
  <c r="I90" i="24" s="1"/>
  <c r="D139" i="12"/>
  <c r="J76" i="24" s="1"/>
  <c r="F139" i="12"/>
  <c r="J78" i="24" s="1"/>
  <c r="I139" i="12"/>
  <c r="J82" i="24" s="1"/>
  <c r="K139" i="12"/>
  <c r="J84" i="24" s="1"/>
  <c r="N139" i="12"/>
  <c r="J88" i="24" s="1"/>
  <c r="P139" i="12"/>
  <c r="J90" i="24" s="1"/>
  <c r="C138" i="12"/>
  <c r="I75" i="24" s="1"/>
  <c r="E138" i="12"/>
  <c r="I77" i="24" s="1"/>
  <c r="G138" i="12"/>
  <c r="I79" i="24" s="1"/>
  <c r="J138" i="12"/>
  <c r="I83" i="24" s="1"/>
  <c r="M138" i="12"/>
  <c r="I87" i="24" s="1"/>
  <c r="O138" i="12"/>
  <c r="I89" i="24" s="1"/>
  <c r="C139" i="12"/>
  <c r="J75" i="24" s="1"/>
  <c r="E139" i="12"/>
  <c r="J77" i="24" s="1"/>
  <c r="G139" i="12"/>
  <c r="J79" i="24" s="1"/>
  <c r="J139" i="12"/>
  <c r="J83" i="24" s="1"/>
  <c r="M139" i="12"/>
  <c r="J87" i="24" s="1"/>
  <c r="O139" i="12"/>
  <c r="D138" i="25"/>
  <c r="I30" i="24" s="1"/>
  <c r="F138" i="25"/>
  <c r="I32" i="24" s="1"/>
  <c r="I138" i="25"/>
  <c r="I36" i="24" s="1"/>
  <c r="K138" i="25"/>
  <c r="I38" i="24" s="1"/>
  <c r="I15" s="1"/>
  <c r="Q15" i="13" s="1"/>
  <c r="N138" i="25"/>
  <c r="I42" i="24" s="1"/>
  <c r="P138" i="25"/>
  <c r="I44" i="24" s="1"/>
  <c r="J21" s="1"/>
  <c r="R21" i="13" s="1"/>
  <c r="D139" i="25"/>
  <c r="J30" i="24" s="1"/>
  <c r="F139" i="25"/>
  <c r="J32" i="24" s="1"/>
  <c r="I139" i="25"/>
  <c r="J36" i="24" s="1"/>
  <c r="K139" i="25"/>
  <c r="J38" i="24" s="1"/>
  <c r="N139" i="25"/>
  <c r="J42" i="24" s="1"/>
  <c r="P139" i="25"/>
  <c r="J44" i="24" s="1"/>
  <c r="C138" i="25"/>
  <c r="I29" i="24" s="1"/>
  <c r="E138" i="25"/>
  <c r="I31" i="24" s="1"/>
  <c r="G138" i="25"/>
  <c r="I33" i="24" s="1"/>
  <c r="J138" i="25"/>
  <c r="I37" i="24" s="1"/>
  <c r="I14" s="1"/>
  <c r="Q14" i="13" s="1"/>
  <c r="M138" i="25"/>
  <c r="I41" i="24" s="1"/>
  <c r="O138" i="25"/>
  <c r="I43" i="24" s="1"/>
  <c r="J20" s="1"/>
  <c r="R20" i="13" s="1"/>
  <c r="J20" s="1"/>
  <c r="C139" i="25"/>
  <c r="J29" i="24" s="1"/>
  <c r="E139" i="25"/>
  <c r="J31" i="24" s="1"/>
  <c r="G139" i="25"/>
  <c r="J33" i="24" s="1"/>
  <c r="J139" i="25"/>
  <c r="J37" i="24" s="1"/>
  <c r="M139" i="25"/>
  <c r="J41" i="24" s="1"/>
  <c r="O139" i="25"/>
  <c r="D138" i="26"/>
  <c r="I53" i="24" s="1"/>
  <c r="F138" i="26"/>
  <c r="I55" i="24" s="1"/>
  <c r="I138" i="26"/>
  <c r="I59" i="24" s="1"/>
  <c r="K138" i="26"/>
  <c r="I61" i="24" s="1"/>
  <c r="N138" i="26"/>
  <c r="I65" i="24" s="1"/>
  <c r="P138" i="26"/>
  <c r="I67" i="24" s="1"/>
  <c r="D139" i="26"/>
  <c r="J53" i="24" s="1"/>
  <c r="F139" i="26"/>
  <c r="J55" i="24" s="1"/>
  <c r="I139" i="26"/>
  <c r="J59" i="24" s="1"/>
  <c r="K139" i="26"/>
  <c r="J61" i="24" s="1"/>
  <c r="N139" i="26"/>
  <c r="J65" i="24" s="1"/>
  <c r="P139" i="26"/>
  <c r="J67" i="24" s="1"/>
  <c r="C138" i="26"/>
  <c r="I52" i="24" s="1"/>
  <c r="E138" i="26"/>
  <c r="I54" i="24" s="1"/>
  <c r="G138" i="26"/>
  <c r="I56" i="24" s="1"/>
  <c r="J138" i="26"/>
  <c r="I60" i="24" s="1"/>
  <c r="M138" i="26"/>
  <c r="I64" i="24" s="1"/>
  <c r="O138" i="26"/>
  <c r="I66" i="24" s="1"/>
  <c r="C139" i="26"/>
  <c r="J52" i="24" s="1"/>
  <c r="E139" i="26"/>
  <c r="J54" i="24" s="1"/>
  <c r="G139" i="26"/>
  <c r="J56" i="24" s="1"/>
  <c r="J139" i="26"/>
  <c r="J60" i="24" s="1"/>
  <c r="M139" i="26"/>
  <c r="J64" i="24" s="1"/>
  <c r="O139" i="26"/>
  <c r="D138" i="11"/>
  <c r="I168" i="14" s="1"/>
  <c r="F138" i="11"/>
  <c r="I170" i="14" s="1"/>
  <c r="I138" i="11"/>
  <c r="I174" i="14" s="1"/>
  <c r="K138" i="11"/>
  <c r="I176" i="14" s="1"/>
  <c r="N138" i="11"/>
  <c r="I180" i="14" s="1"/>
  <c r="P138" i="11"/>
  <c r="I182" i="14" s="1"/>
  <c r="D139" i="11"/>
  <c r="J168" i="14" s="1"/>
  <c r="F139" i="11"/>
  <c r="J170" i="14" s="1"/>
  <c r="I139" i="11"/>
  <c r="J174" i="14" s="1"/>
  <c r="K139" i="11"/>
  <c r="J176" i="14" s="1"/>
  <c r="N139" i="11"/>
  <c r="J180" i="14" s="1"/>
  <c r="P139" i="11"/>
  <c r="J182" i="14" s="1"/>
  <c r="C138" i="11"/>
  <c r="I167" i="14" s="1"/>
  <c r="E138" i="11"/>
  <c r="I169" i="14" s="1"/>
  <c r="G138" i="11"/>
  <c r="I171" i="14" s="1"/>
  <c r="J138" i="11"/>
  <c r="I175" i="14" s="1"/>
  <c r="M138" i="11"/>
  <c r="I179" i="14" s="1"/>
  <c r="O138" i="11"/>
  <c r="I181" i="14" s="1"/>
  <c r="C139" i="11"/>
  <c r="J167" i="14" s="1"/>
  <c r="E139" i="11"/>
  <c r="J169" i="14" s="1"/>
  <c r="G139" i="11"/>
  <c r="J171" i="14" s="1"/>
  <c r="J139" i="11"/>
  <c r="J175" i="14" s="1"/>
  <c r="M139" i="11"/>
  <c r="J179" i="14" s="1"/>
  <c r="O139" i="11"/>
  <c r="D138" i="30"/>
  <c r="I191" i="14" s="1"/>
  <c r="F138" i="30"/>
  <c r="I193" i="14" s="1"/>
  <c r="I138" i="30"/>
  <c r="I197" i="14" s="1"/>
  <c r="K138" i="30"/>
  <c r="I199" i="14" s="1"/>
  <c r="N138" i="30"/>
  <c r="I203" i="14" s="1"/>
  <c r="P138" i="30"/>
  <c r="I205" i="14" s="1"/>
  <c r="D139" i="30"/>
  <c r="J191" i="14" s="1"/>
  <c r="F139" i="30"/>
  <c r="J193" i="14" s="1"/>
  <c r="I139" i="30"/>
  <c r="J197" i="14" s="1"/>
  <c r="K139" i="30"/>
  <c r="J199" i="14" s="1"/>
  <c r="N139" i="30"/>
  <c r="J203" i="14" s="1"/>
  <c r="P139" i="30"/>
  <c r="J205" i="14" s="1"/>
  <c r="C138" i="30"/>
  <c r="I190" i="14" s="1"/>
  <c r="E138" i="30"/>
  <c r="I192" i="14" s="1"/>
  <c r="G138" i="30"/>
  <c r="I194" i="14" s="1"/>
  <c r="J138" i="30"/>
  <c r="I198" i="14" s="1"/>
  <c r="M138" i="30"/>
  <c r="I202" i="14" s="1"/>
  <c r="O138" i="30"/>
  <c r="I204" i="14" s="1"/>
  <c r="C139" i="30"/>
  <c r="J190" i="14" s="1"/>
  <c r="E139" i="30"/>
  <c r="J192" i="14" s="1"/>
  <c r="G139" i="30"/>
  <c r="J194" i="14" s="1"/>
  <c r="J139" i="30"/>
  <c r="J198" i="14" s="1"/>
  <c r="M139" i="30"/>
  <c r="J202" i="14" s="1"/>
  <c r="O139" i="30"/>
  <c r="D138" i="31"/>
  <c r="I214" i="14" s="1"/>
  <c r="F138" i="31"/>
  <c r="I216" i="14" s="1"/>
  <c r="I138" i="31"/>
  <c r="I220" i="14" s="1"/>
  <c r="K138" i="31"/>
  <c r="I222" i="14" s="1"/>
  <c r="N138" i="31"/>
  <c r="I226" i="14" s="1"/>
  <c r="P138" i="31"/>
  <c r="I228" i="14" s="1"/>
  <c r="D139" i="31"/>
  <c r="J214" i="14" s="1"/>
  <c r="F139" i="31"/>
  <c r="J216" i="14" s="1"/>
  <c r="I139" i="31"/>
  <c r="J220" i="14" s="1"/>
  <c r="K139" i="31"/>
  <c r="J222" i="14" s="1"/>
  <c r="N139" i="31"/>
  <c r="J226" i="14" s="1"/>
  <c r="P139" i="31"/>
  <c r="J228" i="14" s="1"/>
  <c r="C138" i="31"/>
  <c r="I213" i="14" s="1"/>
  <c r="E138" i="31"/>
  <c r="I215" i="14" s="1"/>
  <c r="G138" i="31"/>
  <c r="I217" i="14" s="1"/>
  <c r="J138" i="31"/>
  <c r="I221" i="14" s="1"/>
  <c r="M138" i="31"/>
  <c r="I225" i="14" s="1"/>
  <c r="O138" i="31"/>
  <c r="I227" i="14" s="1"/>
  <c r="C139" i="31"/>
  <c r="J213" i="14" s="1"/>
  <c r="E139" i="31"/>
  <c r="J215" i="14" s="1"/>
  <c r="G139" i="31"/>
  <c r="J217" i="14" s="1"/>
  <c r="J139" i="31"/>
  <c r="J221" i="14" s="1"/>
  <c r="M139" i="31"/>
  <c r="J225" i="14" s="1"/>
  <c r="O139" i="31"/>
  <c r="D138" i="9"/>
  <c r="I99" i="14" s="1"/>
  <c r="F138" i="9"/>
  <c r="I101" i="14" s="1"/>
  <c r="I138" i="9"/>
  <c r="I105" i="14" s="1"/>
  <c r="K138" i="9"/>
  <c r="I107" i="14" s="1"/>
  <c r="N138" i="9"/>
  <c r="I111" i="14" s="1"/>
  <c r="P138" i="9"/>
  <c r="I113" i="14" s="1"/>
  <c r="D139" i="9"/>
  <c r="J99" i="14" s="1"/>
  <c r="F139" i="9"/>
  <c r="J101" i="14" s="1"/>
  <c r="I139" i="9"/>
  <c r="J105" i="14" s="1"/>
  <c r="K139" i="9"/>
  <c r="J107" i="14" s="1"/>
  <c r="N139" i="9"/>
  <c r="J111" i="14" s="1"/>
  <c r="P139" i="9"/>
  <c r="J113" i="14" s="1"/>
  <c r="C138" i="9"/>
  <c r="I98" i="14" s="1"/>
  <c r="E138" i="9"/>
  <c r="I100" i="14" s="1"/>
  <c r="G138" i="9"/>
  <c r="I102" i="14" s="1"/>
  <c r="J138" i="9"/>
  <c r="I106" i="14" s="1"/>
  <c r="M138" i="9"/>
  <c r="I110" i="14" s="1"/>
  <c r="O138" i="9"/>
  <c r="I112" i="14" s="1"/>
  <c r="C139" i="9"/>
  <c r="J98" i="14" s="1"/>
  <c r="E139" i="9"/>
  <c r="J100" i="14" s="1"/>
  <c r="G139" i="9"/>
  <c r="J102" i="14" s="1"/>
  <c r="J139" i="9"/>
  <c r="J106" i="14" s="1"/>
  <c r="M139" i="9"/>
  <c r="J110" i="14" s="1"/>
  <c r="O139" i="9"/>
  <c r="D138" i="28"/>
  <c r="I122" i="14" s="1"/>
  <c r="F138" i="28"/>
  <c r="I124" i="14" s="1"/>
  <c r="I138" i="28"/>
  <c r="I128" i="14" s="1"/>
  <c r="K138" i="28"/>
  <c r="I130" i="14" s="1"/>
  <c r="N138" i="28"/>
  <c r="I134" i="14" s="1"/>
  <c r="P138" i="28"/>
  <c r="I136" i="14" s="1"/>
  <c r="D139" i="28"/>
  <c r="J122" i="14" s="1"/>
  <c r="F139" i="28"/>
  <c r="J124" i="14" s="1"/>
  <c r="I139" i="28"/>
  <c r="J128" i="14" s="1"/>
  <c r="K139" i="28"/>
  <c r="J130" i="14" s="1"/>
  <c r="N139" i="28"/>
  <c r="J134" i="14" s="1"/>
  <c r="P139" i="28"/>
  <c r="J136" i="14" s="1"/>
  <c r="C138" i="28"/>
  <c r="I121" i="14" s="1"/>
  <c r="E138" i="28"/>
  <c r="I123" i="14" s="1"/>
  <c r="G138" i="28"/>
  <c r="I125" i="14" s="1"/>
  <c r="J138" i="28"/>
  <c r="I129" i="14" s="1"/>
  <c r="M138" i="28"/>
  <c r="I133" i="14" s="1"/>
  <c r="O138" i="28"/>
  <c r="I135" i="14" s="1"/>
  <c r="C139" i="28"/>
  <c r="J121" i="14" s="1"/>
  <c r="E139" i="28"/>
  <c r="J123" i="14" s="1"/>
  <c r="G139" i="28"/>
  <c r="J125" i="14" s="1"/>
  <c r="J139" i="28"/>
  <c r="J129" i="14" s="1"/>
  <c r="M139" i="28"/>
  <c r="J133" i="14" s="1"/>
  <c r="O139" i="28"/>
  <c r="D138" i="29"/>
  <c r="I145" i="14" s="1"/>
  <c r="F138" i="29"/>
  <c r="I147" i="14" s="1"/>
  <c r="I138" i="29"/>
  <c r="I151" i="14" s="1"/>
  <c r="K138" i="29"/>
  <c r="I153" i="14" s="1"/>
  <c r="N138" i="29"/>
  <c r="I157" i="14" s="1"/>
  <c r="P138" i="29"/>
  <c r="I159" i="14" s="1"/>
  <c r="D139" i="29"/>
  <c r="J145" i="14" s="1"/>
  <c r="F139" i="29"/>
  <c r="J147" i="14" s="1"/>
  <c r="I139" i="29"/>
  <c r="J151" i="14" s="1"/>
  <c r="K139" i="29"/>
  <c r="J153" i="14" s="1"/>
  <c r="N139" i="29"/>
  <c r="J157" i="14" s="1"/>
  <c r="P139" i="29"/>
  <c r="J159" i="14" s="1"/>
  <c r="C138" i="29"/>
  <c r="I144" i="14" s="1"/>
  <c r="E138" i="29"/>
  <c r="I146" i="14" s="1"/>
  <c r="G138" i="29"/>
  <c r="I148" i="14" s="1"/>
  <c r="J138" i="29"/>
  <c r="I152" i="14" s="1"/>
  <c r="M138" i="29"/>
  <c r="I156" i="14" s="1"/>
  <c r="O138" i="29"/>
  <c r="I158" i="14" s="1"/>
  <c r="C139" i="29"/>
  <c r="J144" i="14" s="1"/>
  <c r="E139" i="29"/>
  <c r="J146" i="14" s="1"/>
  <c r="G139" i="29"/>
  <c r="J148" i="14" s="1"/>
  <c r="J139" i="29"/>
  <c r="J152" i="14" s="1"/>
  <c r="M139" i="29"/>
  <c r="J156" i="14" s="1"/>
  <c r="O139" i="29"/>
  <c r="D138" i="6"/>
  <c r="I30" i="14" s="1"/>
  <c r="F138" i="6"/>
  <c r="I32" i="14" s="1"/>
  <c r="I138" i="6"/>
  <c r="I36" i="14" s="1"/>
  <c r="K138" i="6"/>
  <c r="I38" i="14" s="1"/>
  <c r="N138" i="6"/>
  <c r="I42" i="14" s="1"/>
  <c r="P138" i="6"/>
  <c r="I44" i="14" s="1"/>
  <c r="D139" i="6"/>
  <c r="J30" i="14" s="1"/>
  <c r="F139" i="6"/>
  <c r="J32" i="14" s="1"/>
  <c r="I139" i="6"/>
  <c r="J36" i="14" s="1"/>
  <c r="K139" i="6"/>
  <c r="J38" i="14" s="1"/>
  <c r="N139" i="6"/>
  <c r="J42" i="14" s="1"/>
  <c r="P139" i="6"/>
  <c r="J44" i="14" s="1"/>
  <c r="C138" i="6"/>
  <c r="I29" i="14" s="1"/>
  <c r="E138" i="6"/>
  <c r="I31" i="14" s="1"/>
  <c r="G138" i="6"/>
  <c r="I33" i="14" s="1"/>
  <c r="J138" i="6"/>
  <c r="I37" i="14" s="1"/>
  <c r="M138" i="6"/>
  <c r="I41" i="14" s="1"/>
  <c r="O138" i="6"/>
  <c r="I43" i="14" s="1"/>
  <c r="C139" i="6"/>
  <c r="J29" i="14" s="1"/>
  <c r="E139" i="6"/>
  <c r="J31" i="14" s="1"/>
  <c r="G139" i="6"/>
  <c r="J33" i="14" s="1"/>
  <c r="J139" i="6"/>
  <c r="J37" i="14" s="1"/>
  <c r="M139" i="6"/>
  <c r="J41" i="14" s="1"/>
  <c r="O139" i="6"/>
  <c r="D138" i="8"/>
  <c r="I30" i="15" s="1"/>
  <c r="F138" i="8"/>
  <c r="I32" i="15" s="1"/>
  <c r="I138" i="8"/>
  <c r="I36" i="15" s="1"/>
  <c r="K138" i="8"/>
  <c r="I38" i="15" s="1"/>
  <c r="N138" i="8"/>
  <c r="I42" i="15" s="1"/>
  <c r="P138" i="8"/>
  <c r="I44" i="15" s="1"/>
  <c r="D139" i="8"/>
  <c r="J30" i="15" s="1"/>
  <c r="F139" i="8"/>
  <c r="J32" i="15" s="1"/>
  <c r="I139" i="8"/>
  <c r="J36" i="15" s="1"/>
  <c r="K139" i="8"/>
  <c r="J38" i="15" s="1"/>
  <c r="N139" i="8"/>
  <c r="J42" i="15" s="1"/>
  <c r="P139" i="8"/>
  <c r="J44" i="15" s="1"/>
  <c r="C138" i="8"/>
  <c r="I29" i="15" s="1"/>
  <c r="E138" i="8"/>
  <c r="G138"/>
  <c r="I33" i="15" s="1"/>
  <c r="J138" i="8"/>
  <c r="M138"/>
  <c r="I41" i="15" s="1"/>
  <c r="O138" i="8"/>
  <c r="C139"/>
  <c r="J29" i="15" s="1"/>
  <c r="E139" i="8"/>
  <c r="G139"/>
  <c r="J33" i="15" s="1"/>
  <c r="J139" i="8"/>
  <c r="M139"/>
  <c r="J41" i="15" s="1"/>
  <c r="O139" i="8"/>
  <c r="D138" i="21"/>
  <c r="I53" i="15" s="1"/>
  <c r="F138" i="21"/>
  <c r="I55" i="15" s="1"/>
  <c r="I138" i="21"/>
  <c r="I59" i="15" s="1"/>
  <c r="K138" i="21"/>
  <c r="I61" i="15" s="1"/>
  <c r="N138" i="21"/>
  <c r="I65" i="15" s="1"/>
  <c r="P138" i="21"/>
  <c r="I67" i="15" s="1"/>
  <c r="D139" i="21"/>
  <c r="J53" i="15" s="1"/>
  <c r="F139" i="21"/>
  <c r="J55" i="15" s="1"/>
  <c r="I139" i="21"/>
  <c r="J59" i="15" s="1"/>
  <c r="K139" i="21"/>
  <c r="J61" i="15" s="1"/>
  <c r="N139" i="21"/>
  <c r="J65" i="15" s="1"/>
  <c r="P139" i="21"/>
  <c r="J67" i="15" s="1"/>
  <c r="C138" i="21"/>
  <c r="I52" i="15" s="1"/>
  <c r="E138" i="21"/>
  <c r="G138"/>
  <c r="I56" i="15" s="1"/>
  <c r="J138" i="21"/>
  <c r="M138"/>
  <c r="I64" i="15" s="1"/>
  <c r="O138" i="21"/>
  <c r="C139"/>
  <c r="J52" i="15" s="1"/>
  <c r="E139" i="21"/>
  <c r="G139"/>
  <c r="J56" i="15" s="1"/>
  <c r="J139" i="21"/>
  <c r="M139"/>
  <c r="J64" i="15" s="1"/>
  <c r="O139" i="21"/>
  <c r="D138" i="22"/>
  <c r="I99" i="15" s="1"/>
  <c r="F138" i="22"/>
  <c r="I101" i="15" s="1"/>
  <c r="I138" i="22"/>
  <c r="I105" i="15" s="1"/>
  <c r="K138" i="22"/>
  <c r="I107" i="15" s="1"/>
  <c r="N138" i="22"/>
  <c r="I111" i="15" s="1"/>
  <c r="P138" i="22"/>
  <c r="I113" i="15" s="1"/>
  <c r="D139" i="22"/>
  <c r="J99" i="15" s="1"/>
  <c r="F139" i="22"/>
  <c r="J101" i="15" s="1"/>
  <c r="I139" i="22"/>
  <c r="J105" i="15" s="1"/>
  <c r="K139" i="22"/>
  <c r="J107" i="15" s="1"/>
  <c r="N139" i="22"/>
  <c r="J111" i="15" s="1"/>
  <c r="P139" i="22"/>
  <c r="J113" i="15" s="1"/>
  <c r="C138" i="22"/>
  <c r="I98" i="15" s="1"/>
  <c r="E138" i="22"/>
  <c r="G138"/>
  <c r="I102" i="15" s="1"/>
  <c r="J138" i="22"/>
  <c r="M138"/>
  <c r="I110" i="15" s="1"/>
  <c r="O138" i="22"/>
  <c r="C139"/>
  <c r="J98" i="15" s="1"/>
  <c r="E139" i="22"/>
  <c r="G139"/>
  <c r="J102" i="15" s="1"/>
  <c r="J139" i="22"/>
  <c r="M139"/>
  <c r="J110" i="15" s="1"/>
  <c r="O139" i="22"/>
  <c r="D138" i="23"/>
  <c r="I76" i="15" s="1"/>
  <c r="F138" i="23"/>
  <c r="I78" i="15" s="1"/>
  <c r="I138" i="23"/>
  <c r="I82" i="15" s="1"/>
  <c r="K138" i="23"/>
  <c r="I84" i="15" s="1"/>
  <c r="N138" i="23"/>
  <c r="I88" i="15" s="1"/>
  <c r="P138" i="23"/>
  <c r="I90" i="15" s="1"/>
  <c r="D139" i="23"/>
  <c r="J76" i="15" s="1"/>
  <c r="F139" i="23"/>
  <c r="J78" i="15" s="1"/>
  <c r="I139" i="23"/>
  <c r="J82" i="15" s="1"/>
  <c r="K139" i="23"/>
  <c r="J84" i="15" s="1"/>
  <c r="N139" i="23"/>
  <c r="J88" i="15" s="1"/>
  <c r="P139" i="23"/>
  <c r="J90" i="15" s="1"/>
  <c r="C138" i="23"/>
  <c r="I75" i="15" s="1"/>
  <c r="E138" i="23"/>
  <c r="G138"/>
  <c r="I79" i="15" s="1"/>
  <c r="J138" i="23"/>
  <c r="M138"/>
  <c r="I87" i="15" s="1"/>
  <c r="O138" i="23"/>
  <c r="C139"/>
  <c r="J75" i="15" s="1"/>
  <c r="E139" i="23"/>
  <c r="G139"/>
  <c r="J79" i="15" s="1"/>
  <c r="J139" i="23"/>
  <c r="M139"/>
  <c r="J87" i="15" s="1"/>
  <c r="O139" i="23"/>
  <c r="D138" i="5"/>
  <c r="I122" i="15" s="1"/>
  <c r="F138" i="5"/>
  <c r="I124" i="15" s="1"/>
  <c r="I138" i="5"/>
  <c r="I128" i="15" s="1"/>
  <c r="K138" i="5"/>
  <c r="I130" i="15" s="1"/>
  <c r="N138" i="5"/>
  <c r="I134" i="15" s="1"/>
  <c r="P138" i="5"/>
  <c r="I136" i="15" s="1"/>
  <c r="D139" i="5"/>
  <c r="J122" i="15" s="1"/>
  <c r="F139" i="5"/>
  <c r="J124" i="15" s="1"/>
  <c r="I139" i="5"/>
  <c r="J128" i="15" s="1"/>
  <c r="K139" i="5"/>
  <c r="J130" i="15" s="1"/>
  <c r="N139" i="5"/>
  <c r="J134" i="15" s="1"/>
  <c r="P139" i="5"/>
  <c r="J136" i="15" s="1"/>
  <c r="C138" i="5"/>
  <c r="I121" i="15" s="1"/>
  <c r="E138" i="5"/>
  <c r="G138"/>
  <c r="I125" i="15" s="1"/>
  <c r="J138" i="5"/>
  <c r="M138"/>
  <c r="I133" i="15" s="1"/>
  <c r="O138" i="5"/>
  <c r="C139"/>
  <c r="J121" i="15" s="1"/>
  <c r="E139" i="5"/>
  <c r="G139"/>
  <c r="J125" i="15" s="1"/>
  <c r="J139" i="5"/>
  <c r="M139"/>
  <c r="J133" i="15" s="1"/>
  <c r="O139" i="5"/>
  <c r="D138" i="19"/>
  <c r="I168" i="15" s="1"/>
  <c r="F138" i="19"/>
  <c r="I170" i="15" s="1"/>
  <c r="I138" i="19"/>
  <c r="I174" i="15" s="1"/>
  <c r="K138" i="19"/>
  <c r="I176" i="15" s="1"/>
  <c r="N138" i="19"/>
  <c r="I180" i="15" s="1"/>
  <c r="P138" i="19"/>
  <c r="I182" i="15" s="1"/>
  <c r="D139" i="19"/>
  <c r="J168" i="15" s="1"/>
  <c r="F139" i="19"/>
  <c r="J170" i="15" s="1"/>
  <c r="I139" i="19"/>
  <c r="J174" i="15" s="1"/>
  <c r="K139" i="19"/>
  <c r="J176" i="15" s="1"/>
  <c r="N139" i="19"/>
  <c r="J180" i="15" s="1"/>
  <c r="P139" i="19"/>
  <c r="J182" i="15" s="1"/>
  <c r="C138" i="19"/>
  <c r="I167" i="15" s="1"/>
  <c r="E138" i="19"/>
  <c r="G138"/>
  <c r="I171" i="15" s="1"/>
  <c r="J138" i="19"/>
  <c r="M138"/>
  <c r="I179" i="15" s="1"/>
  <c r="O138" i="19"/>
  <c r="C139"/>
  <c r="J167" i="15" s="1"/>
  <c r="E139" i="19"/>
  <c r="G139"/>
  <c r="J171" i="15" s="1"/>
  <c r="J139" i="19"/>
  <c r="M139"/>
  <c r="J179" i="15" s="1"/>
  <c r="O139" i="19"/>
  <c r="D138" i="20"/>
  <c r="I145" i="15" s="1"/>
  <c r="F138" i="20"/>
  <c r="I147" i="15" s="1"/>
  <c r="I138" i="20"/>
  <c r="I151" i="15" s="1"/>
  <c r="K138" i="20"/>
  <c r="I153" i="15" s="1"/>
  <c r="N138" i="20"/>
  <c r="I157" i="15" s="1"/>
  <c r="P138" i="20"/>
  <c r="I159" i="15" s="1"/>
  <c r="D139" i="20"/>
  <c r="J145" i="15" s="1"/>
  <c r="F139" i="20"/>
  <c r="J147" i="15" s="1"/>
  <c r="I139" i="20"/>
  <c r="J151" i="15" s="1"/>
  <c r="K139" i="20"/>
  <c r="J153" i="15" s="1"/>
  <c r="N139" i="20"/>
  <c r="J157" i="15" s="1"/>
  <c r="P139" i="20"/>
  <c r="J159" i="15" s="1"/>
  <c r="C138" i="20"/>
  <c r="I144" i="15" s="1"/>
  <c r="E138" i="20"/>
  <c r="G138"/>
  <c r="I148" i="15" s="1"/>
  <c r="J138" i="20"/>
  <c r="M138"/>
  <c r="I156" i="15" s="1"/>
  <c r="O138" i="20"/>
  <c r="C139"/>
  <c r="J144" i="15" s="1"/>
  <c r="E139" i="20"/>
  <c r="G139"/>
  <c r="J148" i="15" s="1"/>
  <c r="J139" i="20"/>
  <c r="M139"/>
  <c r="J156" i="15" s="1"/>
  <c r="O139" i="20"/>
  <c r="D138" i="4"/>
  <c r="I237" i="15" s="1"/>
  <c r="F138" i="4"/>
  <c r="I239" i="15" s="1"/>
  <c r="I138" i="4"/>
  <c r="I243" i="15" s="1"/>
  <c r="K138" i="4"/>
  <c r="I245" i="15" s="1"/>
  <c r="N138" i="4"/>
  <c r="I249" i="15" s="1"/>
  <c r="P138" i="4"/>
  <c r="I251" i="15" s="1"/>
  <c r="D139" i="4"/>
  <c r="J237" i="15" s="1"/>
  <c r="F139" i="4"/>
  <c r="J239" i="15" s="1"/>
  <c r="I139" i="4"/>
  <c r="J243" i="15" s="1"/>
  <c r="K139" i="4"/>
  <c r="J245" i="15" s="1"/>
  <c r="N139" i="4"/>
  <c r="J249" i="15" s="1"/>
  <c r="P139" i="4"/>
  <c r="J251" i="15" s="1"/>
  <c r="C138" i="4"/>
  <c r="I236" i="15" s="1"/>
  <c r="E138" i="4"/>
  <c r="G138"/>
  <c r="I240" i="15" s="1"/>
  <c r="J138" i="4"/>
  <c r="M138"/>
  <c r="I248" i="15" s="1"/>
  <c r="O138" i="4"/>
  <c r="C139"/>
  <c r="J236" i="15" s="1"/>
  <c r="E139" i="4"/>
  <c r="G139"/>
  <c r="J240" i="15" s="1"/>
  <c r="J139" i="4"/>
  <c r="M139"/>
  <c r="J248" i="15" s="1"/>
  <c r="O139" i="4"/>
  <c r="D138" i="17"/>
  <c r="I191" i="15" s="1"/>
  <c r="F138" i="17"/>
  <c r="I193" i="15" s="1"/>
  <c r="I138" i="17"/>
  <c r="I197" i="15" s="1"/>
  <c r="K138" i="17"/>
  <c r="I199" i="15" s="1"/>
  <c r="N138" i="17"/>
  <c r="I203" i="15" s="1"/>
  <c r="P138" i="17"/>
  <c r="I205" i="15" s="1"/>
  <c r="D139" i="17"/>
  <c r="J191" i="15" s="1"/>
  <c r="F139" i="17"/>
  <c r="J193" i="15" s="1"/>
  <c r="I139" i="17"/>
  <c r="J197" i="15" s="1"/>
  <c r="K139" i="17"/>
  <c r="J199" i="15" s="1"/>
  <c r="N139" i="17"/>
  <c r="J203" i="15" s="1"/>
  <c r="P139" i="17"/>
  <c r="J205" i="15" s="1"/>
  <c r="C138" i="17"/>
  <c r="I190" i="15" s="1"/>
  <c r="E138" i="17"/>
  <c r="G138"/>
  <c r="I194" i="15" s="1"/>
  <c r="J138" i="17"/>
  <c r="M138"/>
  <c r="I202" i="15" s="1"/>
  <c r="O138" i="17"/>
  <c r="C139"/>
  <c r="J190" i="15" s="1"/>
  <c r="E139" i="17"/>
  <c r="G139"/>
  <c r="J194" i="15" s="1"/>
  <c r="J139" i="17"/>
  <c r="M139"/>
  <c r="J202" i="15" s="1"/>
  <c r="O139" i="17"/>
  <c r="D138" i="18"/>
  <c r="I214" i="15" s="1"/>
  <c r="F138" i="18"/>
  <c r="I216" i="15" s="1"/>
  <c r="I138" i="18"/>
  <c r="I220" i="15" s="1"/>
  <c r="K138" i="18"/>
  <c r="I222" i="15" s="1"/>
  <c r="N138" i="18"/>
  <c r="I226" i="15" s="1"/>
  <c r="P138" i="18"/>
  <c r="I228" i="15" s="1"/>
  <c r="D139" i="18"/>
  <c r="J214" i="15" s="1"/>
  <c r="F139" i="18"/>
  <c r="J216" i="15" s="1"/>
  <c r="I139" i="18"/>
  <c r="J220" i="15" s="1"/>
  <c r="K139" i="18"/>
  <c r="J222" i="15" s="1"/>
  <c r="N139" i="18"/>
  <c r="J226" i="15" s="1"/>
  <c r="P139" i="18"/>
  <c r="J228" i="15" s="1"/>
  <c r="C138" i="18"/>
  <c r="I213" i="15" s="1"/>
  <c r="E138" i="18"/>
  <c r="G138"/>
  <c r="I217" i="15" s="1"/>
  <c r="J138" i="18"/>
  <c r="M138"/>
  <c r="I225" i="15" s="1"/>
  <c r="O138" i="18"/>
  <c r="C139"/>
  <c r="J213" i="15" s="1"/>
  <c r="E139" i="18"/>
  <c r="G139"/>
  <c r="J217" i="15" s="1"/>
  <c r="J139" i="18"/>
  <c r="M139"/>
  <c r="J225" i="15" s="1"/>
  <c r="O139" i="18"/>
  <c r="D138" i="2"/>
  <c r="I283" i="15" s="1"/>
  <c r="F138" i="2"/>
  <c r="I285" i="15" s="1"/>
  <c r="I138" i="2"/>
  <c r="I289" i="15" s="1"/>
  <c r="K138" i="2"/>
  <c r="I291" i="15" s="1"/>
  <c r="N138" i="2"/>
  <c r="I295" i="15" s="1"/>
  <c r="P138" i="2"/>
  <c r="I297" i="15" s="1"/>
  <c r="D139" i="2"/>
  <c r="J283" i="15" s="1"/>
  <c r="F139" i="2"/>
  <c r="J285" i="15" s="1"/>
  <c r="I139" i="2"/>
  <c r="J289" i="15" s="1"/>
  <c r="K139" i="2"/>
  <c r="J291" i="15" s="1"/>
  <c r="N139" i="2"/>
  <c r="J295" i="15" s="1"/>
  <c r="P139" i="2"/>
  <c r="J297" i="15" s="1"/>
  <c r="C138" i="2"/>
  <c r="I282" i="15" s="1"/>
  <c r="E138" i="2"/>
  <c r="G138"/>
  <c r="I286" i="15" s="1"/>
  <c r="J138" i="2"/>
  <c r="M138"/>
  <c r="I294" i="15" s="1"/>
  <c r="O138" i="2"/>
  <c r="C139"/>
  <c r="J282" i="15" s="1"/>
  <c r="E139" i="2"/>
  <c r="G139"/>
  <c r="J286" i="15" s="1"/>
  <c r="J139" i="2"/>
  <c r="M139"/>
  <c r="J294" i="15" s="1"/>
  <c r="O139" i="2"/>
  <c r="D138" i="16"/>
  <c r="I306" i="15" s="1"/>
  <c r="F138" i="16"/>
  <c r="I308" i="15" s="1"/>
  <c r="I138" i="16"/>
  <c r="I312" i="15" s="1"/>
  <c r="K138" i="16"/>
  <c r="I314" i="15" s="1"/>
  <c r="N138" i="16"/>
  <c r="I318" i="15" s="1"/>
  <c r="P138" i="16"/>
  <c r="I320" i="15" s="1"/>
  <c r="D139" i="16"/>
  <c r="J306" i="15" s="1"/>
  <c r="F139" i="16"/>
  <c r="J308" i="15" s="1"/>
  <c r="I139" i="16"/>
  <c r="J312" i="15" s="1"/>
  <c r="K139" i="16"/>
  <c r="J314" i="15" s="1"/>
  <c r="N139" i="16"/>
  <c r="J318" i="15" s="1"/>
  <c r="P139" i="16"/>
  <c r="J320" i="15" s="1"/>
  <c r="C138" i="16"/>
  <c r="I305" i="15" s="1"/>
  <c r="E138" i="16"/>
  <c r="G138"/>
  <c r="I309" i="15" s="1"/>
  <c r="J138" i="16"/>
  <c r="M138"/>
  <c r="I317" i="15" s="1"/>
  <c r="O138" i="16"/>
  <c r="C139"/>
  <c r="J305" i="15" s="1"/>
  <c r="E139" i="16"/>
  <c r="G139"/>
  <c r="J309" i="15" s="1"/>
  <c r="J139" i="16"/>
  <c r="M139"/>
  <c r="J317" i="15" s="1"/>
  <c r="O139" i="16"/>
  <c r="B59" i="12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P45"/>
  <c r="O45"/>
  <c r="N45"/>
  <c r="M45"/>
  <c r="K45"/>
  <c r="J45"/>
  <c r="I45"/>
  <c r="G45"/>
  <c r="F45"/>
  <c r="E45"/>
  <c r="D45"/>
  <c r="C45"/>
  <c r="P44"/>
  <c r="O44"/>
  <c r="N44"/>
  <c r="M44"/>
  <c r="K44"/>
  <c r="J44"/>
  <c r="I44"/>
  <c r="G44"/>
  <c r="F44"/>
  <c r="E44"/>
  <c r="D44"/>
  <c r="C44"/>
  <c r="O50"/>
  <c r="F89" i="24" s="1"/>
  <c r="M50" i="12"/>
  <c r="F87" i="24" s="1"/>
  <c r="G50" i="12"/>
  <c r="F79" i="24" s="1"/>
  <c r="E50" i="12"/>
  <c r="F77" i="24" s="1"/>
  <c r="C50" i="12"/>
  <c r="F75" i="24" s="1"/>
  <c r="B59" i="25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P45"/>
  <c r="O45"/>
  <c r="N45"/>
  <c r="M45"/>
  <c r="K45"/>
  <c r="J45"/>
  <c r="I45"/>
  <c r="G45"/>
  <c r="F45"/>
  <c r="E45"/>
  <c r="D45"/>
  <c r="C45"/>
  <c r="P44"/>
  <c r="O44"/>
  <c r="N44"/>
  <c r="M44"/>
  <c r="K44"/>
  <c r="J44"/>
  <c r="I44"/>
  <c r="G44"/>
  <c r="F44"/>
  <c r="E44"/>
  <c r="D44"/>
  <c r="C44"/>
  <c r="O50"/>
  <c r="F43" i="24" s="1"/>
  <c r="M50" i="25"/>
  <c r="F41" i="24" s="1"/>
  <c r="G50" i="25"/>
  <c r="F33" i="24" s="1"/>
  <c r="E50" i="25"/>
  <c r="F31" i="24" s="1"/>
  <c r="C50" i="25"/>
  <c r="F29" i="24" s="1"/>
  <c r="B59" i="26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P45"/>
  <c r="O45"/>
  <c r="N45"/>
  <c r="M45"/>
  <c r="K45"/>
  <c r="J45"/>
  <c r="I45"/>
  <c r="G45"/>
  <c r="F45"/>
  <c r="E45"/>
  <c r="D45"/>
  <c r="C45"/>
  <c r="P44"/>
  <c r="O44"/>
  <c r="N44"/>
  <c r="M44"/>
  <c r="K44"/>
  <c r="J44"/>
  <c r="I44"/>
  <c r="G44"/>
  <c r="F44"/>
  <c r="E44"/>
  <c r="D44"/>
  <c r="C44"/>
  <c r="O50"/>
  <c r="F66" i="24" s="1"/>
  <c r="M50" i="26"/>
  <c r="F64" i="24" s="1"/>
  <c r="G50" i="26"/>
  <c r="F56" i="24" s="1"/>
  <c r="E50" i="26"/>
  <c r="F54" i="24" s="1"/>
  <c r="C50" i="26"/>
  <c r="F52" i="24" s="1"/>
  <c r="B59" i="1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P45"/>
  <c r="O45"/>
  <c r="N45"/>
  <c r="M45"/>
  <c r="K45"/>
  <c r="J45"/>
  <c r="I45"/>
  <c r="G45"/>
  <c r="F45"/>
  <c r="E45"/>
  <c r="D45"/>
  <c r="C45"/>
  <c r="P44"/>
  <c r="O44"/>
  <c r="N44"/>
  <c r="M44"/>
  <c r="K44"/>
  <c r="J44"/>
  <c r="I44"/>
  <c r="G44"/>
  <c r="F44"/>
  <c r="E44"/>
  <c r="D44"/>
  <c r="C44"/>
  <c r="O50"/>
  <c r="F181" i="14" s="1"/>
  <c r="M50" i="11"/>
  <c r="F179" i="14" s="1"/>
  <c r="G50" i="11"/>
  <c r="F171" i="14" s="1"/>
  <c r="E50" i="11"/>
  <c r="F169" i="14" s="1"/>
  <c r="C50" i="11"/>
  <c r="F167" i="14" s="1"/>
  <c r="B59" i="30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P45"/>
  <c r="O45"/>
  <c r="N45"/>
  <c r="M45"/>
  <c r="K45"/>
  <c r="J45"/>
  <c r="I45"/>
  <c r="G45"/>
  <c r="F45"/>
  <c r="E45"/>
  <c r="D45"/>
  <c r="C45"/>
  <c r="P44"/>
  <c r="O44"/>
  <c r="N44"/>
  <c r="M44"/>
  <c r="K44"/>
  <c r="J44"/>
  <c r="I44"/>
  <c r="G44"/>
  <c r="F44"/>
  <c r="E44"/>
  <c r="D44"/>
  <c r="C44"/>
  <c r="O50"/>
  <c r="F204" i="14" s="1"/>
  <c r="M50" i="30"/>
  <c r="F202" i="14" s="1"/>
  <c r="G50" i="30"/>
  <c r="F194" i="14" s="1"/>
  <c r="E50" i="30"/>
  <c r="F192" i="14" s="1"/>
  <c r="C50" i="30"/>
  <c r="F190" i="14" s="1"/>
  <c r="B59" i="3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P45"/>
  <c r="O45"/>
  <c r="N45"/>
  <c r="M45"/>
  <c r="K45"/>
  <c r="J45"/>
  <c r="I45"/>
  <c r="G45"/>
  <c r="F45"/>
  <c r="E45"/>
  <c r="D45"/>
  <c r="C45"/>
  <c r="P44"/>
  <c r="O44"/>
  <c r="N44"/>
  <c r="M44"/>
  <c r="K44"/>
  <c r="J44"/>
  <c r="I44"/>
  <c r="G44"/>
  <c r="F44"/>
  <c r="E44"/>
  <c r="D44"/>
  <c r="C44"/>
  <c r="O50"/>
  <c r="F227" i="14" s="1"/>
  <c r="M50" i="31"/>
  <c r="F225" i="14" s="1"/>
  <c r="G50" i="31"/>
  <c r="F217" i="14" s="1"/>
  <c r="E50" i="31"/>
  <c r="F215" i="14" s="1"/>
  <c r="C50" i="31"/>
  <c r="F213" i="14" s="1"/>
  <c r="B59" i="10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P45"/>
  <c r="O45"/>
  <c r="N45"/>
  <c r="M45"/>
  <c r="K45"/>
  <c r="J45"/>
  <c r="I45"/>
  <c r="G45"/>
  <c r="F45"/>
  <c r="E45"/>
  <c r="D45"/>
  <c r="C45"/>
  <c r="P44"/>
  <c r="O44"/>
  <c r="N44"/>
  <c r="M44"/>
  <c r="K44"/>
  <c r="J44"/>
  <c r="I44"/>
  <c r="G44"/>
  <c r="F44"/>
  <c r="E44"/>
  <c r="D44"/>
  <c r="C44"/>
  <c r="P111"/>
  <c r="O111"/>
  <c r="N111"/>
  <c r="K111"/>
  <c r="J111"/>
  <c r="I111"/>
  <c r="G111"/>
  <c r="F111"/>
  <c r="E111"/>
  <c r="C111"/>
  <c r="P110"/>
  <c r="O110"/>
  <c r="N110"/>
  <c r="K110"/>
  <c r="I110"/>
  <c r="G110"/>
  <c r="F110"/>
  <c r="E110"/>
  <c r="C110"/>
  <c r="P109"/>
  <c r="O109"/>
  <c r="N109"/>
  <c r="K109"/>
  <c r="J109"/>
  <c r="I109"/>
  <c r="G109"/>
  <c r="F109"/>
  <c r="E109"/>
  <c r="C109"/>
  <c r="P108"/>
  <c r="O108"/>
  <c r="N108"/>
  <c r="K108"/>
  <c r="I108"/>
  <c r="G108"/>
  <c r="F108"/>
  <c r="E108"/>
  <c r="C108"/>
  <c r="P107"/>
  <c r="O107"/>
  <c r="N107"/>
  <c r="K107"/>
  <c r="J107"/>
  <c r="I107"/>
  <c r="G107"/>
  <c r="F107"/>
  <c r="E107"/>
  <c r="C107"/>
  <c r="P106"/>
  <c r="O106"/>
  <c r="N106"/>
  <c r="K106"/>
  <c r="I106"/>
  <c r="G106"/>
  <c r="F106"/>
  <c r="E106"/>
  <c r="C106"/>
  <c r="P105"/>
  <c r="O105"/>
  <c r="N105"/>
  <c r="K105"/>
  <c r="J105"/>
  <c r="I105"/>
  <c r="G105"/>
  <c r="F105"/>
  <c r="E105"/>
  <c r="C105"/>
  <c r="P104"/>
  <c r="O104"/>
  <c r="N104"/>
  <c r="K104"/>
  <c r="I104"/>
  <c r="G104"/>
  <c r="F104"/>
  <c r="E104"/>
  <c r="C104"/>
  <c r="P103"/>
  <c r="O103"/>
  <c r="N103"/>
  <c r="K103"/>
  <c r="J103"/>
  <c r="I103"/>
  <c r="G103"/>
  <c r="F103"/>
  <c r="E103"/>
  <c r="C103"/>
  <c r="P102"/>
  <c r="O102"/>
  <c r="N102"/>
  <c r="K102"/>
  <c r="I102"/>
  <c r="G102"/>
  <c r="F102"/>
  <c r="E102"/>
  <c r="D102"/>
  <c r="P101"/>
  <c r="O101"/>
  <c r="N101"/>
  <c r="M101"/>
  <c r="K101"/>
  <c r="J101"/>
  <c r="I101"/>
  <c r="G101"/>
  <c r="F101"/>
  <c r="E101"/>
  <c r="C101"/>
  <c r="P100"/>
  <c r="P140" s="1"/>
  <c r="K90" i="14" s="1"/>
  <c r="N100" i="10"/>
  <c r="N140" s="1"/>
  <c r="K88" i="14" s="1"/>
  <c r="K100" i="10"/>
  <c r="K140" s="1"/>
  <c r="K84" i="14" s="1"/>
  <c r="J100" i="10"/>
  <c r="I100"/>
  <c r="I140" s="1"/>
  <c r="K82" i="14" s="1"/>
  <c r="F100" i="10"/>
  <c r="F140" s="1"/>
  <c r="K78" i="14" s="1"/>
  <c r="D100" i="10"/>
  <c r="B59" i="9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P45"/>
  <c r="O45"/>
  <c r="N45"/>
  <c r="M45"/>
  <c r="K45"/>
  <c r="J45"/>
  <c r="I45"/>
  <c r="G45"/>
  <c r="F45"/>
  <c r="E45"/>
  <c r="D45"/>
  <c r="C45"/>
  <c r="P44"/>
  <c r="O44"/>
  <c r="N44"/>
  <c r="M44"/>
  <c r="K44"/>
  <c r="J44"/>
  <c r="I44"/>
  <c r="G44"/>
  <c r="F44"/>
  <c r="E44"/>
  <c r="D44"/>
  <c r="C44"/>
  <c r="O50"/>
  <c r="F112" i="14" s="1"/>
  <c r="M50" i="9"/>
  <c r="F110" i="14" s="1"/>
  <c r="G50" i="9"/>
  <c r="F102" i="14" s="1"/>
  <c r="E50" i="9"/>
  <c r="F100" i="14" s="1"/>
  <c r="C50" i="9"/>
  <c r="F98" i="14" s="1"/>
  <c r="B59" i="28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P45"/>
  <c r="O45"/>
  <c r="N45"/>
  <c r="M45"/>
  <c r="K45"/>
  <c r="J45"/>
  <c r="I45"/>
  <c r="G45"/>
  <c r="F45"/>
  <c r="E45"/>
  <c r="D45"/>
  <c r="C45"/>
  <c r="P44"/>
  <c r="O44"/>
  <c r="N44"/>
  <c r="M44"/>
  <c r="K44"/>
  <c r="J44"/>
  <c r="I44"/>
  <c r="G44"/>
  <c r="F44"/>
  <c r="E44"/>
  <c r="D44"/>
  <c r="C44"/>
  <c r="O50"/>
  <c r="F135" i="14" s="1"/>
  <c r="M50" i="28"/>
  <c r="F133" i="14" s="1"/>
  <c r="G50" i="28"/>
  <c r="F125" i="14" s="1"/>
  <c r="E50" i="28"/>
  <c r="F123" i="14" s="1"/>
  <c r="C50" i="28"/>
  <c r="F121" i="14" s="1"/>
  <c r="B59" i="29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P45"/>
  <c r="O45"/>
  <c r="N45"/>
  <c r="M45"/>
  <c r="K45"/>
  <c r="J45"/>
  <c r="I45"/>
  <c r="G45"/>
  <c r="F45"/>
  <c r="E45"/>
  <c r="D45"/>
  <c r="C45"/>
  <c r="P44"/>
  <c r="O44"/>
  <c r="N44"/>
  <c r="M44"/>
  <c r="K44"/>
  <c r="J44"/>
  <c r="I44"/>
  <c r="G44"/>
  <c r="F44"/>
  <c r="E44"/>
  <c r="D44"/>
  <c r="C44"/>
  <c r="O50"/>
  <c r="F158" i="14" s="1"/>
  <c r="M50" i="29"/>
  <c r="F156" i="14" s="1"/>
  <c r="G50" i="29"/>
  <c r="F148" i="14" s="1"/>
  <c r="E50" i="29"/>
  <c r="F146" i="14" s="1"/>
  <c r="C50" i="29"/>
  <c r="F144" i="14" s="1"/>
  <c r="B59" i="27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P45"/>
  <c r="O45"/>
  <c r="N45"/>
  <c r="M45"/>
  <c r="K45"/>
  <c r="J45"/>
  <c r="I45"/>
  <c r="G45"/>
  <c r="F45"/>
  <c r="E45"/>
  <c r="D45"/>
  <c r="C45"/>
  <c r="P44"/>
  <c r="O44"/>
  <c r="N44"/>
  <c r="M44"/>
  <c r="K44"/>
  <c r="J44"/>
  <c r="I44"/>
  <c r="G44"/>
  <c r="F44"/>
  <c r="E44"/>
  <c r="D44"/>
  <c r="C44"/>
  <c r="P109"/>
  <c r="O109"/>
  <c r="N109"/>
  <c r="K109"/>
  <c r="J109"/>
  <c r="G109"/>
  <c r="F109"/>
  <c r="E109"/>
  <c r="D109"/>
  <c r="P108"/>
  <c r="O108"/>
  <c r="N108"/>
  <c r="K108"/>
  <c r="J108"/>
  <c r="G108"/>
  <c r="F108"/>
  <c r="E108"/>
  <c r="D108"/>
  <c r="P107"/>
  <c r="O107"/>
  <c r="N107"/>
  <c r="K107"/>
  <c r="J107"/>
  <c r="G107"/>
  <c r="F107"/>
  <c r="E107"/>
  <c r="D107"/>
  <c r="P106"/>
  <c r="O106"/>
  <c r="N106"/>
  <c r="K106"/>
  <c r="J106"/>
  <c r="G106"/>
  <c r="F106"/>
  <c r="E106"/>
  <c r="D106"/>
  <c r="P105"/>
  <c r="O105"/>
  <c r="N105"/>
  <c r="K105"/>
  <c r="J105"/>
  <c r="G105"/>
  <c r="F105"/>
  <c r="E105"/>
  <c r="D105"/>
  <c r="P104"/>
  <c r="O104"/>
  <c r="N104"/>
  <c r="K104"/>
  <c r="J104"/>
  <c r="G104"/>
  <c r="F104"/>
  <c r="E104"/>
  <c r="D104"/>
  <c r="P103"/>
  <c r="O103"/>
  <c r="N103"/>
  <c r="K103"/>
  <c r="J103"/>
  <c r="G103"/>
  <c r="F103"/>
  <c r="E103"/>
  <c r="D103"/>
  <c r="P102"/>
  <c r="O102"/>
  <c r="N102"/>
  <c r="K102"/>
  <c r="J102"/>
  <c r="I102"/>
  <c r="G102"/>
  <c r="F102"/>
  <c r="E102"/>
  <c r="D102"/>
  <c r="P101"/>
  <c r="O101"/>
  <c r="N101"/>
  <c r="K101"/>
  <c r="J101"/>
  <c r="I101"/>
  <c r="G101"/>
  <c r="F101"/>
  <c r="E101"/>
  <c r="D101"/>
  <c r="B59" i="7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P45"/>
  <c r="O45"/>
  <c r="N45"/>
  <c r="M45"/>
  <c r="K45"/>
  <c r="J45"/>
  <c r="I45"/>
  <c r="G45"/>
  <c r="F45"/>
  <c r="E45"/>
  <c r="D45"/>
  <c r="C45"/>
  <c r="P44"/>
  <c r="O44"/>
  <c r="N44"/>
  <c r="M44"/>
  <c r="K44"/>
  <c r="J44"/>
  <c r="I44"/>
  <c r="G44"/>
  <c r="F44"/>
  <c r="E44"/>
  <c r="D44"/>
  <c r="C44"/>
  <c r="P109"/>
  <c r="O109"/>
  <c r="N109"/>
  <c r="K109"/>
  <c r="I109"/>
  <c r="G109"/>
  <c r="F109"/>
  <c r="E109"/>
  <c r="C109"/>
  <c r="P108"/>
  <c r="O108"/>
  <c r="N108"/>
  <c r="K108"/>
  <c r="I108"/>
  <c r="G108"/>
  <c r="F108"/>
  <c r="E108"/>
  <c r="C108"/>
  <c r="P107"/>
  <c r="O107"/>
  <c r="N107"/>
  <c r="K107"/>
  <c r="I107"/>
  <c r="G107"/>
  <c r="F107"/>
  <c r="E107"/>
  <c r="C107"/>
  <c r="P106"/>
  <c r="O106"/>
  <c r="N106"/>
  <c r="K106"/>
  <c r="I106"/>
  <c r="G106"/>
  <c r="F106"/>
  <c r="E106"/>
  <c r="C106"/>
  <c r="P105"/>
  <c r="O105"/>
  <c r="N105"/>
  <c r="K105"/>
  <c r="I105"/>
  <c r="G105"/>
  <c r="F105"/>
  <c r="E105"/>
  <c r="C105"/>
  <c r="P104"/>
  <c r="O104"/>
  <c r="N104"/>
  <c r="K104"/>
  <c r="I104"/>
  <c r="G104"/>
  <c r="F104"/>
  <c r="E104"/>
  <c r="C104"/>
  <c r="P103"/>
  <c r="O103"/>
  <c r="N103"/>
  <c r="K103"/>
  <c r="I103"/>
  <c r="G103"/>
  <c r="F103"/>
  <c r="E103"/>
  <c r="C103"/>
  <c r="P102"/>
  <c r="O102"/>
  <c r="N102"/>
  <c r="K102"/>
  <c r="I102"/>
  <c r="G102"/>
  <c r="F102"/>
  <c r="E102"/>
  <c r="D102"/>
  <c r="P101"/>
  <c r="O101"/>
  <c r="N101"/>
  <c r="M101"/>
  <c r="K101"/>
  <c r="J101"/>
  <c r="I101"/>
  <c r="G101"/>
  <c r="F101"/>
  <c r="E101"/>
  <c r="C101"/>
  <c r="P100"/>
  <c r="P140" s="1"/>
  <c r="K67" i="14" s="1"/>
  <c r="N100" i="7"/>
  <c r="N140" s="1"/>
  <c r="K65" i="14" s="1"/>
  <c r="K100" i="7"/>
  <c r="K140" s="1"/>
  <c r="K61" i="14" s="1"/>
  <c r="I100" i="7"/>
  <c r="I140" s="1"/>
  <c r="K59" i="14" s="1"/>
  <c r="F100" i="7"/>
  <c r="F140" s="1"/>
  <c r="K55" i="14" s="1"/>
  <c r="D100" i="7"/>
  <c r="B59" i="8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P45"/>
  <c r="O45"/>
  <c r="N45"/>
  <c r="M45"/>
  <c r="K45"/>
  <c r="J45"/>
  <c r="I45"/>
  <c r="G45"/>
  <c r="F45"/>
  <c r="E45"/>
  <c r="D45"/>
  <c r="C45"/>
  <c r="P44"/>
  <c r="O44"/>
  <c r="N44"/>
  <c r="M44"/>
  <c r="K44"/>
  <c r="J44"/>
  <c r="I44"/>
  <c r="G44"/>
  <c r="F44"/>
  <c r="E44"/>
  <c r="D44"/>
  <c r="C44"/>
  <c r="P50"/>
  <c r="F44" i="15" s="1"/>
  <c r="O50" i="8"/>
  <c r="F43" i="15" s="1"/>
  <c r="N50" i="8"/>
  <c r="F42" i="15" s="1"/>
  <c r="M50" i="8"/>
  <c r="F41" i="15" s="1"/>
  <c r="K50" i="8"/>
  <c r="F38" i="15" s="1"/>
  <c r="J50" i="8"/>
  <c r="F37" i="15" s="1"/>
  <c r="I50" i="8"/>
  <c r="F36" i="15" s="1"/>
  <c r="G50" i="8"/>
  <c r="F33" i="15" s="1"/>
  <c r="F50" i="8"/>
  <c r="F32" i="15" s="1"/>
  <c r="E50" i="8"/>
  <c r="F31" i="15" s="1"/>
  <c r="D50" i="8"/>
  <c r="F30" i="15" s="1"/>
  <c r="B59" i="2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P45"/>
  <c r="O45"/>
  <c r="N45"/>
  <c r="M45"/>
  <c r="K45"/>
  <c r="J45"/>
  <c r="I45"/>
  <c r="G45"/>
  <c r="F45"/>
  <c r="E45"/>
  <c r="D45"/>
  <c r="C45"/>
  <c r="P44"/>
  <c r="O44"/>
  <c r="N44"/>
  <c r="M44"/>
  <c r="K44"/>
  <c r="J44"/>
  <c r="I44"/>
  <c r="G44"/>
  <c r="F44"/>
  <c r="E44"/>
  <c r="D44"/>
  <c r="C44"/>
  <c r="O50"/>
  <c r="F66" i="15" s="1"/>
  <c r="M50" i="21"/>
  <c r="F64" i="15" s="1"/>
  <c r="G50" i="21"/>
  <c r="F56" i="15" s="1"/>
  <c r="E50" i="21"/>
  <c r="F54" i="15" s="1"/>
  <c r="C50" i="21"/>
  <c r="F52" i="15" s="1"/>
  <c r="B59" i="22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P45"/>
  <c r="O45"/>
  <c r="N45"/>
  <c r="M45"/>
  <c r="K45"/>
  <c r="J45"/>
  <c r="I45"/>
  <c r="G45"/>
  <c r="F45"/>
  <c r="E45"/>
  <c r="D45"/>
  <c r="C45"/>
  <c r="P44"/>
  <c r="O44"/>
  <c r="N44"/>
  <c r="M44"/>
  <c r="K44"/>
  <c r="J44"/>
  <c r="I44"/>
  <c r="G44"/>
  <c r="F44"/>
  <c r="E44"/>
  <c r="D44"/>
  <c r="C44"/>
  <c r="O50"/>
  <c r="F112" i="15" s="1"/>
  <c r="M50" i="22"/>
  <c r="F110" i="15" s="1"/>
  <c r="G50" i="22"/>
  <c r="F102" i="15" s="1"/>
  <c r="E50" i="22"/>
  <c r="F100" i="15" s="1"/>
  <c r="C50" i="22"/>
  <c r="F98" i="15" s="1"/>
  <c r="B59" i="23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P45"/>
  <c r="O45"/>
  <c r="N45"/>
  <c r="M45"/>
  <c r="K45"/>
  <c r="J45"/>
  <c r="I45"/>
  <c r="G45"/>
  <c r="F45"/>
  <c r="E45"/>
  <c r="D45"/>
  <c r="C45"/>
  <c r="P44"/>
  <c r="O44"/>
  <c r="N44"/>
  <c r="M44"/>
  <c r="K44"/>
  <c r="J44"/>
  <c r="I44"/>
  <c r="G44"/>
  <c r="F44"/>
  <c r="E44"/>
  <c r="D44"/>
  <c r="C44"/>
  <c r="O50"/>
  <c r="F89" i="15" s="1"/>
  <c r="M50" i="23"/>
  <c r="F87" i="15" s="1"/>
  <c r="G50" i="23"/>
  <c r="F79" i="15" s="1"/>
  <c r="E50" i="23"/>
  <c r="F77" i="15" s="1"/>
  <c r="C50" i="23"/>
  <c r="F75" i="15" s="1"/>
  <c r="B59" i="5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O45"/>
  <c r="N45"/>
  <c r="M45"/>
  <c r="K45"/>
  <c r="J45"/>
  <c r="I45"/>
  <c r="F45"/>
  <c r="E45"/>
  <c r="D45"/>
  <c r="C45"/>
  <c r="O44"/>
  <c r="N44"/>
  <c r="M44"/>
  <c r="K44"/>
  <c r="J44"/>
  <c r="I44"/>
  <c r="F44"/>
  <c r="E44"/>
  <c r="D44"/>
  <c r="C44"/>
  <c r="O50"/>
  <c r="F135" i="15" s="1"/>
  <c r="M50" i="5"/>
  <c r="F133" i="15" s="1"/>
  <c r="G50" i="5"/>
  <c r="F125" i="15" s="1"/>
  <c r="E50" i="5"/>
  <c r="F123" i="15" s="1"/>
  <c r="C50" i="5"/>
  <c r="F121" i="15" s="1"/>
  <c r="B59" i="19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P45"/>
  <c r="O45"/>
  <c r="N45"/>
  <c r="M45"/>
  <c r="K45"/>
  <c r="J45"/>
  <c r="I45"/>
  <c r="G45"/>
  <c r="F45"/>
  <c r="E45"/>
  <c r="D45"/>
  <c r="C45"/>
  <c r="P44"/>
  <c r="O44"/>
  <c r="N44"/>
  <c r="M44"/>
  <c r="K44"/>
  <c r="J44"/>
  <c r="I44"/>
  <c r="G44"/>
  <c r="F44"/>
  <c r="E44"/>
  <c r="D44"/>
  <c r="C44"/>
  <c r="O50"/>
  <c r="F181" i="15" s="1"/>
  <c r="M50" i="19"/>
  <c r="F179" i="15" s="1"/>
  <c r="G50" i="19"/>
  <c r="F171" i="15" s="1"/>
  <c r="E50" i="19"/>
  <c r="F169" i="15" s="1"/>
  <c r="C50" i="19"/>
  <c r="F167" i="15" s="1"/>
  <c r="B59" i="20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P45"/>
  <c r="O45"/>
  <c r="N45"/>
  <c r="M45"/>
  <c r="K45"/>
  <c r="J45"/>
  <c r="I45"/>
  <c r="G45"/>
  <c r="F45"/>
  <c r="E45"/>
  <c r="D45"/>
  <c r="C45"/>
  <c r="P44"/>
  <c r="O44"/>
  <c r="N44"/>
  <c r="M44"/>
  <c r="K44"/>
  <c r="J44"/>
  <c r="I44"/>
  <c r="G44"/>
  <c r="F44"/>
  <c r="E44"/>
  <c r="D44"/>
  <c r="C44"/>
  <c r="O50"/>
  <c r="F158" i="15" s="1"/>
  <c r="M50" i="20"/>
  <c r="F156" i="15" s="1"/>
  <c r="G50" i="20"/>
  <c r="F148" i="15" s="1"/>
  <c r="E50" i="20"/>
  <c r="F146" i="15" s="1"/>
  <c r="C50" i="20"/>
  <c r="F144" i="15" s="1"/>
  <c r="B59" i="4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P45"/>
  <c r="O45"/>
  <c r="N45"/>
  <c r="M45"/>
  <c r="K45"/>
  <c r="J45"/>
  <c r="I45"/>
  <c r="G45"/>
  <c r="F45"/>
  <c r="E45"/>
  <c r="D45"/>
  <c r="C45"/>
  <c r="P44"/>
  <c r="O44"/>
  <c r="N44"/>
  <c r="M44"/>
  <c r="K44"/>
  <c r="J44"/>
  <c r="I44"/>
  <c r="G44"/>
  <c r="F44"/>
  <c r="E44"/>
  <c r="D44"/>
  <c r="C44"/>
  <c r="O50"/>
  <c r="F250" i="15" s="1"/>
  <c r="M50" i="4"/>
  <c r="F248" i="15" s="1"/>
  <c r="J50" i="4"/>
  <c r="F244" i="15" s="1"/>
  <c r="G50" i="4"/>
  <c r="F240" i="15" s="1"/>
  <c r="E50" i="4"/>
  <c r="F238" i="15" s="1"/>
  <c r="B59" i="17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P45"/>
  <c r="O45"/>
  <c r="N45"/>
  <c r="M45"/>
  <c r="K45"/>
  <c r="J45"/>
  <c r="I45"/>
  <c r="G45"/>
  <c r="F45"/>
  <c r="E45"/>
  <c r="D45"/>
  <c r="C45"/>
  <c r="P44"/>
  <c r="O44"/>
  <c r="N44"/>
  <c r="M44"/>
  <c r="K44"/>
  <c r="J44"/>
  <c r="I44"/>
  <c r="G44"/>
  <c r="F44"/>
  <c r="E44"/>
  <c r="D44"/>
  <c r="C44"/>
  <c r="P50"/>
  <c r="F205" i="15" s="1"/>
  <c r="N50" i="17"/>
  <c r="F203" i="15" s="1"/>
  <c r="K50" i="17"/>
  <c r="F199" i="15" s="1"/>
  <c r="I50" i="17"/>
  <c r="F197" i="15" s="1"/>
  <c r="F50" i="17"/>
  <c r="F193" i="15" s="1"/>
  <c r="D50" i="17"/>
  <c r="F191" i="15" s="1"/>
  <c r="A47" i="17"/>
  <c r="B59" i="18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P45"/>
  <c r="O45"/>
  <c r="N45"/>
  <c r="M45"/>
  <c r="K45"/>
  <c r="J45"/>
  <c r="I45"/>
  <c r="G45"/>
  <c r="F45"/>
  <c r="E45"/>
  <c r="D45"/>
  <c r="C45"/>
  <c r="P44"/>
  <c r="O44"/>
  <c r="N44"/>
  <c r="M44"/>
  <c r="K44"/>
  <c r="J44"/>
  <c r="I44"/>
  <c r="G44"/>
  <c r="F44"/>
  <c r="E44"/>
  <c r="D44"/>
  <c r="C44"/>
  <c r="O50"/>
  <c r="F227" i="15" s="1"/>
  <c r="M50" i="18"/>
  <c r="F225" i="15" s="1"/>
  <c r="G50" i="18"/>
  <c r="F217" i="15" s="1"/>
  <c r="E50" i="18"/>
  <c r="F215" i="15" s="1"/>
  <c r="C50" i="18"/>
  <c r="F213" i="15" s="1"/>
  <c r="B60" i="3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59"/>
  <c r="P45"/>
  <c r="O45"/>
  <c r="N45"/>
  <c r="M45"/>
  <c r="K45"/>
  <c r="J45"/>
  <c r="I45"/>
  <c r="G45"/>
  <c r="F45"/>
  <c r="E45"/>
  <c r="D45"/>
  <c r="C45"/>
  <c r="P44"/>
  <c r="O44"/>
  <c r="N44"/>
  <c r="M44"/>
  <c r="K44"/>
  <c r="J44"/>
  <c r="I44"/>
  <c r="G44"/>
  <c r="F44"/>
  <c r="E44"/>
  <c r="D44"/>
  <c r="C44"/>
  <c r="P129"/>
  <c r="N129"/>
  <c r="K129"/>
  <c r="J129"/>
  <c r="G129"/>
  <c r="F129"/>
  <c r="D129"/>
  <c r="P128"/>
  <c r="N128"/>
  <c r="K128"/>
  <c r="J128"/>
  <c r="G128"/>
  <c r="F128"/>
  <c r="D128"/>
  <c r="P127"/>
  <c r="N127"/>
  <c r="K127"/>
  <c r="J127"/>
  <c r="G127"/>
  <c r="F127"/>
  <c r="D127"/>
  <c r="P126"/>
  <c r="N126"/>
  <c r="K126"/>
  <c r="J126"/>
  <c r="G126"/>
  <c r="F126"/>
  <c r="D126"/>
  <c r="P125"/>
  <c r="N125"/>
  <c r="K125"/>
  <c r="J125"/>
  <c r="G125"/>
  <c r="F125"/>
  <c r="D125"/>
  <c r="P124"/>
  <c r="N124"/>
  <c r="K124"/>
  <c r="J124"/>
  <c r="G124"/>
  <c r="F124"/>
  <c r="D124"/>
  <c r="P123"/>
  <c r="N123"/>
  <c r="K123"/>
  <c r="J123"/>
  <c r="G123"/>
  <c r="F123"/>
  <c r="D123"/>
  <c r="P122"/>
  <c r="N122"/>
  <c r="K122"/>
  <c r="J122"/>
  <c r="G122"/>
  <c r="F122"/>
  <c r="D122"/>
  <c r="P121"/>
  <c r="N121"/>
  <c r="K121"/>
  <c r="J121"/>
  <c r="G121"/>
  <c r="F121"/>
  <c r="D121"/>
  <c r="P120"/>
  <c r="N120"/>
  <c r="K120"/>
  <c r="J120"/>
  <c r="G120"/>
  <c r="F120"/>
  <c r="D120"/>
  <c r="P119"/>
  <c r="N119"/>
  <c r="K119"/>
  <c r="J119"/>
  <c r="G119"/>
  <c r="F119"/>
  <c r="D119"/>
  <c r="P118"/>
  <c r="N118"/>
  <c r="K118"/>
  <c r="J118"/>
  <c r="G118"/>
  <c r="F118"/>
  <c r="D118"/>
  <c r="P117"/>
  <c r="N117"/>
  <c r="K117"/>
  <c r="J117"/>
  <c r="G117"/>
  <c r="F117"/>
  <c r="D117"/>
  <c r="P116"/>
  <c r="N116"/>
  <c r="K116"/>
  <c r="J116"/>
  <c r="G116"/>
  <c r="F116"/>
  <c r="D116"/>
  <c r="P115"/>
  <c r="N115"/>
  <c r="K115"/>
  <c r="J115"/>
  <c r="G115"/>
  <c r="F115"/>
  <c r="D115"/>
  <c r="P114"/>
  <c r="N114"/>
  <c r="K114"/>
  <c r="J114"/>
  <c r="G114"/>
  <c r="F114"/>
  <c r="D114"/>
  <c r="P113"/>
  <c r="N113"/>
  <c r="K113"/>
  <c r="J113"/>
  <c r="G113"/>
  <c r="F113"/>
  <c r="D113"/>
  <c r="P112"/>
  <c r="N112"/>
  <c r="K112"/>
  <c r="J112"/>
  <c r="G112"/>
  <c r="F112"/>
  <c r="D112"/>
  <c r="P111"/>
  <c r="N111"/>
  <c r="K111"/>
  <c r="J111"/>
  <c r="G111"/>
  <c r="F111"/>
  <c r="D111"/>
  <c r="P110"/>
  <c r="N110"/>
  <c r="K110"/>
  <c r="J110"/>
  <c r="G110"/>
  <c r="F110"/>
  <c r="D110"/>
  <c r="P109"/>
  <c r="N109"/>
  <c r="K109"/>
  <c r="J109"/>
  <c r="G109"/>
  <c r="F109"/>
  <c r="D109"/>
  <c r="P108"/>
  <c r="N108"/>
  <c r="K108"/>
  <c r="J108"/>
  <c r="G108"/>
  <c r="F108"/>
  <c r="D108"/>
  <c r="P107"/>
  <c r="N107"/>
  <c r="K107"/>
  <c r="J107"/>
  <c r="G107"/>
  <c r="F107"/>
  <c r="D107"/>
  <c r="P106"/>
  <c r="N106"/>
  <c r="K106"/>
  <c r="J106"/>
  <c r="G106"/>
  <c r="F106"/>
  <c r="D106"/>
  <c r="P105"/>
  <c r="N105"/>
  <c r="K105"/>
  <c r="J105"/>
  <c r="G105"/>
  <c r="F105"/>
  <c r="D105"/>
  <c r="P104"/>
  <c r="N104"/>
  <c r="K104"/>
  <c r="J104"/>
  <c r="G104"/>
  <c r="F104"/>
  <c r="D104"/>
  <c r="P103"/>
  <c r="N103"/>
  <c r="K103"/>
  <c r="J103"/>
  <c r="G103"/>
  <c r="F103"/>
  <c r="D103"/>
  <c r="P102"/>
  <c r="O102"/>
  <c r="N102"/>
  <c r="K102"/>
  <c r="J102"/>
  <c r="I102"/>
  <c r="G102"/>
  <c r="F102"/>
  <c r="E102"/>
  <c r="D102"/>
  <c r="P101"/>
  <c r="O101"/>
  <c r="N101"/>
  <c r="K101"/>
  <c r="J101"/>
  <c r="I101"/>
  <c r="G101"/>
  <c r="F101"/>
  <c r="E101"/>
  <c r="D101"/>
  <c r="B59" i="2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P45"/>
  <c r="O45"/>
  <c r="N45"/>
  <c r="M45"/>
  <c r="K45"/>
  <c r="J45"/>
  <c r="I45"/>
  <c r="G45"/>
  <c r="F45"/>
  <c r="E45"/>
  <c r="D45"/>
  <c r="C45"/>
  <c r="P44"/>
  <c r="O44"/>
  <c r="N44"/>
  <c r="M44"/>
  <c r="K44"/>
  <c r="J44"/>
  <c r="I44"/>
  <c r="G44"/>
  <c r="F44"/>
  <c r="E44"/>
  <c r="D44"/>
  <c r="C44"/>
  <c r="O50"/>
  <c r="F296" i="15" s="1"/>
  <c r="M50" i="2"/>
  <c r="F294" i="15" s="1"/>
  <c r="G50" i="2"/>
  <c r="F286" i="15" s="1"/>
  <c r="E50" i="2"/>
  <c r="F284" i="15" s="1"/>
  <c r="C50" i="2"/>
  <c r="F282" i="15" s="1"/>
  <c r="B59" i="16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P45"/>
  <c r="O45"/>
  <c r="N45"/>
  <c r="M45"/>
  <c r="K45"/>
  <c r="J45"/>
  <c r="I45"/>
  <c r="G45"/>
  <c r="F45"/>
  <c r="E45"/>
  <c r="D45"/>
  <c r="C45"/>
  <c r="P44"/>
  <c r="O44"/>
  <c r="N44"/>
  <c r="M44"/>
  <c r="K44"/>
  <c r="J44"/>
  <c r="I44"/>
  <c r="G44"/>
  <c r="F44"/>
  <c r="E44"/>
  <c r="D44"/>
  <c r="C44"/>
  <c r="P50"/>
  <c r="F320" i="15" s="1"/>
  <c r="N50" i="16"/>
  <c r="F318" i="15" s="1"/>
  <c r="K50" i="16"/>
  <c r="F314" i="15" s="1"/>
  <c r="I50" i="16"/>
  <c r="F312" i="15" s="1"/>
  <c r="F50" i="16"/>
  <c r="F308" i="15" s="1"/>
  <c r="D50" i="16"/>
  <c r="F306" i="15" s="1"/>
  <c r="A47" i="16"/>
  <c r="C302" i="15" s="1"/>
  <c r="P50" i="6"/>
  <c r="F44" i="14" s="1"/>
  <c r="O50" i="6"/>
  <c r="F43" i="14" s="1"/>
  <c r="N50" i="6"/>
  <c r="F42" i="14" s="1"/>
  <c r="M50" i="6"/>
  <c r="F41" i="14" s="1"/>
  <c r="K50" i="6"/>
  <c r="F38" i="14" s="1"/>
  <c r="J50" i="6"/>
  <c r="F37" i="14" s="1"/>
  <c r="I50" i="6"/>
  <c r="F36" i="14" s="1"/>
  <c r="G50" i="6"/>
  <c r="F33" i="14" s="1"/>
  <c r="F50" i="6"/>
  <c r="F32" i="14" s="1"/>
  <c r="E50" i="6"/>
  <c r="F31" i="14" s="1"/>
  <c r="D50" i="6"/>
  <c r="F30" i="14" s="1"/>
  <c r="C50" i="6"/>
  <c r="F29" i="14" s="1"/>
  <c r="P49" i="6"/>
  <c r="E44" i="14" s="1"/>
  <c r="O49" i="6"/>
  <c r="E43" i="14" s="1"/>
  <c r="N49" i="6"/>
  <c r="E42" i="14" s="1"/>
  <c r="M49" i="6"/>
  <c r="E41" i="14" s="1"/>
  <c r="K49" i="6"/>
  <c r="E38" i="14" s="1"/>
  <c r="J49" i="6"/>
  <c r="E37" i="14" s="1"/>
  <c r="I49" i="6"/>
  <c r="E36" i="14" s="1"/>
  <c r="G49" i="6"/>
  <c r="E33" i="14" s="1"/>
  <c r="F49" i="6"/>
  <c r="E32" i="14" s="1"/>
  <c r="E49" i="6"/>
  <c r="E31" i="14" s="1"/>
  <c r="D49" i="6"/>
  <c r="E30" i="14" s="1"/>
  <c r="C49" i="6"/>
  <c r="E29" i="14" s="1"/>
  <c r="P48" i="6"/>
  <c r="D44" i="14" s="1"/>
  <c r="O48" i="6"/>
  <c r="D43" i="14" s="1"/>
  <c r="N48" i="6"/>
  <c r="D42" i="14" s="1"/>
  <c r="M48" i="6"/>
  <c r="D41" i="14" s="1"/>
  <c r="K48" i="6"/>
  <c r="D38" i="14" s="1"/>
  <c r="J48" i="6"/>
  <c r="D37" i="14" s="1"/>
  <c r="I48" i="6"/>
  <c r="D36" i="14" s="1"/>
  <c r="G48" i="6"/>
  <c r="D33" i="14" s="1"/>
  <c r="F48" i="6"/>
  <c r="D32" i="14" s="1"/>
  <c r="E48" i="6"/>
  <c r="D31" i="14" s="1"/>
  <c r="D48" i="6"/>
  <c r="D30" i="14" s="1"/>
  <c r="C48" i="6"/>
  <c r="D29" i="14" s="1"/>
  <c r="P47" i="6"/>
  <c r="C44" i="14" s="1"/>
  <c r="G44" s="1"/>
  <c r="O47" i="6"/>
  <c r="C43" i="14" s="1"/>
  <c r="G43" s="1"/>
  <c r="N47" i="6"/>
  <c r="C42" i="14" s="1"/>
  <c r="G42" s="1"/>
  <c r="M47" i="6"/>
  <c r="C41" i="14" s="1"/>
  <c r="G41" s="1"/>
  <c r="K47" i="6"/>
  <c r="C38" i="14" s="1"/>
  <c r="G38" s="1"/>
  <c r="J47" i="6"/>
  <c r="C37" i="14" s="1"/>
  <c r="G37" s="1"/>
  <c r="I47" i="6"/>
  <c r="C36" i="14" s="1"/>
  <c r="G36" s="1"/>
  <c r="G47" i="6"/>
  <c r="C33" i="14" s="1"/>
  <c r="G33" s="1"/>
  <c r="F47" i="6"/>
  <c r="C32" i="14" s="1"/>
  <c r="G32" s="1"/>
  <c r="E47" i="6"/>
  <c r="C31" i="14" s="1"/>
  <c r="G31" s="1"/>
  <c r="D47" i="6"/>
  <c r="C30" i="14" s="1"/>
  <c r="G30" s="1"/>
  <c r="C47" i="6"/>
  <c r="C29" i="14" s="1"/>
  <c r="G29" s="1"/>
  <c r="A47" i="6"/>
  <c r="C26" i="14" s="1"/>
  <c r="B59" i="6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P45"/>
  <c r="O45"/>
  <c r="N45"/>
  <c r="M45"/>
  <c r="K45"/>
  <c r="J45"/>
  <c r="I45"/>
  <c r="G45"/>
  <c r="F45"/>
  <c r="E45"/>
  <c r="D45"/>
  <c r="C45"/>
  <c r="P44"/>
  <c r="O44"/>
  <c r="N44"/>
  <c r="M44"/>
  <c r="K44"/>
  <c r="J44"/>
  <c r="I44"/>
  <c r="G44"/>
  <c r="F44"/>
  <c r="E44"/>
  <c r="D44"/>
  <c r="C44"/>
  <c r="N50" i="1"/>
  <c r="F341" i="15" s="1"/>
  <c r="P48" i="1"/>
  <c r="D343" i="15" s="1"/>
  <c r="J47" i="1"/>
  <c r="C336" i="15" s="1"/>
  <c r="D50" i="1"/>
  <c r="F329" i="15" s="1"/>
  <c r="F48" i="1"/>
  <c r="D331" i="15" s="1"/>
  <c r="D103" i="1"/>
  <c r="E103"/>
  <c r="F103"/>
  <c r="G103"/>
  <c r="P47"/>
  <c r="C343" i="15" s="1"/>
  <c r="O48" i="1"/>
  <c r="D342" i="15" s="1"/>
  <c r="N47" i="1"/>
  <c r="C341" i="15" s="1"/>
  <c r="M47" i="1"/>
  <c r="C340" i="15" s="1"/>
  <c r="J48" i="1"/>
  <c r="D336" i="15" s="1"/>
  <c r="K47" i="1"/>
  <c r="C337" i="15" s="1"/>
  <c r="G49" i="1"/>
  <c r="E332" i="15" s="1"/>
  <c r="F47" i="1"/>
  <c r="C331" i="15" s="1"/>
  <c r="E48" i="1"/>
  <c r="D330" i="15" s="1"/>
  <c r="D47" i="1"/>
  <c r="C329" i="15" s="1"/>
  <c r="B59" i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P45"/>
  <c r="O45"/>
  <c r="N45"/>
  <c r="M45"/>
  <c r="K45"/>
  <c r="J45"/>
  <c r="I45"/>
  <c r="F45"/>
  <c r="E45"/>
  <c r="D45"/>
  <c r="C45"/>
  <c r="P44"/>
  <c r="K44"/>
  <c r="G44"/>
  <c r="N11" i="13"/>
  <c r="O11"/>
  <c r="Q11"/>
  <c r="R11"/>
  <c r="S11"/>
  <c r="U11"/>
  <c r="V11"/>
  <c r="W11"/>
  <c r="N12"/>
  <c r="O12"/>
  <c r="Q12"/>
  <c r="R12"/>
  <c r="S12"/>
  <c r="U12"/>
  <c r="V12"/>
  <c r="W12"/>
  <c r="N16"/>
  <c r="O16"/>
  <c r="Q16"/>
  <c r="R16"/>
  <c r="S16"/>
  <c r="U16"/>
  <c r="V16"/>
  <c r="W16"/>
  <c r="N17"/>
  <c r="O17"/>
  <c r="Q17"/>
  <c r="R17"/>
  <c r="S17"/>
  <c r="U17"/>
  <c r="V17"/>
  <c r="W17"/>
  <c r="D44" i="1"/>
  <c r="F44"/>
  <c r="J44"/>
  <c r="N44"/>
  <c r="C44"/>
  <c r="E44"/>
  <c r="I44"/>
  <c r="M44"/>
  <c r="O44"/>
  <c r="I20" i="24"/>
  <c r="Q20" i="13" s="1"/>
  <c r="J18" i="24"/>
  <c r="R18" i="13" s="1"/>
  <c r="I18" i="24"/>
  <c r="Q18" i="13" s="1"/>
  <c r="I13" i="24"/>
  <c r="Q13" i="13" s="1"/>
  <c r="J13" i="24"/>
  <c r="R13" i="13" s="1"/>
  <c r="I19" i="24"/>
  <c r="Q19" i="13" s="1"/>
  <c r="J19" i="24"/>
  <c r="R19" i="13" s="1"/>
  <c r="I21" i="24"/>
  <c r="Q21" i="13" s="1"/>
  <c r="J20" i="14"/>
  <c r="J15" i="24"/>
  <c r="R15" i="13" s="1"/>
  <c r="Q43" i="1" l="1"/>
  <c r="U43" s="1"/>
  <c r="Q41"/>
  <c r="U41" s="1"/>
  <c r="Q39"/>
  <c r="U39" s="1"/>
  <c r="S15" i="30"/>
  <c r="L15"/>
  <c r="S7"/>
  <c r="L7"/>
  <c r="Q16"/>
  <c r="U16" s="1"/>
  <c r="Q12"/>
  <c r="U12" s="1"/>
  <c r="Q8"/>
  <c r="U8" s="1"/>
  <c r="S11"/>
  <c r="L11"/>
  <c r="S47"/>
  <c r="G195" i="14" s="1"/>
  <c r="S47" i="16"/>
  <c r="G310" i="15" s="1"/>
  <c r="S47" i="2"/>
  <c r="G287" i="15" s="1"/>
  <c r="T47" i="17"/>
  <c r="G200" i="15" s="1"/>
  <c r="Q36" i="4"/>
  <c r="U36" s="1"/>
  <c r="S47" i="18"/>
  <c r="G218" i="15" s="1"/>
  <c r="Q38" i="20"/>
  <c r="U38" s="1"/>
  <c r="S13" i="26"/>
  <c r="L13"/>
  <c r="S17"/>
  <c r="L17"/>
  <c r="S9"/>
  <c r="S47" s="1"/>
  <c r="G57" i="24" s="1"/>
  <c r="L9" i="26"/>
  <c r="S23"/>
  <c r="L23"/>
  <c r="Q42" i="8"/>
  <c r="U42" s="1"/>
  <c r="Q40"/>
  <c r="U40" s="1"/>
  <c r="Q40" i="21"/>
  <c r="U40" s="1"/>
  <c r="Q38"/>
  <c r="U38" s="1"/>
  <c r="T47"/>
  <c r="G62" i="15" s="1"/>
  <c r="T28" i="22"/>
  <c r="T24"/>
  <c r="T20"/>
  <c r="T16"/>
  <c r="T12"/>
  <c r="T8"/>
  <c r="Q29"/>
  <c r="U29" s="1"/>
  <c r="Q25"/>
  <c r="U25" s="1"/>
  <c r="Q21"/>
  <c r="U21" s="1"/>
  <c r="Q17"/>
  <c r="U17" s="1"/>
  <c r="Q13"/>
  <c r="U13" s="1"/>
  <c r="Q9"/>
  <c r="U9" s="1"/>
  <c r="S47"/>
  <c r="G103" i="15" s="1"/>
  <c r="T47" i="23"/>
  <c r="G85" i="15" s="1"/>
  <c r="S16" i="11"/>
  <c r="L16"/>
  <c r="S8"/>
  <c r="L8"/>
  <c r="S20"/>
  <c r="L20"/>
  <c r="S12"/>
  <c r="L12"/>
  <c r="S18" i="31"/>
  <c r="L18"/>
  <c r="S10"/>
  <c r="L10"/>
  <c r="S22"/>
  <c r="L22"/>
  <c r="S14"/>
  <c r="L14"/>
  <c r="S6"/>
  <c r="S47" s="1"/>
  <c r="G218" i="14" s="1"/>
  <c r="L6" i="31"/>
  <c r="S35" i="25"/>
  <c r="L35"/>
  <c r="S27"/>
  <c r="L27"/>
  <c r="S19"/>
  <c r="L19"/>
  <c r="S11"/>
  <c r="L11"/>
  <c r="J14" i="24"/>
  <c r="R14" i="13" s="1"/>
  <c r="S31" i="25"/>
  <c r="L31"/>
  <c r="S23"/>
  <c r="L23"/>
  <c r="S15"/>
  <c r="L15"/>
  <c r="S7"/>
  <c r="S47" s="1"/>
  <c r="G34" i="24" s="1"/>
  <c r="L7" i="25"/>
  <c r="Q15" i="12"/>
  <c r="U15" s="1"/>
  <c r="S30"/>
  <c r="L30"/>
  <c r="S22"/>
  <c r="L22"/>
  <c r="S14"/>
  <c r="L14"/>
  <c r="S6"/>
  <c r="L6"/>
  <c r="S26"/>
  <c r="L26"/>
  <c r="S18"/>
  <c r="L18"/>
  <c r="S10"/>
  <c r="L10"/>
  <c r="Q16" i="9"/>
  <c r="U16" s="1"/>
  <c r="U47" s="1"/>
  <c r="G114" i="14" s="1"/>
  <c r="Q38" i="8"/>
  <c r="U38" s="1"/>
  <c r="Q36"/>
  <c r="U36" s="1"/>
  <c r="Q34"/>
  <c r="U34" s="1"/>
  <c r="Q32"/>
  <c r="U32" s="1"/>
  <c r="Q30"/>
  <c r="U30" s="1"/>
  <c r="Q28"/>
  <c r="U28" s="1"/>
  <c r="Q26"/>
  <c r="U26" s="1"/>
  <c r="Q24"/>
  <c r="U24" s="1"/>
  <c r="Q22"/>
  <c r="U22" s="1"/>
  <c r="Q20"/>
  <c r="U20" s="1"/>
  <c r="Q18"/>
  <c r="U18" s="1"/>
  <c r="Q16"/>
  <c r="U16" s="1"/>
  <c r="Q14"/>
  <c r="U14" s="1"/>
  <c r="Q12"/>
  <c r="U12" s="1"/>
  <c r="Q10"/>
  <c r="U10" s="1"/>
  <c r="Q8"/>
  <c r="U8" s="1"/>
  <c r="Q6"/>
  <c r="U6" s="1"/>
  <c r="U47" s="1"/>
  <c r="G45" i="15" s="1"/>
  <c r="Q36" i="21"/>
  <c r="U36" s="1"/>
  <c r="Q34"/>
  <c r="U34" s="1"/>
  <c r="Q32"/>
  <c r="U32" s="1"/>
  <c r="Q30"/>
  <c r="U30" s="1"/>
  <c r="Q28"/>
  <c r="U28" s="1"/>
  <c r="Q26"/>
  <c r="U26" s="1"/>
  <c r="Q24"/>
  <c r="U24" s="1"/>
  <c r="Q22"/>
  <c r="U22" s="1"/>
  <c r="Q20"/>
  <c r="U20" s="1"/>
  <c r="Q18"/>
  <c r="U18" s="1"/>
  <c r="Q16"/>
  <c r="U16" s="1"/>
  <c r="Q14"/>
  <c r="U14" s="1"/>
  <c r="Q12"/>
  <c r="U12" s="1"/>
  <c r="Q10"/>
  <c r="U10" s="1"/>
  <c r="Q8"/>
  <c r="U8" s="1"/>
  <c r="Q6"/>
  <c r="U6" s="1"/>
  <c r="U47" s="1"/>
  <c r="G68" i="15" s="1"/>
  <c r="Q10" i="23"/>
  <c r="U10" s="1"/>
  <c r="Q8"/>
  <c r="U8" s="1"/>
  <c r="Q6"/>
  <c r="U6" s="1"/>
  <c r="Q28"/>
  <c r="U28" s="1"/>
  <c r="Q26"/>
  <c r="U26" s="1"/>
  <c r="Q24"/>
  <c r="U24" s="1"/>
  <c r="Q22"/>
  <c r="U22" s="1"/>
  <c r="Q20"/>
  <c r="U20" s="1"/>
  <c r="Q18"/>
  <c r="U18" s="1"/>
  <c r="Q16"/>
  <c r="U16" s="1"/>
  <c r="Q14"/>
  <c r="U14" s="1"/>
  <c r="Q12"/>
  <c r="U12" s="1"/>
  <c r="M140" i="5"/>
  <c r="K133" i="15" s="1"/>
  <c r="Q30" i="5"/>
  <c r="U30" s="1"/>
  <c r="Q24"/>
  <c r="U24" s="1"/>
  <c r="Q18"/>
  <c r="U18" s="1"/>
  <c r="C140"/>
  <c r="K121" i="15" s="1"/>
  <c r="S47" i="5"/>
  <c r="G126" i="15" s="1"/>
  <c r="Q34" i="19"/>
  <c r="U34" s="1"/>
  <c r="Q32"/>
  <c r="U32" s="1"/>
  <c r="Q30"/>
  <c r="U30" s="1"/>
  <c r="Q28"/>
  <c r="U28" s="1"/>
  <c r="Q26"/>
  <c r="U26" s="1"/>
  <c r="Q24"/>
  <c r="U24" s="1"/>
  <c r="Q22"/>
  <c r="U22" s="1"/>
  <c r="Q20"/>
  <c r="U20" s="1"/>
  <c r="Q18"/>
  <c r="U18" s="1"/>
  <c r="Q16"/>
  <c r="U16" s="1"/>
  <c r="Q14"/>
  <c r="U14" s="1"/>
  <c r="Q12"/>
  <c r="U12" s="1"/>
  <c r="Q10"/>
  <c r="U10" s="1"/>
  <c r="Q8"/>
  <c r="U8" s="1"/>
  <c r="Q6"/>
  <c r="U6" s="1"/>
  <c r="Q34" i="20"/>
  <c r="U34" s="1"/>
  <c r="Q32"/>
  <c r="U32" s="1"/>
  <c r="Q30"/>
  <c r="U30" s="1"/>
  <c r="Q28"/>
  <c r="U28" s="1"/>
  <c r="Q26"/>
  <c r="U26" s="1"/>
  <c r="Q24"/>
  <c r="U24" s="1"/>
  <c r="Q22"/>
  <c r="U22" s="1"/>
  <c r="Q20"/>
  <c r="U20" s="1"/>
  <c r="Q18"/>
  <c r="U18" s="1"/>
  <c r="Q16"/>
  <c r="U16" s="1"/>
  <c r="Q14"/>
  <c r="U14" s="1"/>
  <c r="Q12"/>
  <c r="U12" s="1"/>
  <c r="Q10"/>
  <c r="U10" s="1"/>
  <c r="Q8"/>
  <c r="U8" s="1"/>
  <c r="Q6"/>
  <c r="U6" s="1"/>
  <c r="T47"/>
  <c r="G154" i="15" s="1"/>
  <c r="Q36" i="20"/>
  <c r="U36" s="1"/>
  <c r="Q34" i="4"/>
  <c r="U34" s="1"/>
  <c r="Q32"/>
  <c r="U32" s="1"/>
  <c r="Q30"/>
  <c r="U30" s="1"/>
  <c r="Q28"/>
  <c r="U28" s="1"/>
  <c r="Q26"/>
  <c r="U26" s="1"/>
  <c r="Q24"/>
  <c r="U24" s="1"/>
  <c r="Q22"/>
  <c r="U22" s="1"/>
  <c r="Q20"/>
  <c r="U20" s="1"/>
  <c r="Q18"/>
  <c r="U18" s="1"/>
  <c r="Q16"/>
  <c r="U16" s="1"/>
  <c r="Q14"/>
  <c r="U14" s="1"/>
  <c r="Q12"/>
  <c r="U12" s="1"/>
  <c r="Q10"/>
  <c r="U10" s="1"/>
  <c r="Q8"/>
  <c r="U8" s="1"/>
  <c r="Q6"/>
  <c r="U6" s="1"/>
  <c r="U47" s="1"/>
  <c r="G252" i="15" s="1"/>
  <c r="Q26" i="17"/>
  <c r="U26" s="1"/>
  <c r="Q24"/>
  <c r="U24" s="1"/>
  <c r="Q22"/>
  <c r="U22" s="1"/>
  <c r="Q20"/>
  <c r="U20" s="1"/>
  <c r="Q18"/>
  <c r="U18" s="1"/>
  <c r="Q16"/>
  <c r="U16" s="1"/>
  <c r="Q14"/>
  <c r="U14" s="1"/>
  <c r="Q12"/>
  <c r="U12" s="1"/>
  <c r="Q10"/>
  <c r="U10" s="1"/>
  <c r="Q8"/>
  <c r="U8" s="1"/>
  <c r="Q6"/>
  <c r="U6" s="1"/>
  <c r="F138" i="7"/>
  <c r="I55" i="14" s="1"/>
  <c r="H34"/>
  <c r="H39"/>
  <c r="H31"/>
  <c r="H33"/>
  <c r="H37"/>
  <c r="H41"/>
  <c r="H43"/>
  <c r="H38"/>
  <c r="H44"/>
  <c r="U47" i="6"/>
  <c r="G45" i="14" s="1"/>
  <c r="H45" s="1"/>
  <c r="T47" i="22"/>
  <c r="G108" i="15" s="1"/>
  <c r="T42" i="5"/>
  <c r="U40"/>
  <c r="T38"/>
  <c r="U36"/>
  <c r="T34"/>
  <c r="U32"/>
  <c r="U28"/>
  <c r="T26"/>
  <c r="T22"/>
  <c r="U20"/>
  <c r="T16"/>
  <c r="T12"/>
  <c r="T8"/>
  <c r="U17"/>
  <c r="U13"/>
  <c r="U9"/>
  <c r="J140"/>
  <c r="U47" i="19"/>
  <c r="G183" i="15" s="1"/>
  <c r="U43" i="20"/>
  <c r="U39"/>
  <c r="U35"/>
  <c r="U31"/>
  <c r="U27"/>
  <c r="U23"/>
  <c r="U19"/>
  <c r="U15"/>
  <c r="U11"/>
  <c r="U7"/>
  <c r="U47" s="1"/>
  <c r="G160" i="15" s="1"/>
  <c r="U41" i="18"/>
  <c r="U47" s="1"/>
  <c r="G229" i="15" s="1"/>
  <c r="T47" i="18"/>
  <c r="G223" i="15" s="1"/>
  <c r="U47" i="2"/>
  <c r="G298" i="15" s="1"/>
  <c r="T47" i="2"/>
  <c r="G292" i="15" s="1"/>
  <c r="H310"/>
  <c r="H315"/>
  <c r="U47" i="16"/>
  <c r="G321" i="15" s="1"/>
  <c r="H321" s="1"/>
  <c r="T8" i="1"/>
  <c r="T47" s="1"/>
  <c r="G338" i="15" s="1"/>
  <c r="S47" i="1"/>
  <c r="G333" i="15" s="1"/>
  <c r="U9" i="1"/>
  <c r="U47" s="1"/>
  <c r="G344" i="15" s="1"/>
  <c r="U47" i="28"/>
  <c r="G137" i="14" s="1"/>
  <c r="P50" i="3"/>
  <c r="F274" i="15" s="1"/>
  <c r="P100" i="3"/>
  <c r="N50"/>
  <c r="F272" i="15" s="1"/>
  <c r="N100" i="3"/>
  <c r="O50"/>
  <c r="F273" i="15" s="1"/>
  <c r="O100" i="3"/>
  <c r="M50"/>
  <c r="F271" i="15" s="1"/>
  <c r="M100" i="3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K50"/>
  <c r="F268" i="15" s="1"/>
  <c r="K100" i="3"/>
  <c r="J50"/>
  <c r="F267" i="15" s="1"/>
  <c r="J100" i="3"/>
  <c r="I50"/>
  <c r="F266" i="15" s="1"/>
  <c r="I100" i="3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E50"/>
  <c r="F261" i="15" s="1"/>
  <c r="E100" i="3"/>
  <c r="G50"/>
  <c r="F263" i="15" s="1"/>
  <c r="G100" i="3"/>
  <c r="F50"/>
  <c r="F262" i="15" s="1"/>
  <c r="F100" i="3"/>
  <c r="D50"/>
  <c r="F260" i="15" s="1"/>
  <c r="D100" i="3"/>
  <c r="S36"/>
  <c r="C130"/>
  <c r="C100"/>
  <c r="C101"/>
  <c r="C104"/>
  <c r="C106"/>
  <c r="C108"/>
  <c r="C110"/>
  <c r="C111"/>
  <c r="C113"/>
  <c r="C116"/>
  <c r="C118"/>
  <c r="C119"/>
  <c r="C122"/>
  <c r="C123"/>
  <c r="C125"/>
  <c r="C127"/>
  <c r="C129"/>
  <c r="C102"/>
  <c r="C103"/>
  <c r="C105"/>
  <c r="C107"/>
  <c r="C109"/>
  <c r="C112"/>
  <c r="C114"/>
  <c r="C115"/>
  <c r="C117"/>
  <c r="C120"/>
  <c r="C121"/>
  <c r="C124"/>
  <c r="C126"/>
  <c r="C128"/>
  <c r="U9" i="10"/>
  <c r="M103"/>
  <c r="T10"/>
  <c r="J104"/>
  <c r="U10"/>
  <c r="M104"/>
  <c r="U13"/>
  <c r="M107"/>
  <c r="T14"/>
  <c r="J108"/>
  <c r="U14"/>
  <c r="M108"/>
  <c r="U17"/>
  <c r="M111"/>
  <c r="N139"/>
  <c r="J88" i="14" s="1"/>
  <c r="P138" i="10"/>
  <c r="I90" i="14" s="1"/>
  <c r="K138" i="10"/>
  <c r="I84" i="14" s="1"/>
  <c r="M50" i="10"/>
  <c r="F87" i="14" s="1"/>
  <c r="M100" i="10"/>
  <c r="O50"/>
  <c r="F89" i="14" s="1"/>
  <c r="O100" i="10"/>
  <c r="T8"/>
  <c r="J102"/>
  <c r="U8"/>
  <c r="M102"/>
  <c r="U11"/>
  <c r="M105"/>
  <c r="T12"/>
  <c r="J106"/>
  <c r="U12"/>
  <c r="M106"/>
  <c r="U15"/>
  <c r="M109"/>
  <c r="T16"/>
  <c r="J110"/>
  <c r="U16"/>
  <c r="M110"/>
  <c r="J140"/>
  <c r="K83" i="14" s="1"/>
  <c r="J139" i="10"/>
  <c r="J83" i="14" s="1"/>
  <c r="P139" i="10"/>
  <c r="J90" i="14" s="1"/>
  <c r="K139" i="10"/>
  <c r="J84" i="14" s="1"/>
  <c r="N138" i="10"/>
  <c r="I88" i="14" s="1"/>
  <c r="C50" i="10"/>
  <c r="F75" i="14" s="1"/>
  <c r="C100" i="10"/>
  <c r="E50"/>
  <c r="F77" i="14" s="1"/>
  <c r="E100" i="10"/>
  <c r="G50"/>
  <c r="F79" i="14" s="1"/>
  <c r="G100" i="10"/>
  <c r="S7"/>
  <c r="D101"/>
  <c r="S10"/>
  <c r="D104"/>
  <c r="S12"/>
  <c r="D106"/>
  <c r="S14"/>
  <c r="D108"/>
  <c r="S16"/>
  <c r="D110"/>
  <c r="T9"/>
  <c r="T11"/>
  <c r="T13"/>
  <c r="T15"/>
  <c r="T17"/>
  <c r="I139"/>
  <c r="J82" i="14" s="1"/>
  <c r="I138" i="10"/>
  <c r="I82" i="14" s="1"/>
  <c r="C102" i="10"/>
  <c r="S9"/>
  <c r="D103"/>
  <c r="D139" s="1"/>
  <c r="J76" i="14" s="1"/>
  <c r="S11" i="10"/>
  <c r="D105"/>
  <c r="S13"/>
  <c r="D107"/>
  <c r="S15"/>
  <c r="D109"/>
  <c r="S17"/>
  <c r="D111"/>
  <c r="F139"/>
  <c r="J78" i="14" s="1"/>
  <c r="F138" i="10"/>
  <c r="I78" i="14" s="1"/>
  <c r="S6" i="27"/>
  <c r="C100"/>
  <c r="E50"/>
  <c r="F238" i="14" s="1"/>
  <c r="E100" i="27"/>
  <c r="G50"/>
  <c r="F240" i="14" s="1"/>
  <c r="G100" i="27"/>
  <c r="J49"/>
  <c r="E244" i="14" s="1"/>
  <c r="J100" i="27"/>
  <c r="M50"/>
  <c r="F248" i="14" s="1"/>
  <c r="M100" i="27"/>
  <c r="O50"/>
  <c r="F250" i="14" s="1"/>
  <c r="O100" i="27"/>
  <c r="S7"/>
  <c r="C101"/>
  <c r="U7"/>
  <c r="M101"/>
  <c r="S8"/>
  <c r="C102"/>
  <c r="U8"/>
  <c r="M102"/>
  <c r="S9"/>
  <c r="C103"/>
  <c r="U9"/>
  <c r="M103"/>
  <c r="S10"/>
  <c r="C104"/>
  <c r="U10"/>
  <c r="M104"/>
  <c r="S11"/>
  <c r="C105"/>
  <c r="U11"/>
  <c r="M105"/>
  <c r="S12"/>
  <c r="C106"/>
  <c r="U12"/>
  <c r="M106"/>
  <c r="S13"/>
  <c r="C107"/>
  <c r="U13"/>
  <c r="M107"/>
  <c r="S14"/>
  <c r="C108"/>
  <c r="U14"/>
  <c r="M108"/>
  <c r="S15"/>
  <c r="C109"/>
  <c r="U15"/>
  <c r="M109"/>
  <c r="D50"/>
  <c r="F237" i="14" s="1"/>
  <c r="D100" i="27"/>
  <c r="F50"/>
  <c r="F239" i="14" s="1"/>
  <c r="F100" i="27"/>
  <c r="I50"/>
  <c r="F243" i="14" s="1"/>
  <c r="I100" i="27"/>
  <c r="K50"/>
  <c r="F245" i="14" s="1"/>
  <c r="K100" i="27"/>
  <c r="N50"/>
  <c r="F249" i="14" s="1"/>
  <c r="N100" i="27"/>
  <c r="P50"/>
  <c r="F251" i="14" s="1"/>
  <c r="P100" i="27"/>
  <c r="T9"/>
  <c r="I103"/>
  <c r="T10"/>
  <c r="I104"/>
  <c r="T11"/>
  <c r="I105"/>
  <c r="T12"/>
  <c r="I106"/>
  <c r="T13"/>
  <c r="I107"/>
  <c r="T14"/>
  <c r="I108"/>
  <c r="T15"/>
  <c r="I109"/>
  <c r="C102" i="7"/>
  <c r="T8"/>
  <c r="J102"/>
  <c r="U8"/>
  <c r="M102"/>
  <c r="S9"/>
  <c r="D103"/>
  <c r="T10"/>
  <c r="J104"/>
  <c r="U10"/>
  <c r="M104"/>
  <c r="S11"/>
  <c r="D105"/>
  <c r="T12"/>
  <c r="J106"/>
  <c r="U12"/>
  <c r="M106"/>
  <c r="S13"/>
  <c r="D107"/>
  <c r="T14"/>
  <c r="J108"/>
  <c r="U14"/>
  <c r="M108"/>
  <c r="S15"/>
  <c r="D109"/>
  <c r="C50"/>
  <c r="F52" i="14" s="1"/>
  <c r="C100" i="7"/>
  <c r="E50"/>
  <c r="F54" i="14" s="1"/>
  <c r="E100" i="7"/>
  <c r="G50"/>
  <c r="F56" i="14" s="1"/>
  <c r="F10" s="1"/>
  <c r="G100" i="7"/>
  <c r="T6"/>
  <c r="J100"/>
  <c r="M50"/>
  <c r="F64" i="14" s="1"/>
  <c r="F18" s="1"/>
  <c r="M100" i="7"/>
  <c r="O50"/>
  <c r="F66" i="14" s="1"/>
  <c r="O100" i="7"/>
  <c r="S7"/>
  <c r="D101"/>
  <c r="T9"/>
  <c r="J103"/>
  <c r="U9"/>
  <c r="M103"/>
  <c r="S10"/>
  <c r="D104"/>
  <c r="T11"/>
  <c r="J105"/>
  <c r="U11"/>
  <c r="M105"/>
  <c r="S12"/>
  <c r="D106"/>
  <c r="T13"/>
  <c r="J107"/>
  <c r="U13"/>
  <c r="M107"/>
  <c r="S14"/>
  <c r="D108"/>
  <c r="T15"/>
  <c r="J109"/>
  <c r="U15"/>
  <c r="M109"/>
  <c r="D140"/>
  <c r="K53" i="14" s="1"/>
  <c r="P139" i="7"/>
  <c r="J67" i="14" s="1"/>
  <c r="K139" i="7"/>
  <c r="J61" i="14" s="1"/>
  <c r="F139" i="7"/>
  <c r="J55" i="14" s="1"/>
  <c r="P138" i="7"/>
  <c r="I67" i="14" s="1"/>
  <c r="K138" i="7"/>
  <c r="I61" i="14" s="1"/>
  <c r="N139" i="7"/>
  <c r="J65" i="14" s="1"/>
  <c r="I139" i="7"/>
  <c r="J59" i="14" s="1"/>
  <c r="D139" i="7"/>
  <c r="J53" i="14" s="1"/>
  <c r="N138" i="7"/>
  <c r="I65" i="14" s="1"/>
  <c r="I138" i="7"/>
  <c r="I59" i="14" s="1"/>
  <c r="D138" i="7"/>
  <c r="I53" i="14" s="1"/>
  <c r="G138" i="1"/>
  <c r="I332" i="15" s="1"/>
  <c r="G139" i="1"/>
  <c r="J332" i="15" s="1"/>
  <c r="J10" s="1"/>
  <c r="N10" i="13" s="1"/>
  <c r="G140" i="1"/>
  <c r="K332" i="15" s="1"/>
  <c r="F139" i="1"/>
  <c r="J331" i="15" s="1"/>
  <c r="F140" i="1"/>
  <c r="K331" i="15" s="1"/>
  <c r="F138" i="1"/>
  <c r="I331" i="15" s="1"/>
  <c r="I9" s="1"/>
  <c r="M9" i="13" s="1"/>
  <c r="E138" i="1"/>
  <c r="E139"/>
  <c r="E140"/>
  <c r="D139"/>
  <c r="J329" i="15" s="1"/>
  <c r="J7" s="1"/>
  <c r="N7" i="13" s="1"/>
  <c r="D140" i="1"/>
  <c r="K329" i="15" s="1"/>
  <c r="D138" i="1"/>
  <c r="I329" i="15" s="1"/>
  <c r="I7" s="1"/>
  <c r="M7" i="13" s="1"/>
  <c r="C103" i="1"/>
  <c r="I10" i="24"/>
  <c r="Q10" i="13" s="1"/>
  <c r="J10" i="24"/>
  <c r="R10" i="13" s="1"/>
  <c r="I6" i="24"/>
  <c r="Q6" i="13" s="1"/>
  <c r="J6" i="24"/>
  <c r="R6" i="13" s="1"/>
  <c r="J7" i="24"/>
  <c r="R7" i="13" s="1"/>
  <c r="I7" i="24"/>
  <c r="Q7" i="13" s="1"/>
  <c r="I8" i="24"/>
  <c r="Q8" i="13" s="1"/>
  <c r="J8" i="24"/>
  <c r="R8" i="13" s="1"/>
  <c r="J9" i="24"/>
  <c r="R9" i="13" s="1"/>
  <c r="I9" i="24"/>
  <c r="Q9" i="13" s="1"/>
  <c r="A47" i="12"/>
  <c r="C72" i="24" s="1"/>
  <c r="D50" i="12"/>
  <c r="F76" i="24" s="1"/>
  <c r="F50" i="12"/>
  <c r="F78" i="24" s="1"/>
  <c r="I50" i="12"/>
  <c r="F82" i="24" s="1"/>
  <c r="K50" i="12"/>
  <c r="F84" i="24" s="1"/>
  <c r="N50" i="12"/>
  <c r="F88" i="24" s="1"/>
  <c r="P50" i="12"/>
  <c r="F90" i="24" s="1"/>
  <c r="A47" i="25"/>
  <c r="C26" i="24" s="1"/>
  <c r="D50" i="25"/>
  <c r="F30" i="24" s="1"/>
  <c r="F50" i="25"/>
  <c r="F32" i="24" s="1"/>
  <c r="I50" i="25"/>
  <c r="F36" i="24" s="1"/>
  <c r="K50" i="25"/>
  <c r="F38" i="24" s="1"/>
  <c r="N50" i="25"/>
  <c r="F42" i="24" s="1"/>
  <c r="P50" i="25"/>
  <c r="F44" i="24" s="1"/>
  <c r="F6"/>
  <c r="F8"/>
  <c r="F10"/>
  <c r="F18"/>
  <c r="F20"/>
  <c r="A47" i="26"/>
  <c r="C49" i="24" s="1"/>
  <c r="D50" i="26"/>
  <c r="F53" i="24" s="1"/>
  <c r="F7" s="1"/>
  <c r="F50" i="26"/>
  <c r="F55" i="24" s="1"/>
  <c r="F9" s="1"/>
  <c r="I50" i="26"/>
  <c r="F59" i="24" s="1"/>
  <c r="F13" s="1"/>
  <c r="K50" i="26"/>
  <c r="F61" i="24" s="1"/>
  <c r="F15" s="1"/>
  <c r="N50" i="26"/>
  <c r="F65" i="24" s="1"/>
  <c r="F19" s="1"/>
  <c r="P50" i="26"/>
  <c r="F67" i="24" s="1"/>
  <c r="F21" s="1"/>
  <c r="A47" i="11"/>
  <c r="C164" i="14" s="1"/>
  <c r="D50" i="11"/>
  <c r="F168" i="14" s="1"/>
  <c r="F50" i="11"/>
  <c r="F170" i="14" s="1"/>
  <c r="I50" i="11"/>
  <c r="F174" i="14" s="1"/>
  <c r="K50" i="11"/>
  <c r="F176" i="14" s="1"/>
  <c r="N50" i="11"/>
  <c r="F180" i="14" s="1"/>
  <c r="P50" i="11"/>
  <c r="F182" i="14" s="1"/>
  <c r="A47" i="30"/>
  <c r="C187" i="14" s="1"/>
  <c r="D50" i="30"/>
  <c r="F191" i="14" s="1"/>
  <c r="F50" i="30"/>
  <c r="F193" i="14" s="1"/>
  <c r="I50" i="30"/>
  <c r="F197" i="14" s="1"/>
  <c r="K50" i="30"/>
  <c r="F199" i="14" s="1"/>
  <c r="N50" i="30"/>
  <c r="F203" i="14" s="1"/>
  <c r="P50" i="30"/>
  <c r="F205" i="14" s="1"/>
  <c r="A47" i="31"/>
  <c r="C210" i="14" s="1"/>
  <c r="H218" s="1"/>
  <c r="D50" i="31"/>
  <c r="F214" i="14" s="1"/>
  <c r="F50" i="31"/>
  <c r="F216" i="14" s="1"/>
  <c r="I50" i="31"/>
  <c r="F220" i="14" s="1"/>
  <c r="K50" i="31"/>
  <c r="F222" i="14" s="1"/>
  <c r="N50" i="31"/>
  <c r="F226" i="14" s="1"/>
  <c r="P50" i="31"/>
  <c r="F228" i="14" s="1"/>
  <c r="A47" i="10"/>
  <c r="C72" i="14" s="1"/>
  <c r="D50" i="10"/>
  <c r="F76" i="14" s="1"/>
  <c r="F50" i="10"/>
  <c r="F78" i="14" s="1"/>
  <c r="I50" i="10"/>
  <c r="F82" i="14" s="1"/>
  <c r="K50" i="10"/>
  <c r="F84" i="14" s="1"/>
  <c r="N50" i="10"/>
  <c r="F88" i="14" s="1"/>
  <c r="P50" i="10"/>
  <c r="F90" i="14" s="1"/>
  <c r="T7" i="10"/>
  <c r="U7"/>
  <c r="S8"/>
  <c r="A47" i="9"/>
  <c r="C95" i="14" s="1"/>
  <c r="D50" i="9"/>
  <c r="F99" i="14" s="1"/>
  <c r="F50" i="9"/>
  <c r="F101" i="14" s="1"/>
  <c r="I50" i="9"/>
  <c r="F105" i="14" s="1"/>
  <c r="K50" i="9"/>
  <c r="F107" i="14" s="1"/>
  <c r="N50" i="9"/>
  <c r="F111" i="14" s="1"/>
  <c r="P50" i="9"/>
  <c r="F113" i="14" s="1"/>
  <c r="A47" i="28"/>
  <c r="C118" i="14" s="1"/>
  <c r="D50" i="28"/>
  <c r="F122" i="14" s="1"/>
  <c r="F50" i="28"/>
  <c r="F124" i="14" s="1"/>
  <c r="I50" i="28"/>
  <c r="F128" i="14" s="1"/>
  <c r="K50" i="28"/>
  <c r="F130" i="14" s="1"/>
  <c r="N50" i="28"/>
  <c r="F134" i="14" s="1"/>
  <c r="P50" i="28"/>
  <c r="F136" i="14" s="1"/>
  <c r="A47" i="29"/>
  <c r="C141" i="14" s="1"/>
  <c r="D50" i="29"/>
  <c r="F145" i="14" s="1"/>
  <c r="F50" i="29"/>
  <c r="F147" i="14" s="1"/>
  <c r="I50" i="29"/>
  <c r="F151" i="14" s="1"/>
  <c r="K50" i="29"/>
  <c r="F153" i="14" s="1"/>
  <c r="N50" i="29"/>
  <c r="F157" i="14" s="1"/>
  <c r="P50" i="29"/>
  <c r="F159" i="14" s="1"/>
  <c r="F20"/>
  <c r="F20" i="13" s="1"/>
  <c r="T7" i="27"/>
  <c r="T8"/>
  <c r="J48"/>
  <c r="D244" i="14" s="1"/>
  <c r="J50" i="27"/>
  <c r="F244" i="14" s="1"/>
  <c r="J47" i="27"/>
  <c r="C244" i="14" s="1"/>
  <c r="A47" i="7"/>
  <c r="C49" i="14" s="1"/>
  <c r="D50" i="7"/>
  <c r="F53" i="14" s="1"/>
  <c r="F50" i="7"/>
  <c r="F55" i="14" s="1"/>
  <c r="F9" s="1"/>
  <c r="I50" i="7"/>
  <c r="F59" i="14" s="1"/>
  <c r="K50" i="7"/>
  <c r="F61" i="14" s="1"/>
  <c r="F15" s="1"/>
  <c r="N50" i="7"/>
  <c r="F65" i="14" s="1"/>
  <c r="P50" i="7"/>
  <c r="F67" i="14" s="1"/>
  <c r="T7" i="7"/>
  <c r="U7"/>
  <c r="S8"/>
  <c r="A47" i="21"/>
  <c r="C49" i="15" s="1"/>
  <c r="H57" s="1"/>
  <c r="D50" i="21"/>
  <c r="F53" i="15" s="1"/>
  <c r="F50" i="21"/>
  <c r="F55" i="15" s="1"/>
  <c r="I50" i="21"/>
  <c r="F59" i="15" s="1"/>
  <c r="K50" i="21"/>
  <c r="F61" i="15" s="1"/>
  <c r="N50" i="21"/>
  <c r="F65" i="15" s="1"/>
  <c r="P50" i="21"/>
  <c r="F67" i="15" s="1"/>
  <c r="A47" i="22"/>
  <c r="C95" i="15" s="1"/>
  <c r="D50" i="22"/>
  <c r="F99" i="15" s="1"/>
  <c r="F50" i="22"/>
  <c r="F101" i="15" s="1"/>
  <c r="I50" i="22"/>
  <c r="F105" i="15" s="1"/>
  <c r="K50" i="22"/>
  <c r="F107" i="15" s="1"/>
  <c r="N50" i="22"/>
  <c r="F111" i="15" s="1"/>
  <c r="P50" i="22"/>
  <c r="F113" i="15" s="1"/>
  <c r="A47" i="23"/>
  <c r="C72" i="15" s="1"/>
  <c r="D50" i="23"/>
  <c r="F76" i="15" s="1"/>
  <c r="F50" i="23"/>
  <c r="F78" i="15" s="1"/>
  <c r="I50" i="23"/>
  <c r="F82" i="15" s="1"/>
  <c r="K50" i="23"/>
  <c r="F84" i="15" s="1"/>
  <c r="N50" i="23"/>
  <c r="F88" i="15" s="1"/>
  <c r="P50" i="23"/>
  <c r="F90" i="15" s="1"/>
  <c r="A47" i="5"/>
  <c r="C118" i="15" s="1"/>
  <c r="H126" s="1"/>
  <c r="D50" i="5"/>
  <c r="F122" i="15" s="1"/>
  <c r="F50" i="5"/>
  <c r="F124" i="15" s="1"/>
  <c r="I50" i="5"/>
  <c r="F128" i="15" s="1"/>
  <c r="K50" i="5"/>
  <c r="F130" i="15" s="1"/>
  <c r="N50" i="5"/>
  <c r="F134" i="15" s="1"/>
  <c r="P50" i="5"/>
  <c r="F136" i="15" s="1"/>
  <c r="A47" i="19"/>
  <c r="C164" i="15" s="1"/>
  <c r="D50" i="19"/>
  <c r="F168" i="15" s="1"/>
  <c r="F50" i="19"/>
  <c r="F170" i="15" s="1"/>
  <c r="I50" i="19"/>
  <c r="F174" i="15" s="1"/>
  <c r="K50" i="19"/>
  <c r="F176" i="15" s="1"/>
  <c r="N50" i="19"/>
  <c r="F180" i="15" s="1"/>
  <c r="P50" i="19"/>
  <c r="F182" i="15" s="1"/>
  <c r="A47" i="20"/>
  <c r="C141" i="15" s="1"/>
  <c r="H149" s="1"/>
  <c r="D50" i="20"/>
  <c r="F145" i="15" s="1"/>
  <c r="F50" i="20"/>
  <c r="F147" i="15" s="1"/>
  <c r="I50" i="20"/>
  <c r="F151" i="15" s="1"/>
  <c r="K50" i="20"/>
  <c r="F153" i="15" s="1"/>
  <c r="N50" i="20"/>
  <c r="F157" i="15" s="1"/>
  <c r="P50" i="20"/>
  <c r="F159" i="15" s="1"/>
  <c r="D50" i="4"/>
  <c r="F237" i="15" s="1"/>
  <c r="F50" i="4"/>
  <c r="F239" i="15" s="1"/>
  <c r="I50" i="4"/>
  <c r="F243" i="15" s="1"/>
  <c r="K50" i="4"/>
  <c r="F245" i="15" s="1"/>
  <c r="N50" i="4"/>
  <c r="F249" i="15" s="1"/>
  <c r="P50" i="4"/>
  <c r="F251" i="15" s="1"/>
  <c r="C50" i="17"/>
  <c r="F190" i="15" s="1"/>
  <c r="E50" i="17"/>
  <c r="F192" i="15" s="1"/>
  <c r="G50" i="17"/>
  <c r="F194" i="15" s="1"/>
  <c r="M50" i="17"/>
  <c r="F202" i="15" s="1"/>
  <c r="O50" i="17"/>
  <c r="F204" i="15" s="1"/>
  <c r="C187"/>
  <c r="A47" i="18"/>
  <c r="C210" i="15" s="1"/>
  <c r="H218" s="1"/>
  <c r="D50" i="18"/>
  <c r="F214" i="15" s="1"/>
  <c r="F50" i="18"/>
  <c r="F216" i="15" s="1"/>
  <c r="I50" i="18"/>
  <c r="F220" i="15" s="1"/>
  <c r="K50" i="18"/>
  <c r="F222" i="15" s="1"/>
  <c r="N50" i="18"/>
  <c r="F226" i="15" s="1"/>
  <c r="P50" i="18"/>
  <c r="F228" i="15" s="1"/>
  <c r="J47" i="3"/>
  <c r="C267" i="15" s="1"/>
  <c r="A47" i="2"/>
  <c r="C279" i="15" s="1"/>
  <c r="H287" s="1"/>
  <c r="D50" i="2"/>
  <c r="F283" i="15" s="1"/>
  <c r="F50" i="2"/>
  <c r="F285" i="15" s="1"/>
  <c r="I50" i="2"/>
  <c r="F289" i="15" s="1"/>
  <c r="K50" i="2"/>
  <c r="F291" i="15" s="1"/>
  <c r="N50" i="2"/>
  <c r="F295" i="15" s="1"/>
  <c r="P50" i="2"/>
  <c r="F297" i="15" s="1"/>
  <c r="C50" i="16"/>
  <c r="F305" i="15" s="1"/>
  <c r="E50" i="16"/>
  <c r="F307" i="15" s="1"/>
  <c r="G50" i="16"/>
  <c r="F309" i="15" s="1"/>
  <c r="M50" i="16"/>
  <c r="F317" i="15" s="1"/>
  <c r="O50" i="16"/>
  <c r="F319" i="15" s="1"/>
  <c r="C50" i="1"/>
  <c r="F328" i="15" s="1"/>
  <c r="P50" i="1"/>
  <c r="F343" i="15" s="1"/>
  <c r="K50" i="1"/>
  <c r="F337" i="15" s="1"/>
  <c r="I50" i="1"/>
  <c r="F335" i="15" s="1"/>
  <c r="F50" i="1"/>
  <c r="F331" i="15" s="1"/>
  <c r="O49" i="1"/>
  <c r="E342" i="15" s="1"/>
  <c r="J49" i="1"/>
  <c r="E336" i="15" s="1"/>
  <c r="E49" i="1"/>
  <c r="E330" i="15" s="1"/>
  <c r="N48" i="1"/>
  <c r="D341" i="15" s="1"/>
  <c r="K48" i="1"/>
  <c r="D337" i="15" s="1"/>
  <c r="I48" i="1"/>
  <c r="D335" i="15" s="1"/>
  <c r="D48" i="1"/>
  <c r="D329" i="15" s="1"/>
  <c r="O47" i="1"/>
  <c r="C342" i="15" s="1"/>
  <c r="G47" i="1"/>
  <c r="E47"/>
  <c r="C330" i="15" s="1"/>
  <c r="C49" i="1"/>
  <c r="E328" i="15" s="1"/>
  <c r="C47" i="1"/>
  <c r="C328" i="15" s="1"/>
  <c r="O50" i="1"/>
  <c r="F342" i="15" s="1"/>
  <c r="M50" i="1"/>
  <c r="F340" i="15" s="1"/>
  <c r="J50" i="1"/>
  <c r="F336" i="15" s="1"/>
  <c r="G50" i="1"/>
  <c r="F332" i="15" s="1"/>
  <c r="E50" i="1"/>
  <c r="F330" i="15" s="1"/>
  <c r="F8" s="1"/>
  <c r="P49" i="1"/>
  <c r="E343" i="15" s="1"/>
  <c r="N49" i="1"/>
  <c r="E341" i="15" s="1"/>
  <c r="K49" i="1"/>
  <c r="E337" i="15" s="1"/>
  <c r="I49" i="1"/>
  <c r="E335" i="15" s="1"/>
  <c r="F49" i="1"/>
  <c r="E331" i="15" s="1"/>
  <c r="G331" s="1"/>
  <c r="D49" i="1"/>
  <c r="E329" i="15" s="1"/>
  <c r="M48" i="1"/>
  <c r="D340" i="15" s="1"/>
  <c r="G48" i="1"/>
  <c r="D332" i="15" s="1"/>
  <c r="I47" i="1"/>
  <c r="C335" i="15" s="1"/>
  <c r="C48" i="1"/>
  <c r="D328" i="15" s="1"/>
  <c r="M49" i="1"/>
  <c r="E340" i="15" s="1"/>
  <c r="C47" i="12"/>
  <c r="C75" i="24" s="1"/>
  <c r="E47" i="12"/>
  <c r="C77" i="24" s="1"/>
  <c r="G47" i="12"/>
  <c r="C79" i="24" s="1"/>
  <c r="J47" i="12"/>
  <c r="C83" i="24" s="1"/>
  <c r="M47" i="12"/>
  <c r="C87" i="24" s="1"/>
  <c r="O47" i="12"/>
  <c r="C89" i="24" s="1"/>
  <c r="C48" i="12"/>
  <c r="D75" i="24" s="1"/>
  <c r="E48" i="12"/>
  <c r="D77" i="24" s="1"/>
  <c r="G48" i="12"/>
  <c r="D79" i="24" s="1"/>
  <c r="J48" i="12"/>
  <c r="D83" i="24" s="1"/>
  <c r="M48" i="12"/>
  <c r="D87" i="24" s="1"/>
  <c r="O48" i="12"/>
  <c r="D89" i="24" s="1"/>
  <c r="C49" i="12"/>
  <c r="E75" i="24" s="1"/>
  <c r="E49" i="12"/>
  <c r="E77" i="24" s="1"/>
  <c r="G49" i="12"/>
  <c r="E79" i="24" s="1"/>
  <c r="J49" i="12"/>
  <c r="E83" i="24" s="1"/>
  <c r="M49" i="12"/>
  <c r="E87" i="24" s="1"/>
  <c r="O49" i="12"/>
  <c r="E89" i="24" s="1"/>
  <c r="J50" i="12"/>
  <c r="F83" i="24" s="1"/>
  <c r="D47" i="12"/>
  <c r="C76" i="24" s="1"/>
  <c r="F47" i="12"/>
  <c r="C78" i="24" s="1"/>
  <c r="I47" i="12"/>
  <c r="C82" i="24" s="1"/>
  <c r="K47" i="12"/>
  <c r="C84" i="24" s="1"/>
  <c r="N47" i="12"/>
  <c r="C88" i="24" s="1"/>
  <c r="P47" i="12"/>
  <c r="C90" i="24" s="1"/>
  <c r="D48" i="12"/>
  <c r="D76" i="24" s="1"/>
  <c r="F48" i="12"/>
  <c r="D78" i="24" s="1"/>
  <c r="I48" i="12"/>
  <c r="D82" i="24" s="1"/>
  <c r="K48" i="12"/>
  <c r="D84" i="24" s="1"/>
  <c r="N48" i="12"/>
  <c r="D88" i="24" s="1"/>
  <c r="P48" i="12"/>
  <c r="D90" i="24" s="1"/>
  <c r="D49" i="12"/>
  <c r="E76" i="24" s="1"/>
  <c r="F49" i="12"/>
  <c r="E78" i="24" s="1"/>
  <c r="I49" i="12"/>
  <c r="E82" i="24" s="1"/>
  <c r="K49" i="12"/>
  <c r="E84" i="24" s="1"/>
  <c r="N49" i="12"/>
  <c r="E88" i="24" s="1"/>
  <c r="P49" i="12"/>
  <c r="E90" i="24" s="1"/>
  <c r="C47" i="25"/>
  <c r="C29" i="24" s="1"/>
  <c r="E47" i="25"/>
  <c r="C31" i="24" s="1"/>
  <c r="G47" i="25"/>
  <c r="C33" i="24" s="1"/>
  <c r="J47" i="25"/>
  <c r="C37" i="24" s="1"/>
  <c r="M47" i="25"/>
  <c r="C41" i="24" s="1"/>
  <c r="O47" i="25"/>
  <c r="C43" i="24" s="1"/>
  <c r="C48" i="25"/>
  <c r="D29" i="24" s="1"/>
  <c r="E48" i="25"/>
  <c r="D31" i="24" s="1"/>
  <c r="G48" i="25"/>
  <c r="D33" i="24" s="1"/>
  <c r="J48" i="25"/>
  <c r="D37" i="24" s="1"/>
  <c r="M48" i="25"/>
  <c r="D41" i="24" s="1"/>
  <c r="O48" i="25"/>
  <c r="D43" i="24" s="1"/>
  <c r="C49" i="25"/>
  <c r="E29" i="24" s="1"/>
  <c r="E49" i="25"/>
  <c r="E31" i="24" s="1"/>
  <c r="G49" i="25"/>
  <c r="E33" i="24" s="1"/>
  <c r="J49" i="25"/>
  <c r="E37" i="24" s="1"/>
  <c r="M49" i="25"/>
  <c r="E41" i="24" s="1"/>
  <c r="O49" i="25"/>
  <c r="E43" i="24" s="1"/>
  <c r="J50" i="25"/>
  <c r="F37" i="24" s="1"/>
  <c r="D47" i="25"/>
  <c r="C30" i="24" s="1"/>
  <c r="F47" i="25"/>
  <c r="C32" i="24" s="1"/>
  <c r="I47" i="25"/>
  <c r="C36" i="24" s="1"/>
  <c r="K47" i="25"/>
  <c r="C38" i="24" s="1"/>
  <c r="N47" i="25"/>
  <c r="C42" i="24" s="1"/>
  <c r="P47" i="25"/>
  <c r="C44" i="24" s="1"/>
  <c r="D48" i="25"/>
  <c r="D30" i="24" s="1"/>
  <c r="F48" i="25"/>
  <c r="D32" i="24" s="1"/>
  <c r="I48" i="25"/>
  <c r="D36" i="24" s="1"/>
  <c r="K48" i="25"/>
  <c r="D38" i="24" s="1"/>
  <c r="N48" i="25"/>
  <c r="D42" i="24" s="1"/>
  <c r="P48" i="25"/>
  <c r="D44" i="24" s="1"/>
  <c r="D49" i="25"/>
  <c r="E30" i="24" s="1"/>
  <c r="F49" i="25"/>
  <c r="E32" i="24" s="1"/>
  <c r="I49" i="25"/>
  <c r="E36" i="24" s="1"/>
  <c r="K49" i="25"/>
  <c r="E38" i="24" s="1"/>
  <c r="N49" i="25"/>
  <c r="E42" i="24" s="1"/>
  <c r="P49" i="25"/>
  <c r="E44" i="24" s="1"/>
  <c r="C47" i="26"/>
  <c r="C52" i="24" s="1"/>
  <c r="E47" i="26"/>
  <c r="C54" i="24" s="1"/>
  <c r="G47" i="26"/>
  <c r="C56" i="24" s="1"/>
  <c r="J47" i="26"/>
  <c r="C60" i="24" s="1"/>
  <c r="M47" i="26"/>
  <c r="C64" i="24" s="1"/>
  <c r="O47" i="26"/>
  <c r="C66" i="24" s="1"/>
  <c r="C48" i="26"/>
  <c r="D52" i="24" s="1"/>
  <c r="D6" s="1"/>
  <c r="E48" i="26"/>
  <c r="D54" i="24" s="1"/>
  <c r="D8" s="1"/>
  <c r="G48" i="26"/>
  <c r="D56" i="24" s="1"/>
  <c r="D10" s="1"/>
  <c r="J48" i="26"/>
  <c r="D60" i="24" s="1"/>
  <c r="M48" i="26"/>
  <c r="D64" i="24" s="1"/>
  <c r="D18" s="1"/>
  <c r="O48" i="26"/>
  <c r="D66" i="24" s="1"/>
  <c r="D20" s="1"/>
  <c r="C49" i="26"/>
  <c r="E52" i="24" s="1"/>
  <c r="E6" s="1"/>
  <c r="E49" i="26"/>
  <c r="E54" i="24" s="1"/>
  <c r="E8" s="1"/>
  <c r="G49" i="26"/>
  <c r="E56" i="24" s="1"/>
  <c r="E10" s="1"/>
  <c r="J49" i="26"/>
  <c r="E60" i="24" s="1"/>
  <c r="M49" i="26"/>
  <c r="E64" i="24" s="1"/>
  <c r="E18" s="1"/>
  <c r="O49" i="26"/>
  <c r="E66" i="24" s="1"/>
  <c r="E20" s="1"/>
  <c r="J50" i="26"/>
  <c r="F60" i="24" s="1"/>
  <c r="F14" s="1"/>
  <c r="D47" i="26"/>
  <c r="C53" i="24" s="1"/>
  <c r="F47" i="26"/>
  <c r="C55" i="24" s="1"/>
  <c r="I47" i="26"/>
  <c r="C59" i="24" s="1"/>
  <c r="K47" i="26"/>
  <c r="C61" i="24" s="1"/>
  <c r="N47" i="26"/>
  <c r="C65" i="24" s="1"/>
  <c r="P47" i="26"/>
  <c r="C67" i="24" s="1"/>
  <c r="C21" s="1"/>
  <c r="D48" i="26"/>
  <c r="D53" i="24" s="1"/>
  <c r="D7" s="1"/>
  <c r="F48" i="26"/>
  <c r="D55" i="24" s="1"/>
  <c r="D9" s="1"/>
  <c r="I48" i="26"/>
  <c r="D59" i="24" s="1"/>
  <c r="D13" s="1"/>
  <c r="K48" i="26"/>
  <c r="D61" i="24" s="1"/>
  <c r="D15" s="1"/>
  <c r="N48" i="26"/>
  <c r="D65" i="24" s="1"/>
  <c r="D19" s="1"/>
  <c r="P48" i="26"/>
  <c r="D67" i="24" s="1"/>
  <c r="D21" s="1"/>
  <c r="D49" i="26"/>
  <c r="E53" i="24" s="1"/>
  <c r="E7" s="1"/>
  <c r="F49" i="26"/>
  <c r="E55" i="24" s="1"/>
  <c r="E9" s="1"/>
  <c r="I49" i="26"/>
  <c r="E59" i="24" s="1"/>
  <c r="E13" s="1"/>
  <c r="K49" i="26"/>
  <c r="E61" i="24" s="1"/>
  <c r="E15" s="1"/>
  <c r="N49" i="26"/>
  <c r="E65" i="24" s="1"/>
  <c r="P49" i="26"/>
  <c r="E67" i="24" s="1"/>
  <c r="E21" s="1"/>
  <c r="C47" i="11"/>
  <c r="C167" i="14" s="1"/>
  <c r="E47" i="11"/>
  <c r="C169" i="14" s="1"/>
  <c r="G47" i="11"/>
  <c r="C171" i="14" s="1"/>
  <c r="J47" i="11"/>
  <c r="C175" i="14" s="1"/>
  <c r="M47" i="11"/>
  <c r="C179" i="14" s="1"/>
  <c r="O47" i="11"/>
  <c r="C181" i="14" s="1"/>
  <c r="C48" i="11"/>
  <c r="D167" i="14" s="1"/>
  <c r="E48" i="11"/>
  <c r="D169" i="14" s="1"/>
  <c r="G48" i="11"/>
  <c r="D171" i="14" s="1"/>
  <c r="J48" i="11"/>
  <c r="D175" i="14" s="1"/>
  <c r="M48" i="11"/>
  <c r="D179" i="14" s="1"/>
  <c r="O48" i="11"/>
  <c r="D181" i="14" s="1"/>
  <c r="C49" i="11"/>
  <c r="E167" i="14" s="1"/>
  <c r="E49" i="11"/>
  <c r="E169" i="14" s="1"/>
  <c r="G49" i="11"/>
  <c r="E171" i="14" s="1"/>
  <c r="J49" i="11"/>
  <c r="E175" i="14" s="1"/>
  <c r="M49" i="11"/>
  <c r="E179" i="14" s="1"/>
  <c r="O49" i="11"/>
  <c r="E181" i="14" s="1"/>
  <c r="J50" i="11"/>
  <c r="F175" i="14" s="1"/>
  <c r="D47" i="11"/>
  <c r="C168" i="14" s="1"/>
  <c r="F47" i="11"/>
  <c r="C170" i="14" s="1"/>
  <c r="I47" i="11"/>
  <c r="C174" i="14" s="1"/>
  <c r="K47" i="11"/>
  <c r="C176" i="14" s="1"/>
  <c r="N47" i="11"/>
  <c r="C180" i="14" s="1"/>
  <c r="P47" i="11"/>
  <c r="C182" i="14" s="1"/>
  <c r="D48" i="11"/>
  <c r="D168" i="14" s="1"/>
  <c r="F48" i="11"/>
  <c r="D170" i="14" s="1"/>
  <c r="I48" i="11"/>
  <c r="D174" i="14" s="1"/>
  <c r="K48" i="11"/>
  <c r="D176" i="14" s="1"/>
  <c r="N48" i="11"/>
  <c r="D180" i="14" s="1"/>
  <c r="P48" i="11"/>
  <c r="D182" i="14" s="1"/>
  <c r="D49" i="11"/>
  <c r="E168" i="14" s="1"/>
  <c r="F49" i="11"/>
  <c r="E170" i="14" s="1"/>
  <c r="I49" i="11"/>
  <c r="E174" i="14" s="1"/>
  <c r="K49" i="11"/>
  <c r="E176" i="14" s="1"/>
  <c r="N49" i="11"/>
  <c r="E180" i="14" s="1"/>
  <c r="P49" i="11"/>
  <c r="E182" i="14" s="1"/>
  <c r="C47" i="30"/>
  <c r="C190" i="14" s="1"/>
  <c r="E47" i="30"/>
  <c r="C192" i="14" s="1"/>
  <c r="G47" i="30"/>
  <c r="C194" i="14" s="1"/>
  <c r="J47" i="30"/>
  <c r="C198" i="14" s="1"/>
  <c r="M47" i="30"/>
  <c r="C202" i="14" s="1"/>
  <c r="O47" i="30"/>
  <c r="C204" i="14" s="1"/>
  <c r="C48" i="30"/>
  <c r="D190" i="14" s="1"/>
  <c r="E48" i="30"/>
  <c r="D192" i="14" s="1"/>
  <c r="G48" i="30"/>
  <c r="D194" i="14" s="1"/>
  <c r="J48" i="30"/>
  <c r="D198" i="14" s="1"/>
  <c r="M48" i="30"/>
  <c r="D202" i="14" s="1"/>
  <c r="O48" i="30"/>
  <c r="D204" i="14" s="1"/>
  <c r="C49" i="30"/>
  <c r="E190" i="14" s="1"/>
  <c r="E49" i="30"/>
  <c r="E192" i="14" s="1"/>
  <c r="G49" i="30"/>
  <c r="E194" i="14" s="1"/>
  <c r="J49" i="30"/>
  <c r="E198" i="14" s="1"/>
  <c r="M49" i="30"/>
  <c r="E202" i="14" s="1"/>
  <c r="O49" i="30"/>
  <c r="E204" i="14" s="1"/>
  <c r="J50" i="30"/>
  <c r="F198" i="14" s="1"/>
  <c r="D47" i="30"/>
  <c r="C191" i="14" s="1"/>
  <c r="F47" i="30"/>
  <c r="C193" i="14" s="1"/>
  <c r="I47" i="30"/>
  <c r="C197" i="14" s="1"/>
  <c r="K47" i="30"/>
  <c r="C199" i="14" s="1"/>
  <c r="N47" i="30"/>
  <c r="C203" i="14" s="1"/>
  <c r="P47" i="30"/>
  <c r="C205" i="14" s="1"/>
  <c r="D48" i="30"/>
  <c r="D191" i="14" s="1"/>
  <c r="F48" i="30"/>
  <c r="D193" i="14" s="1"/>
  <c r="I48" i="30"/>
  <c r="D197" i="14" s="1"/>
  <c r="K48" i="30"/>
  <c r="D199" i="14" s="1"/>
  <c r="N48" i="30"/>
  <c r="D203" i="14" s="1"/>
  <c r="P48" i="30"/>
  <c r="D205" i="14" s="1"/>
  <c r="D49" i="30"/>
  <c r="E191" i="14" s="1"/>
  <c r="F49" i="30"/>
  <c r="E193" i="14" s="1"/>
  <c r="I49" i="30"/>
  <c r="E197" i="14" s="1"/>
  <c r="K49" i="30"/>
  <c r="E199" i="14" s="1"/>
  <c r="N49" i="30"/>
  <c r="E203" i="14" s="1"/>
  <c r="P49" i="30"/>
  <c r="E205" i="14" s="1"/>
  <c r="C47" i="31"/>
  <c r="C213" i="14" s="1"/>
  <c r="E47" i="31"/>
  <c r="C215" i="14" s="1"/>
  <c r="G47" i="31"/>
  <c r="C217" i="14" s="1"/>
  <c r="J47" i="31"/>
  <c r="C221" i="14" s="1"/>
  <c r="M47" i="31"/>
  <c r="C225" i="14" s="1"/>
  <c r="O47" i="31"/>
  <c r="C227" i="14" s="1"/>
  <c r="C48" i="31"/>
  <c r="D213" i="14" s="1"/>
  <c r="E48" i="31"/>
  <c r="D215" i="14" s="1"/>
  <c r="G48" i="31"/>
  <c r="D217" i="14" s="1"/>
  <c r="J48" i="31"/>
  <c r="D221" i="14" s="1"/>
  <c r="M48" i="31"/>
  <c r="D225" i="14" s="1"/>
  <c r="O48" i="31"/>
  <c r="D227" i="14" s="1"/>
  <c r="C49" i="31"/>
  <c r="E213" i="14" s="1"/>
  <c r="E49" i="31"/>
  <c r="E215" i="14" s="1"/>
  <c r="G49" i="31"/>
  <c r="E217" i="14" s="1"/>
  <c r="J49" i="31"/>
  <c r="E221" i="14" s="1"/>
  <c r="M49" i="31"/>
  <c r="E225" i="14" s="1"/>
  <c r="O49" i="31"/>
  <c r="E227" i="14" s="1"/>
  <c r="J50" i="31"/>
  <c r="F221" i="14" s="1"/>
  <c r="D47" i="31"/>
  <c r="C214" i="14" s="1"/>
  <c r="F47" i="31"/>
  <c r="C216" i="14" s="1"/>
  <c r="I47" i="31"/>
  <c r="C220" i="14" s="1"/>
  <c r="K47" i="31"/>
  <c r="C222" i="14" s="1"/>
  <c r="N47" i="31"/>
  <c r="C226" i="14" s="1"/>
  <c r="P47" i="31"/>
  <c r="C228" i="14" s="1"/>
  <c r="D48" i="31"/>
  <c r="D214" i="14" s="1"/>
  <c r="F48" i="31"/>
  <c r="D216" i="14" s="1"/>
  <c r="I48" i="31"/>
  <c r="D220" i="14" s="1"/>
  <c r="K48" i="31"/>
  <c r="D222" i="14" s="1"/>
  <c r="N48" i="31"/>
  <c r="D226" i="14" s="1"/>
  <c r="P48" i="31"/>
  <c r="D228" i="14" s="1"/>
  <c r="D49" i="31"/>
  <c r="E214" i="14" s="1"/>
  <c r="F49" i="31"/>
  <c r="E216" i="14" s="1"/>
  <c r="I49" i="31"/>
  <c r="E220" i="14" s="1"/>
  <c r="K49" i="31"/>
  <c r="E222" i="14" s="1"/>
  <c r="N49" i="31"/>
  <c r="E226" i="14" s="1"/>
  <c r="P49" i="31"/>
  <c r="E228" i="14" s="1"/>
  <c r="C47" i="10"/>
  <c r="C75" i="14" s="1"/>
  <c r="E47" i="10"/>
  <c r="C77" i="14" s="1"/>
  <c r="G47" i="10"/>
  <c r="C79" i="14" s="1"/>
  <c r="J47" i="10"/>
  <c r="C83" i="14" s="1"/>
  <c r="M47" i="10"/>
  <c r="C87" i="14" s="1"/>
  <c r="O47" i="10"/>
  <c r="C89" i="14" s="1"/>
  <c r="C48" i="10"/>
  <c r="D75" i="14" s="1"/>
  <c r="E48" i="10"/>
  <c r="D77" i="14" s="1"/>
  <c r="G48" i="10"/>
  <c r="D79" i="14" s="1"/>
  <c r="J48" i="10"/>
  <c r="D83" i="14" s="1"/>
  <c r="M48" i="10"/>
  <c r="D87" i="14" s="1"/>
  <c r="O48" i="10"/>
  <c r="D89" i="14" s="1"/>
  <c r="C49" i="10"/>
  <c r="E75" i="14" s="1"/>
  <c r="E49" i="10"/>
  <c r="E77" i="14" s="1"/>
  <c r="G49" i="10"/>
  <c r="E79" i="14" s="1"/>
  <c r="J49" i="10"/>
  <c r="E83" i="14" s="1"/>
  <c r="M49" i="10"/>
  <c r="E87" i="14" s="1"/>
  <c r="O49" i="10"/>
  <c r="E89" i="14" s="1"/>
  <c r="J50" i="10"/>
  <c r="F83" i="14" s="1"/>
  <c r="D47" i="10"/>
  <c r="C76" i="14" s="1"/>
  <c r="F47" i="10"/>
  <c r="C78" i="14" s="1"/>
  <c r="I47" i="10"/>
  <c r="C82" i="14" s="1"/>
  <c r="K47" i="10"/>
  <c r="C84" i="14" s="1"/>
  <c r="N47" i="10"/>
  <c r="C88" i="14" s="1"/>
  <c r="P47" i="10"/>
  <c r="C90" i="14" s="1"/>
  <c r="D48" i="10"/>
  <c r="D76" i="14" s="1"/>
  <c r="F48" i="10"/>
  <c r="D78" i="14" s="1"/>
  <c r="I48" i="10"/>
  <c r="D82" i="14" s="1"/>
  <c r="K48" i="10"/>
  <c r="D84" i="14" s="1"/>
  <c r="N48" i="10"/>
  <c r="D88" i="14" s="1"/>
  <c r="P48" i="10"/>
  <c r="D90" i="14" s="1"/>
  <c r="D49" i="10"/>
  <c r="E76" i="14" s="1"/>
  <c r="F49" i="10"/>
  <c r="E78" i="14" s="1"/>
  <c r="I49" i="10"/>
  <c r="E82" i="14" s="1"/>
  <c r="K49" i="10"/>
  <c r="E84" i="14" s="1"/>
  <c r="N49" i="10"/>
  <c r="E88" i="14" s="1"/>
  <c r="P49" i="10"/>
  <c r="E90" i="14" s="1"/>
  <c r="C47" i="9"/>
  <c r="C98" i="14" s="1"/>
  <c r="E47" i="9"/>
  <c r="C100" i="14" s="1"/>
  <c r="G47" i="9"/>
  <c r="C102" i="14" s="1"/>
  <c r="J47" i="9"/>
  <c r="C106" i="14" s="1"/>
  <c r="M47" i="9"/>
  <c r="C110" i="14" s="1"/>
  <c r="O47" i="9"/>
  <c r="C112" i="14" s="1"/>
  <c r="C48" i="9"/>
  <c r="D98" i="14" s="1"/>
  <c r="E48" i="9"/>
  <c r="D100" i="14" s="1"/>
  <c r="G48" i="9"/>
  <c r="D102" i="14" s="1"/>
  <c r="J48" i="9"/>
  <c r="D106" i="14" s="1"/>
  <c r="M48" i="9"/>
  <c r="D110" i="14" s="1"/>
  <c r="O48" i="9"/>
  <c r="D112" i="14" s="1"/>
  <c r="C49" i="9"/>
  <c r="E98" i="14" s="1"/>
  <c r="E49" i="9"/>
  <c r="E100" i="14" s="1"/>
  <c r="G49" i="9"/>
  <c r="E102" i="14" s="1"/>
  <c r="J49" i="9"/>
  <c r="E106" i="14" s="1"/>
  <c r="M49" i="9"/>
  <c r="E110" i="14" s="1"/>
  <c r="O49" i="9"/>
  <c r="E112" i="14" s="1"/>
  <c r="J50" i="9"/>
  <c r="F106" i="14" s="1"/>
  <c r="D47" i="9"/>
  <c r="C99" i="14" s="1"/>
  <c r="F47" i="9"/>
  <c r="C101" i="14" s="1"/>
  <c r="I47" i="9"/>
  <c r="C105" i="14" s="1"/>
  <c r="K47" i="9"/>
  <c r="C107" i="14" s="1"/>
  <c r="N47" i="9"/>
  <c r="C111" i="14" s="1"/>
  <c r="P47" i="9"/>
  <c r="C113" i="14" s="1"/>
  <c r="D48" i="9"/>
  <c r="D99" i="14" s="1"/>
  <c r="F48" i="9"/>
  <c r="D101" i="14" s="1"/>
  <c r="I48" i="9"/>
  <c r="D105" i="14" s="1"/>
  <c r="K48" i="9"/>
  <c r="D107" i="14" s="1"/>
  <c r="N48" i="9"/>
  <c r="D111" i="14" s="1"/>
  <c r="P48" i="9"/>
  <c r="D113" i="14" s="1"/>
  <c r="D49" i="9"/>
  <c r="E99" i="14" s="1"/>
  <c r="F49" i="9"/>
  <c r="E101" i="14" s="1"/>
  <c r="I49" i="9"/>
  <c r="E105" i="14" s="1"/>
  <c r="K49" i="9"/>
  <c r="E107" i="14" s="1"/>
  <c r="N49" i="9"/>
  <c r="E111" i="14" s="1"/>
  <c r="P49" i="9"/>
  <c r="E113" i="14" s="1"/>
  <c r="C47" i="28"/>
  <c r="C121" i="14" s="1"/>
  <c r="E47" i="28"/>
  <c r="C123" i="14" s="1"/>
  <c r="G47" i="28"/>
  <c r="C125" i="14" s="1"/>
  <c r="J47" i="28"/>
  <c r="C129" i="14" s="1"/>
  <c r="M47" i="28"/>
  <c r="C133" i="14" s="1"/>
  <c r="O47" i="28"/>
  <c r="C135" i="14" s="1"/>
  <c r="C48" i="28"/>
  <c r="D121" i="14" s="1"/>
  <c r="E48" i="28"/>
  <c r="D123" i="14" s="1"/>
  <c r="G48" i="28"/>
  <c r="D125" i="14" s="1"/>
  <c r="J48" i="28"/>
  <c r="D129" i="14" s="1"/>
  <c r="M48" i="28"/>
  <c r="D133" i="14" s="1"/>
  <c r="O48" i="28"/>
  <c r="D135" i="14" s="1"/>
  <c r="C49" i="28"/>
  <c r="E121" i="14" s="1"/>
  <c r="E49" i="28"/>
  <c r="E123" i="14" s="1"/>
  <c r="G49" i="28"/>
  <c r="E125" i="14" s="1"/>
  <c r="J49" i="28"/>
  <c r="E129" i="14" s="1"/>
  <c r="M49" i="28"/>
  <c r="E133" i="14" s="1"/>
  <c r="O49" i="28"/>
  <c r="E135" i="14" s="1"/>
  <c r="J50" i="28"/>
  <c r="F129" i="14" s="1"/>
  <c r="D47" i="28"/>
  <c r="C122" i="14" s="1"/>
  <c r="F47" i="28"/>
  <c r="C124" i="14" s="1"/>
  <c r="I47" i="28"/>
  <c r="C128" i="14" s="1"/>
  <c r="K47" i="28"/>
  <c r="C130" i="14" s="1"/>
  <c r="N47" i="28"/>
  <c r="C134" i="14" s="1"/>
  <c r="P47" i="28"/>
  <c r="C136" i="14" s="1"/>
  <c r="D48" i="28"/>
  <c r="D122" i="14" s="1"/>
  <c r="F48" i="28"/>
  <c r="D124" i="14" s="1"/>
  <c r="I48" i="28"/>
  <c r="D128" i="14" s="1"/>
  <c r="K48" i="28"/>
  <c r="D130" i="14" s="1"/>
  <c r="N48" i="28"/>
  <c r="D134" i="14" s="1"/>
  <c r="P48" i="28"/>
  <c r="D136" i="14" s="1"/>
  <c r="D49" i="28"/>
  <c r="E122" i="14" s="1"/>
  <c r="F49" i="28"/>
  <c r="E124" i="14" s="1"/>
  <c r="I49" i="28"/>
  <c r="E128" i="14" s="1"/>
  <c r="K49" i="28"/>
  <c r="E130" i="14" s="1"/>
  <c r="N49" i="28"/>
  <c r="E134" i="14" s="1"/>
  <c r="P49" i="28"/>
  <c r="E136" i="14" s="1"/>
  <c r="F19"/>
  <c r="F8"/>
  <c r="F8" i="13" s="1"/>
  <c r="C47" i="29"/>
  <c r="C144" i="14" s="1"/>
  <c r="E47" i="29"/>
  <c r="C146" i="14" s="1"/>
  <c r="G47" i="29"/>
  <c r="C148" i="14" s="1"/>
  <c r="J47" i="29"/>
  <c r="C152" i="14" s="1"/>
  <c r="M47" i="29"/>
  <c r="C156" i="14" s="1"/>
  <c r="O47" i="29"/>
  <c r="C158" i="14" s="1"/>
  <c r="C48" i="29"/>
  <c r="D144" i="14" s="1"/>
  <c r="E48" i="29"/>
  <c r="D146" i="14" s="1"/>
  <c r="G48" i="29"/>
  <c r="D148" i="14" s="1"/>
  <c r="J48" i="29"/>
  <c r="D152" i="14" s="1"/>
  <c r="M48" i="29"/>
  <c r="D156" i="14" s="1"/>
  <c r="O48" i="29"/>
  <c r="D158" i="14" s="1"/>
  <c r="C49" i="29"/>
  <c r="E144" i="14" s="1"/>
  <c r="E49" i="29"/>
  <c r="E146" i="14" s="1"/>
  <c r="G49" i="29"/>
  <c r="E148" i="14" s="1"/>
  <c r="J49" i="29"/>
  <c r="E152" i="14" s="1"/>
  <c r="M49" i="29"/>
  <c r="E156" i="14" s="1"/>
  <c r="O49" i="29"/>
  <c r="E158" i="14" s="1"/>
  <c r="J50" i="29"/>
  <c r="F152" i="14" s="1"/>
  <c r="D47" i="29"/>
  <c r="C145" i="14" s="1"/>
  <c r="F47" i="29"/>
  <c r="C147" i="14" s="1"/>
  <c r="I47" i="29"/>
  <c r="C151" i="14" s="1"/>
  <c r="K47" i="29"/>
  <c r="C153" i="14" s="1"/>
  <c r="N47" i="29"/>
  <c r="C157" i="14" s="1"/>
  <c r="P47" i="29"/>
  <c r="C159" i="14" s="1"/>
  <c r="D48" i="29"/>
  <c r="D145" i="14" s="1"/>
  <c r="F48" i="29"/>
  <c r="D147" i="14" s="1"/>
  <c r="I48" i="29"/>
  <c r="D151" i="14" s="1"/>
  <c r="K48" i="29"/>
  <c r="D153" i="14" s="1"/>
  <c r="N48" i="29"/>
  <c r="D157" i="14" s="1"/>
  <c r="P48" i="29"/>
  <c r="D159" i="14" s="1"/>
  <c r="D49" i="29"/>
  <c r="E145" i="14" s="1"/>
  <c r="F49" i="29"/>
  <c r="E147" i="14" s="1"/>
  <c r="I49" i="29"/>
  <c r="E151" i="14" s="1"/>
  <c r="K49" i="29"/>
  <c r="E153" i="14" s="1"/>
  <c r="N49" i="29"/>
  <c r="E157" i="14" s="1"/>
  <c r="P49" i="29"/>
  <c r="E159" i="14" s="1"/>
  <c r="U6" i="27"/>
  <c r="U47" s="1"/>
  <c r="G252" i="14" s="1"/>
  <c r="C47" i="27"/>
  <c r="C236" i="14" s="1"/>
  <c r="E47" i="27"/>
  <c r="C238" i="14" s="1"/>
  <c r="G47" i="27"/>
  <c r="C240" i="14" s="1"/>
  <c r="M47" i="27"/>
  <c r="C248" i="14" s="1"/>
  <c r="O47" i="27"/>
  <c r="C250" i="14" s="1"/>
  <c r="C48" i="27"/>
  <c r="D236" i="14" s="1"/>
  <c r="E48" i="27"/>
  <c r="D238" i="14" s="1"/>
  <c r="G48" i="27"/>
  <c r="D240" i="14" s="1"/>
  <c r="M48" i="27"/>
  <c r="D248" i="14" s="1"/>
  <c r="O48" i="27"/>
  <c r="D250" i="14" s="1"/>
  <c r="C49" i="27"/>
  <c r="E236" i="14" s="1"/>
  <c r="E49" i="27"/>
  <c r="E238" i="14" s="1"/>
  <c r="G49" i="27"/>
  <c r="E240" i="14" s="1"/>
  <c r="M49" i="27"/>
  <c r="E248" i="14" s="1"/>
  <c r="O49" i="27"/>
  <c r="E250" i="14" s="1"/>
  <c r="C50" i="27"/>
  <c r="F236" i="14" s="1"/>
  <c r="T6" i="27"/>
  <c r="T47" s="1"/>
  <c r="G246" i="14" s="1"/>
  <c r="D47" i="27"/>
  <c r="C237" i="14" s="1"/>
  <c r="F47" i="27"/>
  <c r="C239" i="14" s="1"/>
  <c r="I47" i="27"/>
  <c r="C243" i="14" s="1"/>
  <c r="K47" i="27"/>
  <c r="C245" i="14" s="1"/>
  <c r="N47" i="27"/>
  <c r="C249" i="14" s="1"/>
  <c r="P47" i="27"/>
  <c r="C251" i="14" s="1"/>
  <c r="D48" i="27"/>
  <c r="D237" i="14" s="1"/>
  <c r="F48" i="27"/>
  <c r="D239" i="14" s="1"/>
  <c r="I48" i="27"/>
  <c r="D243" i="14" s="1"/>
  <c r="K48" i="27"/>
  <c r="D245" i="14" s="1"/>
  <c r="N48" i="27"/>
  <c r="D249" i="14" s="1"/>
  <c r="P48" i="27"/>
  <c r="D251" i="14" s="1"/>
  <c r="D49" i="27"/>
  <c r="E237" i="14" s="1"/>
  <c r="F49" i="27"/>
  <c r="E239" i="14" s="1"/>
  <c r="I49" i="27"/>
  <c r="E243" i="14" s="1"/>
  <c r="K49" i="27"/>
  <c r="E245" i="14" s="1"/>
  <c r="N49" i="27"/>
  <c r="E249" i="14" s="1"/>
  <c r="P49" i="27"/>
  <c r="E251" i="14" s="1"/>
  <c r="U6" i="7"/>
  <c r="C47"/>
  <c r="C52" i="14" s="1"/>
  <c r="E47" i="7"/>
  <c r="C54" i="14" s="1"/>
  <c r="G47" i="7"/>
  <c r="C56" i="14" s="1"/>
  <c r="J47" i="7"/>
  <c r="C60" i="14" s="1"/>
  <c r="M47" i="7"/>
  <c r="C64" i="14" s="1"/>
  <c r="O47" i="7"/>
  <c r="C66" i="14" s="1"/>
  <c r="C48" i="7"/>
  <c r="D52" i="14" s="1"/>
  <c r="E48" i="7"/>
  <c r="D54" i="14" s="1"/>
  <c r="D8" s="1"/>
  <c r="D8" i="13" s="1"/>
  <c r="G48" i="7"/>
  <c r="D56" i="14" s="1"/>
  <c r="J48" i="7"/>
  <c r="D60" i="14" s="1"/>
  <c r="M48" i="7"/>
  <c r="D64" i="14" s="1"/>
  <c r="O48" i="7"/>
  <c r="D66" i="14" s="1"/>
  <c r="D20" s="1"/>
  <c r="D20" i="13" s="1"/>
  <c r="C49" i="7"/>
  <c r="E52" i="14" s="1"/>
  <c r="E49" i="7"/>
  <c r="E54" i="14" s="1"/>
  <c r="E8" s="1"/>
  <c r="G49" i="7"/>
  <c r="E56" i="14" s="1"/>
  <c r="J49" i="7"/>
  <c r="E60" i="14" s="1"/>
  <c r="M49" i="7"/>
  <c r="E64" i="14" s="1"/>
  <c r="O49" i="7"/>
  <c r="E66" i="14" s="1"/>
  <c r="J50" i="7"/>
  <c r="F60" i="14" s="1"/>
  <c r="S6" i="7"/>
  <c r="D47"/>
  <c r="C53" i="14" s="1"/>
  <c r="F47" i="7"/>
  <c r="C55" i="14" s="1"/>
  <c r="I47" i="7"/>
  <c r="C59" i="14" s="1"/>
  <c r="K47" i="7"/>
  <c r="C61" i="14" s="1"/>
  <c r="N47" i="7"/>
  <c r="C65" i="14" s="1"/>
  <c r="C19" s="1"/>
  <c r="P47" i="7"/>
  <c r="C67" i="14" s="1"/>
  <c r="D48" i="7"/>
  <c r="D53" i="14" s="1"/>
  <c r="D7" s="1"/>
  <c r="F48" i="7"/>
  <c r="D55" i="14" s="1"/>
  <c r="I48" i="7"/>
  <c r="D59" i="14" s="1"/>
  <c r="D13" s="1"/>
  <c r="K48" i="7"/>
  <c r="D61" i="14" s="1"/>
  <c r="N48" i="7"/>
  <c r="D65" i="14" s="1"/>
  <c r="D19" s="1"/>
  <c r="P48" i="7"/>
  <c r="D67" i="14" s="1"/>
  <c r="D49" i="7"/>
  <c r="E53" i="14" s="1"/>
  <c r="E7" s="1"/>
  <c r="F49" i="7"/>
  <c r="E55" i="14" s="1"/>
  <c r="I49" i="7"/>
  <c r="E59" i="14" s="1"/>
  <c r="E13" s="1"/>
  <c r="K49" i="7"/>
  <c r="E61" i="14" s="1"/>
  <c r="N49" i="7"/>
  <c r="E65" i="14" s="1"/>
  <c r="E19" s="1"/>
  <c r="P49" i="7"/>
  <c r="E67" i="14" s="1"/>
  <c r="C47" i="8"/>
  <c r="C29" i="15" s="1"/>
  <c r="E47" i="8"/>
  <c r="C31" i="15" s="1"/>
  <c r="G47" i="8"/>
  <c r="C33" i="15" s="1"/>
  <c r="J47" i="8"/>
  <c r="C37" i="15" s="1"/>
  <c r="M47" i="8"/>
  <c r="C41" i="15" s="1"/>
  <c r="O47" i="8"/>
  <c r="C43" i="15" s="1"/>
  <c r="C48" i="8"/>
  <c r="D29" i="15" s="1"/>
  <c r="E48" i="8"/>
  <c r="D31" i="15" s="1"/>
  <c r="G48" i="8"/>
  <c r="D33" i="15" s="1"/>
  <c r="J48" i="8"/>
  <c r="D37" i="15" s="1"/>
  <c r="M48" i="8"/>
  <c r="D41" i="15" s="1"/>
  <c r="O48" i="8"/>
  <c r="D43" i="15" s="1"/>
  <c r="C49" i="8"/>
  <c r="E29" i="15" s="1"/>
  <c r="E49" i="8"/>
  <c r="E31" i="15" s="1"/>
  <c r="G49" i="8"/>
  <c r="E33" i="15" s="1"/>
  <c r="J49" i="8"/>
  <c r="E37" i="15" s="1"/>
  <c r="M49" i="8"/>
  <c r="E41" i="15" s="1"/>
  <c r="O49" i="8"/>
  <c r="E43" i="15" s="1"/>
  <c r="C50" i="8"/>
  <c r="F29" i="15" s="1"/>
  <c r="D47" i="8"/>
  <c r="C30" i="15" s="1"/>
  <c r="F47" i="8"/>
  <c r="C32" i="15" s="1"/>
  <c r="I47" i="8"/>
  <c r="C36" i="15" s="1"/>
  <c r="K47" i="8"/>
  <c r="C38" i="15" s="1"/>
  <c r="N47" i="8"/>
  <c r="C42" i="15" s="1"/>
  <c r="P47" i="8"/>
  <c r="C44" i="15" s="1"/>
  <c r="D48" i="8"/>
  <c r="D30" i="15" s="1"/>
  <c r="F48" i="8"/>
  <c r="D32" i="15" s="1"/>
  <c r="I48" i="8"/>
  <c r="D36" i="15" s="1"/>
  <c r="K48" i="8"/>
  <c r="D38" i="15" s="1"/>
  <c r="N48" i="8"/>
  <c r="D42" i="15" s="1"/>
  <c r="P48" i="8"/>
  <c r="D44" i="15" s="1"/>
  <c r="D49" i="8"/>
  <c r="E30" i="15" s="1"/>
  <c r="F49" i="8"/>
  <c r="E32" i="15" s="1"/>
  <c r="I49" i="8"/>
  <c r="E36" i="15" s="1"/>
  <c r="K49" i="8"/>
  <c r="E38" i="15" s="1"/>
  <c r="N49" i="8"/>
  <c r="E42" i="15" s="1"/>
  <c r="P49" i="8"/>
  <c r="E44" i="15" s="1"/>
  <c r="C47" i="21"/>
  <c r="C52" i="15" s="1"/>
  <c r="E47" i="21"/>
  <c r="C54" i="15" s="1"/>
  <c r="G47" i="21"/>
  <c r="C56" i="15" s="1"/>
  <c r="J47" i="21"/>
  <c r="C60" i="15" s="1"/>
  <c r="M47" i="21"/>
  <c r="C64" i="15" s="1"/>
  <c r="O47" i="21"/>
  <c r="C66" i="15" s="1"/>
  <c r="C48" i="21"/>
  <c r="D52" i="15" s="1"/>
  <c r="E48" i="21"/>
  <c r="D54" i="15" s="1"/>
  <c r="G48" i="21"/>
  <c r="D56" i="15" s="1"/>
  <c r="J48" i="21"/>
  <c r="D60" i="15" s="1"/>
  <c r="M48" i="21"/>
  <c r="D64" i="15" s="1"/>
  <c r="O48" i="21"/>
  <c r="D66" i="15" s="1"/>
  <c r="C49" i="21"/>
  <c r="E52" i="15" s="1"/>
  <c r="E49" i="21"/>
  <c r="E54" i="15" s="1"/>
  <c r="G49" i="21"/>
  <c r="E56" i="15" s="1"/>
  <c r="J49" i="21"/>
  <c r="E60" i="15" s="1"/>
  <c r="M49" i="21"/>
  <c r="E64" i="15" s="1"/>
  <c r="O49" i="21"/>
  <c r="E66" i="15" s="1"/>
  <c r="J50" i="21"/>
  <c r="F60" i="15" s="1"/>
  <c r="D47" i="21"/>
  <c r="C53" i="15" s="1"/>
  <c r="F47" i="21"/>
  <c r="C55" i="15" s="1"/>
  <c r="I47" i="21"/>
  <c r="C59" i="15" s="1"/>
  <c r="K47" i="21"/>
  <c r="C61" i="15" s="1"/>
  <c r="N47" i="21"/>
  <c r="C65" i="15" s="1"/>
  <c r="P47" i="21"/>
  <c r="C67" i="15" s="1"/>
  <c r="D48" i="21"/>
  <c r="D53" i="15" s="1"/>
  <c r="F48" i="21"/>
  <c r="D55" i="15" s="1"/>
  <c r="I48" i="21"/>
  <c r="D59" i="15" s="1"/>
  <c r="K48" i="21"/>
  <c r="D61" i="15" s="1"/>
  <c r="N48" i="21"/>
  <c r="D65" i="15" s="1"/>
  <c r="P48" i="21"/>
  <c r="D67" i="15" s="1"/>
  <c r="D49" i="21"/>
  <c r="E53" i="15" s="1"/>
  <c r="F49" i="21"/>
  <c r="E55" i="15" s="1"/>
  <c r="I49" i="21"/>
  <c r="E59" i="15" s="1"/>
  <c r="K49" i="21"/>
  <c r="E61" i="15" s="1"/>
  <c r="N49" i="21"/>
  <c r="E65" i="15" s="1"/>
  <c r="P49" i="21"/>
  <c r="E67" i="15" s="1"/>
  <c r="C47" i="22"/>
  <c r="C98" i="15" s="1"/>
  <c r="E47" i="22"/>
  <c r="C100" i="15" s="1"/>
  <c r="G47" i="22"/>
  <c r="C102" i="15" s="1"/>
  <c r="J47" i="22"/>
  <c r="C106" i="15" s="1"/>
  <c r="M47" i="22"/>
  <c r="C110" i="15" s="1"/>
  <c r="O47" i="22"/>
  <c r="C112" i="15" s="1"/>
  <c r="C48" i="22"/>
  <c r="D98" i="15" s="1"/>
  <c r="E48" i="22"/>
  <c r="D100" i="15" s="1"/>
  <c r="G48" i="22"/>
  <c r="D102" i="15" s="1"/>
  <c r="J48" i="22"/>
  <c r="D106" i="15" s="1"/>
  <c r="M48" i="22"/>
  <c r="D110" i="15" s="1"/>
  <c r="O48" i="22"/>
  <c r="D112" i="15" s="1"/>
  <c r="C49" i="22"/>
  <c r="E98" i="15" s="1"/>
  <c r="E49" i="22"/>
  <c r="E100" i="15" s="1"/>
  <c r="G49" i="22"/>
  <c r="E102" i="15" s="1"/>
  <c r="J49" i="22"/>
  <c r="E106" i="15" s="1"/>
  <c r="M49" i="22"/>
  <c r="E110" i="15" s="1"/>
  <c r="O49" i="22"/>
  <c r="E112" i="15" s="1"/>
  <c r="J50" i="22"/>
  <c r="F106" i="15" s="1"/>
  <c r="D47" i="22"/>
  <c r="C99" i="15" s="1"/>
  <c r="F47" i="22"/>
  <c r="C101" i="15" s="1"/>
  <c r="I47" i="22"/>
  <c r="C105" i="15" s="1"/>
  <c r="K47" i="22"/>
  <c r="C107" i="15" s="1"/>
  <c r="N47" i="22"/>
  <c r="C111" i="15" s="1"/>
  <c r="P47" i="22"/>
  <c r="C113" i="15" s="1"/>
  <c r="D48" i="22"/>
  <c r="D99" i="15" s="1"/>
  <c r="F48" i="22"/>
  <c r="D101" i="15" s="1"/>
  <c r="I48" i="22"/>
  <c r="D105" i="15" s="1"/>
  <c r="K48" i="22"/>
  <c r="D107" i="15" s="1"/>
  <c r="N48" i="22"/>
  <c r="D111" i="15" s="1"/>
  <c r="P48" i="22"/>
  <c r="D113" i="15" s="1"/>
  <c r="D49" i="22"/>
  <c r="E99" i="15" s="1"/>
  <c r="F49" i="22"/>
  <c r="E101" i="15" s="1"/>
  <c r="I49" i="22"/>
  <c r="E105" i="15" s="1"/>
  <c r="K49" i="22"/>
  <c r="E107" i="15" s="1"/>
  <c r="N49" i="22"/>
  <c r="E111" i="15" s="1"/>
  <c r="P49" i="22"/>
  <c r="E113" i="15" s="1"/>
  <c r="C47" i="23"/>
  <c r="C75" i="15" s="1"/>
  <c r="E47" i="23"/>
  <c r="C77" i="15" s="1"/>
  <c r="G47" i="23"/>
  <c r="C79" i="15" s="1"/>
  <c r="J47" i="23"/>
  <c r="C83" i="15" s="1"/>
  <c r="M47" i="23"/>
  <c r="C87" i="15" s="1"/>
  <c r="O47" i="23"/>
  <c r="C89" i="15" s="1"/>
  <c r="C48" i="23"/>
  <c r="D75" i="15" s="1"/>
  <c r="E48" i="23"/>
  <c r="D77" i="15" s="1"/>
  <c r="G48" i="23"/>
  <c r="D79" i="15" s="1"/>
  <c r="J48" i="23"/>
  <c r="D83" i="15" s="1"/>
  <c r="M48" i="23"/>
  <c r="D87" i="15" s="1"/>
  <c r="O48" i="23"/>
  <c r="D89" i="15" s="1"/>
  <c r="C49" i="23"/>
  <c r="E75" i="15" s="1"/>
  <c r="E49" i="23"/>
  <c r="E77" i="15" s="1"/>
  <c r="G49" i="23"/>
  <c r="E79" i="15" s="1"/>
  <c r="J49" i="23"/>
  <c r="E83" i="15" s="1"/>
  <c r="M49" i="23"/>
  <c r="E87" i="15" s="1"/>
  <c r="O49" i="23"/>
  <c r="E89" i="15" s="1"/>
  <c r="J50" i="23"/>
  <c r="F83" i="15" s="1"/>
  <c r="D47" i="23"/>
  <c r="C76" i="15" s="1"/>
  <c r="F47" i="23"/>
  <c r="C78" i="15" s="1"/>
  <c r="I47" i="23"/>
  <c r="C82" i="15" s="1"/>
  <c r="K47" i="23"/>
  <c r="C84" i="15" s="1"/>
  <c r="N47" i="23"/>
  <c r="C88" i="15" s="1"/>
  <c r="P47" i="23"/>
  <c r="C90" i="15" s="1"/>
  <c r="D48" i="23"/>
  <c r="D76" i="15" s="1"/>
  <c r="F48" i="23"/>
  <c r="D78" i="15" s="1"/>
  <c r="I48" i="23"/>
  <c r="D82" i="15" s="1"/>
  <c r="K48" i="23"/>
  <c r="D84" i="15" s="1"/>
  <c r="N48" i="23"/>
  <c r="D88" i="15" s="1"/>
  <c r="P48" i="23"/>
  <c r="D90" i="15" s="1"/>
  <c r="D49" i="23"/>
  <c r="E76" i="15" s="1"/>
  <c r="F49" i="23"/>
  <c r="E78" i="15" s="1"/>
  <c r="I49" i="23"/>
  <c r="E82" i="15" s="1"/>
  <c r="K49" i="23"/>
  <c r="E84" i="15" s="1"/>
  <c r="N49" i="23"/>
  <c r="E88" i="15" s="1"/>
  <c r="P49" i="23"/>
  <c r="E90" i="15" s="1"/>
  <c r="C47" i="5"/>
  <c r="C121" i="15" s="1"/>
  <c r="E47" i="5"/>
  <c r="C123" i="15" s="1"/>
  <c r="G47" i="5"/>
  <c r="C125" i="15" s="1"/>
  <c r="J47" i="5"/>
  <c r="C129" i="15" s="1"/>
  <c r="M47" i="5"/>
  <c r="C133" i="15" s="1"/>
  <c r="O47" i="5"/>
  <c r="C135" i="15" s="1"/>
  <c r="C48" i="5"/>
  <c r="D121" i="15" s="1"/>
  <c r="E48" i="5"/>
  <c r="D123" i="15" s="1"/>
  <c r="G48" i="5"/>
  <c r="D125" i="15" s="1"/>
  <c r="J48" i="5"/>
  <c r="D129" i="15" s="1"/>
  <c r="M48" i="5"/>
  <c r="D133" i="15" s="1"/>
  <c r="O48" i="5"/>
  <c r="D135" i="15" s="1"/>
  <c r="C49" i="5"/>
  <c r="E121" i="15" s="1"/>
  <c r="E49" i="5"/>
  <c r="E123" i="15" s="1"/>
  <c r="G49" i="5"/>
  <c r="E125" i="15" s="1"/>
  <c r="J49" i="5"/>
  <c r="E129" i="15" s="1"/>
  <c r="M49" i="5"/>
  <c r="E133" i="15" s="1"/>
  <c r="O49" i="5"/>
  <c r="E135" i="15" s="1"/>
  <c r="J50" i="5"/>
  <c r="F129" i="15" s="1"/>
  <c r="D47" i="5"/>
  <c r="C122" i="15" s="1"/>
  <c r="F47" i="5"/>
  <c r="C124" i="15" s="1"/>
  <c r="I47" i="5"/>
  <c r="C128" i="15" s="1"/>
  <c r="K47" i="5"/>
  <c r="C130" i="15" s="1"/>
  <c r="N47" i="5"/>
  <c r="C134" i="15" s="1"/>
  <c r="P47" i="5"/>
  <c r="C136" i="15" s="1"/>
  <c r="D48" i="5"/>
  <c r="D122" i="15" s="1"/>
  <c r="F48" i="5"/>
  <c r="D124" i="15" s="1"/>
  <c r="I48" i="5"/>
  <c r="D128" i="15" s="1"/>
  <c r="K48" i="5"/>
  <c r="D130" i="15" s="1"/>
  <c r="N48" i="5"/>
  <c r="D134" i="15" s="1"/>
  <c r="P48" i="5"/>
  <c r="D136" i="15" s="1"/>
  <c r="D49" i="5"/>
  <c r="E122" i="15" s="1"/>
  <c r="F49" i="5"/>
  <c r="E124" i="15" s="1"/>
  <c r="G124" s="1"/>
  <c r="H124" s="1"/>
  <c r="I49" i="5"/>
  <c r="E128" i="15" s="1"/>
  <c r="K49" i="5"/>
  <c r="E130" i="15" s="1"/>
  <c r="N49" i="5"/>
  <c r="E134" i="15" s="1"/>
  <c r="P49" i="5"/>
  <c r="E136" i="15" s="1"/>
  <c r="C47" i="19"/>
  <c r="C167" i="15" s="1"/>
  <c r="E47" i="19"/>
  <c r="C169" i="15" s="1"/>
  <c r="G47" i="19"/>
  <c r="C171" i="15" s="1"/>
  <c r="J47" i="19"/>
  <c r="C175" i="15" s="1"/>
  <c r="M47" i="19"/>
  <c r="C179" i="15" s="1"/>
  <c r="O47" i="19"/>
  <c r="C181" i="15" s="1"/>
  <c r="C48" i="19"/>
  <c r="D167" i="15" s="1"/>
  <c r="E48" i="19"/>
  <c r="D169" i="15" s="1"/>
  <c r="G48" i="19"/>
  <c r="D171" i="15" s="1"/>
  <c r="J48" i="19"/>
  <c r="D175" i="15" s="1"/>
  <c r="M48" i="19"/>
  <c r="D179" i="15" s="1"/>
  <c r="O48" i="19"/>
  <c r="D181" i="15" s="1"/>
  <c r="C49" i="19"/>
  <c r="E167" i="15" s="1"/>
  <c r="E49" i="19"/>
  <c r="E169" i="15" s="1"/>
  <c r="G49" i="19"/>
  <c r="E171" i="15" s="1"/>
  <c r="J49" i="19"/>
  <c r="E175" i="15" s="1"/>
  <c r="M49" i="19"/>
  <c r="E179" i="15" s="1"/>
  <c r="O49" i="19"/>
  <c r="E181" i="15" s="1"/>
  <c r="J50" i="19"/>
  <c r="F175" i="15" s="1"/>
  <c r="D47" i="19"/>
  <c r="C168" i="15" s="1"/>
  <c r="F47" i="19"/>
  <c r="C170" i="15" s="1"/>
  <c r="I47" i="19"/>
  <c r="C174" i="15" s="1"/>
  <c r="K47" i="19"/>
  <c r="C176" i="15" s="1"/>
  <c r="N47" i="19"/>
  <c r="C180" i="15" s="1"/>
  <c r="P47" i="19"/>
  <c r="C182" i="15" s="1"/>
  <c r="D48" i="19"/>
  <c r="D168" i="15" s="1"/>
  <c r="F48" i="19"/>
  <c r="D170" i="15" s="1"/>
  <c r="I48" i="19"/>
  <c r="D174" i="15" s="1"/>
  <c r="K48" i="19"/>
  <c r="D176" i="15" s="1"/>
  <c r="N48" i="19"/>
  <c r="D180" i="15" s="1"/>
  <c r="P48" i="19"/>
  <c r="D182" i="15" s="1"/>
  <c r="D49" i="19"/>
  <c r="E168" i="15" s="1"/>
  <c r="F49" i="19"/>
  <c r="E170" i="15" s="1"/>
  <c r="I49" i="19"/>
  <c r="E174" i="15" s="1"/>
  <c r="K49" i="19"/>
  <c r="E176" i="15" s="1"/>
  <c r="N49" i="19"/>
  <c r="E180" i="15" s="1"/>
  <c r="P49" i="19"/>
  <c r="E182" i="15" s="1"/>
  <c r="C47" i="20"/>
  <c r="C144" i="15" s="1"/>
  <c r="E47" i="20"/>
  <c r="C146" i="15" s="1"/>
  <c r="G47" i="20"/>
  <c r="C148" i="15" s="1"/>
  <c r="J47" i="20"/>
  <c r="C152" i="15" s="1"/>
  <c r="M47" i="20"/>
  <c r="C156" i="15" s="1"/>
  <c r="O47" i="20"/>
  <c r="C158" i="15" s="1"/>
  <c r="C48" i="20"/>
  <c r="D144" i="15" s="1"/>
  <c r="E48" i="20"/>
  <c r="D146" i="15" s="1"/>
  <c r="G48" i="20"/>
  <c r="D148" i="15" s="1"/>
  <c r="J48" i="20"/>
  <c r="D152" i="15" s="1"/>
  <c r="M48" i="20"/>
  <c r="D156" i="15" s="1"/>
  <c r="O48" i="20"/>
  <c r="D158" i="15" s="1"/>
  <c r="C49" i="20"/>
  <c r="E144" i="15" s="1"/>
  <c r="E49" i="20"/>
  <c r="E146" i="15" s="1"/>
  <c r="G49" i="20"/>
  <c r="E148" i="15" s="1"/>
  <c r="J49" i="20"/>
  <c r="E152" i="15" s="1"/>
  <c r="M49" i="20"/>
  <c r="E156" i="15" s="1"/>
  <c r="O49" i="20"/>
  <c r="E158" i="15" s="1"/>
  <c r="J50" i="20"/>
  <c r="F152" i="15" s="1"/>
  <c r="D47" i="20"/>
  <c r="C145" i="15" s="1"/>
  <c r="F47" i="20"/>
  <c r="C147" i="15" s="1"/>
  <c r="I47" i="20"/>
  <c r="C151" i="15" s="1"/>
  <c r="K47" i="20"/>
  <c r="C153" i="15" s="1"/>
  <c r="N47" i="20"/>
  <c r="C157" i="15" s="1"/>
  <c r="P47" i="20"/>
  <c r="C159" i="15" s="1"/>
  <c r="D48" i="20"/>
  <c r="D145" i="15" s="1"/>
  <c r="F48" i="20"/>
  <c r="D147" i="15" s="1"/>
  <c r="I48" i="20"/>
  <c r="D151" i="15" s="1"/>
  <c r="K48" i="20"/>
  <c r="D153" i="15" s="1"/>
  <c r="N48" i="20"/>
  <c r="D157" i="15" s="1"/>
  <c r="P48" i="20"/>
  <c r="D159" i="15" s="1"/>
  <c r="D49" i="20"/>
  <c r="E145" i="15" s="1"/>
  <c r="F49" i="20"/>
  <c r="E147" i="15" s="1"/>
  <c r="I49" i="20"/>
  <c r="E151" i="15" s="1"/>
  <c r="K49" i="20"/>
  <c r="E153" i="15" s="1"/>
  <c r="N49" i="20"/>
  <c r="E157" i="15" s="1"/>
  <c r="P49" i="20"/>
  <c r="E159" i="15" s="1"/>
  <c r="C47" i="4"/>
  <c r="C236" i="15" s="1"/>
  <c r="E47" i="4"/>
  <c r="C238" i="15" s="1"/>
  <c r="G47" i="4"/>
  <c r="C240" i="15" s="1"/>
  <c r="J47" i="4"/>
  <c r="C244" i="15" s="1"/>
  <c r="M47" i="4"/>
  <c r="C248" i="15" s="1"/>
  <c r="O47" i="4"/>
  <c r="C250" i="15" s="1"/>
  <c r="C48" i="4"/>
  <c r="D236" i="15" s="1"/>
  <c r="E48" i="4"/>
  <c r="D238" i="15" s="1"/>
  <c r="G48" i="4"/>
  <c r="D240" i="15" s="1"/>
  <c r="J48" i="4"/>
  <c r="D244" i="15" s="1"/>
  <c r="M48" i="4"/>
  <c r="D248" i="15" s="1"/>
  <c r="O48" i="4"/>
  <c r="D250" i="15" s="1"/>
  <c r="C49" i="4"/>
  <c r="E236" i="15" s="1"/>
  <c r="E49" i="4"/>
  <c r="E238" i="15" s="1"/>
  <c r="G49" i="4"/>
  <c r="E240" i="15" s="1"/>
  <c r="J49" i="4"/>
  <c r="E244" i="15" s="1"/>
  <c r="M49" i="4"/>
  <c r="E248" i="15" s="1"/>
  <c r="O49" i="4"/>
  <c r="E250" i="15" s="1"/>
  <c r="C50" i="4"/>
  <c r="F236" i="15" s="1"/>
  <c r="A47" i="4"/>
  <c r="C233" i="15" s="1"/>
  <c r="D47" i="4"/>
  <c r="C237" i="15" s="1"/>
  <c r="F47" i="4"/>
  <c r="C239" i="15" s="1"/>
  <c r="I47" i="4"/>
  <c r="C243" i="15" s="1"/>
  <c r="K47" i="4"/>
  <c r="C245" i="15" s="1"/>
  <c r="N47" i="4"/>
  <c r="C249" i="15" s="1"/>
  <c r="P47" i="4"/>
  <c r="C251" i="15" s="1"/>
  <c r="D48" i="4"/>
  <c r="D237" i="15" s="1"/>
  <c r="F48" i="4"/>
  <c r="D239" i="15" s="1"/>
  <c r="I48" i="4"/>
  <c r="D243" i="15" s="1"/>
  <c r="K48" i="4"/>
  <c r="D245" i="15" s="1"/>
  <c r="N48" i="4"/>
  <c r="D249" i="15" s="1"/>
  <c r="P48" i="4"/>
  <c r="D251" i="15" s="1"/>
  <c r="D49" i="4"/>
  <c r="E237" i="15" s="1"/>
  <c r="F49" i="4"/>
  <c r="E239" i="15" s="1"/>
  <c r="I49" i="4"/>
  <c r="E243" i="15" s="1"/>
  <c r="K49" i="4"/>
  <c r="E245" i="15" s="1"/>
  <c r="N49" i="4"/>
  <c r="E249" i="15" s="1"/>
  <c r="P49" i="4"/>
  <c r="E251" i="15" s="1"/>
  <c r="H200"/>
  <c r="H195"/>
  <c r="C47" i="17"/>
  <c r="C190" i="15" s="1"/>
  <c r="E47" i="17"/>
  <c r="C192" i="15" s="1"/>
  <c r="G47" i="17"/>
  <c r="C194" i="15" s="1"/>
  <c r="J47" i="17"/>
  <c r="C198" i="15" s="1"/>
  <c r="M47" i="17"/>
  <c r="C202" i="15" s="1"/>
  <c r="O47" i="17"/>
  <c r="C204" i="15" s="1"/>
  <c r="C48" i="17"/>
  <c r="D190" i="15" s="1"/>
  <c r="E48" i="17"/>
  <c r="D192" i="15" s="1"/>
  <c r="G48" i="17"/>
  <c r="D194" i="15" s="1"/>
  <c r="J48" i="17"/>
  <c r="D198" i="15" s="1"/>
  <c r="M48" i="17"/>
  <c r="D202" i="15" s="1"/>
  <c r="O48" i="17"/>
  <c r="D204" i="15" s="1"/>
  <c r="C49" i="17"/>
  <c r="E190" i="15" s="1"/>
  <c r="E49" i="17"/>
  <c r="E192" i="15" s="1"/>
  <c r="G49" i="17"/>
  <c r="E194" i="15" s="1"/>
  <c r="J49" i="17"/>
  <c r="E198" i="15" s="1"/>
  <c r="M49" i="17"/>
  <c r="E202" i="15" s="1"/>
  <c r="O49" i="17"/>
  <c r="E204" i="15" s="1"/>
  <c r="J50" i="17"/>
  <c r="F198" i="15" s="1"/>
  <c r="F20"/>
  <c r="D47" i="17"/>
  <c r="C191" i="15" s="1"/>
  <c r="F47" i="17"/>
  <c r="C193" i="15" s="1"/>
  <c r="I47" i="17"/>
  <c r="C197" i="15" s="1"/>
  <c r="K47" i="17"/>
  <c r="C199" i="15" s="1"/>
  <c r="N47" i="17"/>
  <c r="C203" i="15" s="1"/>
  <c r="P47" i="17"/>
  <c r="C205" i="15" s="1"/>
  <c r="D48" i="17"/>
  <c r="D191" i="15" s="1"/>
  <c r="F48" i="17"/>
  <c r="D193" i="15" s="1"/>
  <c r="I48" i="17"/>
  <c r="D197" i="15" s="1"/>
  <c r="K48" i="17"/>
  <c r="D199" i="15" s="1"/>
  <c r="N48" i="17"/>
  <c r="D203" i="15" s="1"/>
  <c r="P48" i="17"/>
  <c r="D205" i="15" s="1"/>
  <c r="D49" i="17"/>
  <c r="E191" i="15" s="1"/>
  <c r="F49" i="17"/>
  <c r="E193" i="15" s="1"/>
  <c r="I49" i="17"/>
  <c r="E197" i="15" s="1"/>
  <c r="K49" i="17"/>
  <c r="E199" i="15" s="1"/>
  <c r="N49" i="17"/>
  <c r="E203" i="15" s="1"/>
  <c r="P49" i="17"/>
  <c r="E205" i="15" s="1"/>
  <c r="C47" i="18"/>
  <c r="C213" i="15" s="1"/>
  <c r="E47" i="18"/>
  <c r="C215" i="15" s="1"/>
  <c r="G47" i="18"/>
  <c r="C217" i="15" s="1"/>
  <c r="J47" i="18"/>
  <c r="C221" i="15" s="1"/>
  <c r="M47" i="18"/>
  <c r="C225" i="15" s="1"/>
  <c r="O47" i="18"/>
  <c r="C227" i="15" s="1"/>
  <c r="C48" i="18"/>
  <c r="D213" i="15" s="1"/>
  <c r="E48" i="18"/>
  <c r="D215" i="15" s="1"/>
  <c r="G48" i="18"/>
  <c r="D217" i="15" s="1"/>
  <c r="J48" i="18"/>
  <c r="D221" i="15" s="1"/>
  <c r="M48" i="18"/>
  <c r="D225" i="15" s="1"/>
  <c r="O48" i="18"/>
  <c r="D227" i="15" s="1"/>
  <c r="C49" i="18"/>
  <c r="E213" i="15" s="1"/>
  <c r="E49" i="18"/>
  <c r="E215" i="15" s="1"/>
  <c r="G49" i="18"/>
  <c r="E217" i="15" s="1"/>
  <c r="J49" i="18"/>
  <c r="E221" i="15" s="1"/>
  <c r="M49" i="18"/>
  <c r="E225" i="15" s="1"/>
  <c r="O49" i="18"/>
  <c r="E227" i="15" s="1"/>
  <c r="J50" i="18"/>
  <c r="F221" i="15" s="1"/>
  <c r="D47" i="18"/>
  <c r="C214" i="15" s="1"/>
  <c r="F47" i="18"/>
  <c r="C216" i="15" s="1"/>
  <c r="I47" i="18"/>
  <c r="C220" i="15" s="1"/>
  <c r="K47" i="18"/>
  <c r="C222" i="15" s="1"/>
  <c r="N47" i="18"/>
  <c r="C226" i="15" s="1"/>
  <c r="P47" i="18"/>
  <c r="C228" i="15" s="1"/>
  <c r="D48" i="18"/>
  <c r="D214" i="15" s="1"/>
  <c r="F48" i="18"/>
  <c r="D216" i="15" s="1"/>
  <c r="I48" i="18"/>
  <c r="D220" i="15" s="1"/>
  <c r="K48" i="18"/>
  <c r="D222" i="15" s="1"/>
  <c r="N48" i="18"/>
  <c r="D226" i="15" s="1"/>
  <c r="P48" i="18"/>
  <c r="D228" i="15" s="1"/>
  <c r="D49" i="18"/>
  <c r="E214" i="15" s="1"/>
  <c r="F49" i="18"/>
  <c r="E216" i="15" s="1"/>
  <c r="I49" i="18"/>
  <c r="E220" i="15" s="1"/>
  <c r="K49" i="18"/>
  <c r="E222" i="15" s="1"/>
  <c r="N49" i="18"/>
  <c r="E226" i="15" s="1"/>
  <c r="P49" i="18"/>
  <c r="E228" i="15" s="1"/>
  <c r="C47" i="3"/>
  <c r="C259" i="15" s="1"/>
  <c r="E47" i="3"/>
  <c r="C261" i="15" s="1"/>
  <c r="G47" i="3"/>
  <c r="C263" i="15" s="1"/>
  <c r="M47" i="3"/>
  <c r="C271" i="15" s="1"/>
  <c r="O47" i="3"/>
  <c r="C273" i="15" s="1"/>
  <c r="C48" i="3"/>
  <c r="D259" i="15" s="1"/>
  <c r="E48" i="3"/>
  <c r="D261" i="15" s="1"/>
  <c r="G48" i="3"/>
  <c r="D263" i="15" s="1"/>
  <c r="J48" i="3"/>
  <c r="D267" i="15" s="1"/>
  <c r="M48" i="3"/>
  <c r="D271" i="15" s="1"/>
  <c r="O48" i="3"/>
  <c r="D273" i="15" s="1"/>
  <c r="C49" i="3"/>
  <c r="E259" i="15" s="1"/>
  <c r="E49" i="3"/>
  <c r="E261" i="15" s="1"/>
  <c r="G49" i="3"/>
  <c r="E263" i="15" s="1"/>
  <c r="J49" i="3"/>
  <c r="E267" i="15" s="1"/>
  <c r="M49" i="3"/>
  <c r="E271" i="15" s="1"/>
  <c r="O49" i="3"/>
  <c r="E273" i="15" s="1"/>
  <c r="C50" i="3"/>
  <c r="F259" i="15" s="1"/>
  <c r="D47" i="3"/>
  <c r="C260" i="15" s="1"/>
  <c r="F47" i="3"/>
  <c r="C262" i="15" s="1"/>
  <c r="I47" i="3"/>
  <c r="C266" i="15" s="1"/>
  <c r="K47" i="3"/>
  <c r="C268" i="15" s="1"/>
  <c r="N47" i="3"/>
  <c r="C272" i="15" s="1"/>
  <c r="P47" i="3"/>
  <c r="C274" i="15" s="1"/>
  <c r="D48" i="3"/>
  <c r="D260" i="15" s="1"/>
  <c r="F48" i="3"/>
  <c r="D262" i="15" s="1"/>
  <c r="I48" i="3"/>
  <c r="D266" i="15" s="1"/>
  <c r="K48" i="3"/>
  <c r="D268" i="15" s="1"/>
  <c r="N48" i="3"/>
  <c r="D272" i="15" s="1"/>
  <c r="P48" i="3"/>
  <c r="D274" i="15" s="1"/>
  <c r="D49" i="3"/>
  <c r="E260" i="15" s="1"/>
  <c r="F49" i="3"/>
  <c r="E262" i="15" s="1"/>
  <c r="I49" i="3"/>
  <c r="E266" i="15" s="1"/>
  <c r="K49" i="3"/>
  <c r="E268" i="15" s="1"/>
  <c r="N49" i="3"/>
  <c r="E272" i="15" s="1"/>
  <c r="P49" i="3"/>
  <c r="E274" i="15" s="1"/>
  <c r="C47" i="2"/>
  <c r="C282" i="15" s="1"/>
  <c r="E47" i="2"/>
  <c r="C284" i="15" s="1"/>
  <c r="G47" i="2"/>
  <c r="C286" i="15" s="1"/>
  <c r="J47" i="2"/>
  <c r="C290" i="15" s="1"/>
  <c r="M47" i="2"/>
  <c r="C294" i="15" s="1"/>
  <c r="G294" s="1"/>
  <c r="H294" s="1"/>
  <c r="O47" i="2"/>
  <c r="C296" i="15" s="1"/>
  <c r="C48" i="2"/>
  <c r="D282" i="15" s="1"/>
  <c r="E48" i="2"/>
  <c r="D284" i="15" s="1"/>
  <c r="G48" i="2"/>
  <c r="D286" i="15" s="1"/>
  <c r="J48" i="2"/>
  <c r="D290" i="15" s="1"/>
  <c r="M48" i="2"/>
  <c r="D294" i="15" s="1"/>
  <c r="O48" i="2"/>
  <c r="D296" i="15" s="1"/>
  <c r="C49" i="2"/>
  <c r="E282" i="15" s="1"/>
  <c r="E49" i="2"/>
  <c r="E284" i="15" s="1"/>
  <c r="G49" i="2"/>
  <c r="E286" i="15" s="1"/>
  <c r="J49" i="2"/>
  <c r="E290" i="15" s="1"/>
  <c r="M49" i="2"/>
  <c r="E294" i="15" s="1"/>
  <c r="O49" i="2"/>
  <c r="E296" i="15" s="1"/>
  <c r="J50" i="2"/>
  <c r="F290" i="15" s="1"/>
  <c r="D47" i="2"/>
  <c r="C283" i="15" s="1"/>
  <c r="F47" i="2"/>
  <c r="C285" i="15" s="1"/>
  <c r="I47" i="2"/>
  <c r="C289" i="15" s="1"/>
  <c r="K47" i="2"/>
  <c r="C291" i="15" s="1"/>
  <c r="N47" i="2"/>
  <c r="C295" i="15" s="1"/>
  <c r="P47" i="2"/>
  <c r="C297" i="15" s="1"/>
  <c r="D48" i="2"/>
  <c r="D283" i="15" s="1"/>
  <c r="F48" i="2"/>
  <c r="D285" i="15" s="1"/>
  <c r="I48" i="2"/>
  <c r="D289" i="15" s="1"/>
  <c r="K48" i="2"/>
  <c r="D291" i="15" s="1"/>
  <c r="N48" i="2"/>
  <c r="D295" i="15" s="1"/>
  <c r="P48" i="2"/>
  <c r="D297" i="15" s="1"/>
  <c r="D49" i="2"/>
  <c r="E283" i="15" s="1"/>
  <c r="F49" i="2"/>
  <c r="E285" i="15" s="1"/>
  <c r="I49" i="2"/>
  <c r="E289" i="15" s="1"/>
  <c r="K49" i="2"/>
  <c r="E291" i="15" s="1"/>
  <c r="G291" s="1"/>
  <c r="H291" s="1"/>
  <c r="N49" i="2"/>
  <c r="E295" i="15" s="1"/>
  <c r="P49" i="2"/>
  <c r="E297" i="15" s="1"/>
  <c r="C47" i="16"/>
  <c r="C305" i="15" s="1"/>
  <c r="E47" i="16"/>
  <c r="C307" i="15" s="1"/>
  <c r="G47" i="16"/>
  <c r="C309" i="15" s="1"/>
  <c r="J47" i="16"/>
  <c r="C313" i="15" s="1"/>
  <c r="M47" i="16"/>
  <c r="C317" i="15" s="1"/>
  <c r="O47" i="16"/>
  <c r="C319" i="15" s="1"/>
  <c r="C48" i="16"/>
  <c r="D305" i="15" s="1"/>
  <c r="E48" i="16"/>
  <c r="D307" i="15" s="1"/>
  <c r="G48" i="16"/>
  <c r="D309" i="15" s="1"/>
  <c r="J48" i="16"/>
  <c r="D313" i="15" s="1"/>
  <c r="D14" s="1"/>
  <c r="M48" i="16"/>
  <c r="D317" i="15" s="1"/>
  <c r="O48" i="16"/>
  <c r="D319" i="15" s="1"/>
  <c r="C49" i="16"/>
  <c r="E305" i="15" s="1"/>
  <c r="E49" i="16"/>
  <c r="E307" i="15" s="1"/>
  <c r="G49" i="16"/>
  <c r="E309" i="15" s="1"/>
  <c r="J49" i="16"/>
  <c r="E313" i="15" s="1"/>
  <c r="M49" i="16"/>
  <c r="E317" i="15" s="1"/>
  <c r="O49" i="16"/>
  <c r="E319" i="15" s="1"/>
  <c r="J50" i="16"/>
  <c r="F313" i="15" s="1"/>
  <c r="D47" i="16"/>
  <c r="C306" i="15" s="1"/>
  <c r="F47" i="16"/>
  <c r="C308" i="15" s="1"/>
  <c r="I47" i="16"/>
  <c r="C312" i="15" s="1"/>
  <c r="K47" i="16"/>
  <c r="C314" i="15" s="1"/>
  <c r="N47" i="16"/>
  <c r="C318" i="15" s="1"/>
  <c r="P47" i="16"/>
  <c r="C320" i="15" s="1"/>
  <c r="D48" i="16"/>
  <c r="D306" i="15" s="1"/>
  <c r="F48" i="16"/>
  <c r="D308" i="15" s="1"/>
  <c r="I48" i="16"/>
  <c r="D312" i="15" s="1"/>
  <c r="K48" i="16"/>
  <c r="D314" i="15" s="1"/>
  <c r="N48" i="16"/>
  <c r="D318" i="15" s="1"/>
  <c r="P48" i="16"/>
  <c r="D320" i="15" s="1"/>
  <c r="D49" i="16"/>
  <c r="E306" i="15" s="1"/>
  <c r="F49" i="16"/>
  <c r="E308" i="15" s="1"/>
  <c r="I49" i="16"/>
  <c r="E312" i="15" s="1"/>
  <c r="K49" i="16"/>
  <c r="E314" i="15" s="1"/>
  <c r="N49" i="16"/>
  <c r="E318" i="15" s="1"/>
  <c r="P49" i="16"/>
  <c r="E320" i="15" s="1"/>
  <c r="G122"/>
  <c r="H122" s="1"/>
  <c r="G263"/>
  <c r="G289"/>
  <c r="H289" s="1"/>
  <c r="F21"/>
  <c r="C18"/>
  <c r="B85" i="1"/>
  <c r="B86" s="1"/>
  <c r="B87" s="1"/>
  <c r="B88" s="1"/>
  <c r="B89" s="1"/>
  <c r="B90" s="1"/>
  <c r="G45"/>
  <c r="F15" i="15"/>
  <c r="N18" i="13"/>
  <c r="N21"/>
  <c r="I15" i="15"/>
  <c r="M15" i="13" s="1"/>
  <c r="G343" i="15"/>
  <c r="N19" i="13"/>
  <c r="J15" i="15"/>
  <c r="N15" i="13" s="1"/>
  <c r="J13" i="15"/>
  <c r="N13" i="13" s="1"/>
  <c r="G329" i="15"/>
  <c r="J9"/>
  <c r="N9" i="13" s="1"/>
  <c r="C13" i="15"/>
  <c r="G335"/>
  <c r="G337"/>
  <c r="G340"/>
  <c r="G341"/>
  <c r="I13"/>
  <c r="M13" i="13" s="1"/>
  <c r="I10" i="15"/>
  <c r="M10" i="13" s="1"/>
  <c r="H29" i="14"/>
  <c r="H30"/>
  <c r="G67" i="24"/>
  <c r="H42" i="14"/>
  <c r="F13" i="15"/>
  <c r="F18"/>
  <c r="C8" i="24"/>
  <c r="E8" i="13"/>
  <c r="V20"/>
  <c r="H36" i="14"/>
  <c r="H32"/>
  <c r="T11" i="30" l="1"/>
  <c r="Q11"/>
  <c r="U11" s="1"/>
  <c r="T7"/>
  <c r="Q7"/>
  <c r="U7" s="1"/>
  <c r="T15"/>
  <c r="Q15"/>
  <c r="U15" s="1"/>
  <c r="E18" i="14"/>
  <c r="E10"/>
  <c r="E6"/>
  <c r="D18"/>
  <c r="D10"/>
  <c r="D6"/>
  <c r="D18" i="15"/>
  <c r="F10"/>
  <c r="D8"/>
  <c r="C19"/>
  <c r="F19"/>
  <c r="U47" i="17"/>
  <c r="G206" i="15" s="1"/>
  <c r="H206" s="1"/>
  <c r="G136"/>
  <c r="H136" s="1"/>
  <c r="T23" i="26"/>
  <c r="Q23"/>
  <c r="U23" s="1"/>
  <c r="T9"/>
  <c r="Q9"/>
  <c r="U9" s="1"/>
  <c r="T17"/>
  <c r="Q17"/>
  <c r="U17" s="1"/>
  <c r="T13"/>
  <c r="Q13"/>
  <c r="U13" s="1"/>
  <c r="U47" i="23"/>
  <c r="G91" i="15" s="1"/>
  <c r="U47" i="22"/>
  <c r="G114" i="15" s="1"/>
  <c r="G101"/>
  <c r="H101" s="1"/>
  <c r="H103"/>
  <c r="F9"/>
  <c r="F7"/>
  <c r="S47" i="11"/>
  <c r="G172" i="14" s="1"/>
  <c r="T12" i="11"/>
  <c r="Q12"/>
  <c r="U12" s="1"/>
  <c r="T20"/>
  <c r="Q20"/>
  <c r="U20" s="1"/>
  <c r="T8"/>
  <c r="Q8"/>
  <c r="U8" s="1"/>
  <c r="T16"/>
  <c r="Q16"/>
  <c r="U16" s="1"/>
  <c r="T6" i="31"/>
  <c r="Q6"/>
  <c r="U6" s="1"/>
  <c r="T14"/>
  <c r="Q14"/>
  <c r="U14" s="1"/>
  <c r="T22"/>
  <c r="Q22"/>
  <c r="U22" s="1"/>
  <c r="T10"/>
  <c r="Q10"/>
  <c r="U10" s="1"/>
  <c r="T18"/>
  <c r="Q18"/>
  <c r="U18" s="1"/>
  <c r="T7" i="25"/>
  <c r="Q7"/>
  <c r="U7" s="1"/>
  <c r="T15"/>
  <c r="Q15"/>
  <c r="U15" s="1"/>
  <c r="T23"/>
  <c r="Q23"/>
  <c r="U23" s="1"/>
  <c r="T31"/>
  <c r="Q31"/>
  <c r="U31" s="1"/>
  <c r="T11"/>
  <c r="Q11"/>
  <c r="U11" s="1"/>
  <c r="T19"/>
  <c r="Q19"/>
  <c r="U19" s="1"/>
  <c r="T27"/>
  <c r="Q27"/>
  <c r="U27" s="1"/>
  <c r="T35"/>
  <c r="Q35"/>
  <c r="U35" s="1"/>
  <c r="H34" i="24"/>
  <c r="E13" i="15"/>
  <c r="C21"/>
  <c r="C15"/>
  <c r="E18"/>
  <c r="E18" i="13" s="1"/>
  <c r="S47" i="12"/>
  <c r="G80" i="24" s="1"/>
  <c r="G11" s="1"/>
  <c r="T10" i="12"/>
  <c r="Q10"/>
  <c r="U10" s="1"/>
  <c r="T18"/>
  <c r="Q18"/>
  <c r="U18" s="1"/>
  <c r="T26"/>
  <c r="Q26"/>
  <c r="U26" s="1"/>
  <c r="T6"/>
  <c r="Q6"/>
  <c r="U6" s="1"/>
  <c r="T14"/>
  <c r="Q14"/>
  <c r="U14" s="1"/>
  <c r="T22"/>
  <c r="Q22"/>
  <c r="U22" s="1"/>
  <c r="T30"/>
  <c r="Q30"/>
  <c r="U30" s="1"/>
  <c r="F14" i="14"/>
  <c r="F14" i="13" s="1"/>
  <c r="E14" i="24"/>
  <c r="D14"/>
  <c r="E14" i="14"/>
  <c r="E14" i="13" s="1"/>
  <c r="G244" i="14"/>
  <c r="D14"/>
  <c r="D9" i="15"/>
  <c r="C9"/>
  <c r="F14"/>
  <c r="E10"/>
  <c r="H160"/>
  <c r="D21"/>
  <c r="H229"/>
  <c r="D15"/>
  <c r="H80" i="24"/>
  <c r="E19"/>
  <c r="C3"/>
  <c r="H11" s="1"/>
  <c r="H57"/>
  <c r="H172" i="14"/>
  <c r="H195"/>
  <c r="J138" i="10"/>
  <c r="I83" i="14" s="1"/>
  <c r="D140" i="10"/>
  <c r="K76" i="14" s="1"/>
  <c r="D138" i="10"/>
  <c r="I76" i="14" s="1"/>
  <c r="E10" i="13"/>
  <c r="E13"/>
  <c r="A47" i="8"/>
  <c r="C26" i="15" s="1"/>
  <c r="H45" s="1"/>
  <c r="H62"/>
  <c r="H68"/>
  <c r="H114"/>
  <c r="H108"/>
  <c r="H80"/>
  <c r="H85"/>
  <c r="H91"/>
  <c r="T7" i="5"/>
  <c r="U7"/>
  <c r="T11"/>
  <c r="U11"/>
  <c r="T15"/>
  <c r="U15"/>
  <c r="H183" i="15"/>
  <c r="H172"/>
  <c r="H177"/>
  <c r="H154"/>
  <c r="H252"/>
  <c r="H246"/>
  <c r="H241"/>
  <c r="H223"/>
  <c r="H298"/>
  <c r="H292"/>
  <c r="E19"/>
  <c r="D19"/>
  <c r="D19" i="13" s="1"/>
  <c r="D13" i="15"/>
  <c r="D13" i="13" s="1"/>
  <c r="E21" i="15"/>
  <c r="A47" i="1"/>
  <c r="C325" i="15" s="1"/>
  <c r="S6" i="10"/>
  <c r="S47" s="1"/>
  <c r="G80" i="14" s="1"/>
  <c r="H80" s="1"/>
  <c r="S34" i="3"/>
  <c r="S32"/>
  <c r="S30"/>
  <c r="S27"/>
  <c r="S26"/>
  <c r="S23"/>
  <c r="S21"/>
  <c r="S20"/>
  <c r="S18"/>
  <c r="S15"/>
  <c r="S13"/>
  <c r="S11"/>
  <c r="S9"/>
  <c r="S8"/>
  <c r="S35"/>
  <c r="S33"/>
  <c r="S31"/>
  <c r="S29"/>
  <c r="S28"/>
  <c r="S25"/>
  <c r="S24"/>
  <c r="S22"/>
  <c r="S19"/>
  <c r="S17"/>
  <c r="S16"/>
  <c r="S14"/>
  <c r="S12"/>
  <c r="S10"/>
  <c r="S7"/>
  <c r="S6"/>
  <c r="C8" i="15"/>
  <c r="P140" i="3"/>
  <c r="K274" i="15" s="1"/>
  <c r="P138" i="3"/>
  <c r="I274" i="15" s="1"/>
  <c r="P139" i="3"/>
  <c r="J274" i="15" s="1"/>
  <c r="N140" i="3"/>
  <c r="K272" i="15" s="1"/>
  <c r="N138" i="3"/>
  <c r="I272" i="15" s="1"/>
  <c r="N139" i="3"/>
  <c r="J272" i="15" s="1"/>
  <c r="O140" i="3"/>
  <c r="O138"/>
  <c r="O139"/>
  <c r="M140"/>
  <c r="K271" i="15" s="1"/>
  <c r="M138" i="3"/>
  <c r="I271" i="15" s="1"/>
  <c r="M139" i="3"/>
  <c r="J271" i="15" s="1"/>
  <c r="K140" i="3"/>
  <c r="K268" i="15" s="1"/>
  <c r="K138" i="3"/>
  <c r="I268" i="15" s="1"/>
  <c r="K139" i="3"/>
  <c r="J268" i="15" s="1"/>
  <c r="J140" i="3"/>
  <c r="J138"/>
  <c r="J139"/>
  <c r="I140"/>
  <c r="K266" i="15" s="1"/>
  <c r="I138" i="3"/>
  <c r="I266" i="15" s="1"/>
  <c r="I139" i="3"/>
  <c r="J266" i="15" s="1"/>
  <c r="E140" i="3"/>
  <c r="E138"/>
  <c r="E139"/>
  <c r="G140"/>
  <c r="K263" i="15" s="1"/>
  <c r="G139" i="3"/>
  <c r="J263" i="15" s="1"/>
  <c r="G138" i="3"/>
  <c r="I263" i="15" s="1"/>
  <c r="F10" i="13"/>
  <c r="F9"/>
  <c r="F140" i="3"/>
  <c r="K262" i="15" s="1"/>
  <c r="F138" i="3"/>
  <c r="I262" i="15" s="1"/>
  <c r="F139" i="3"/>
  <c r="J262" i="15" s="1"/>
  <c r="D140" i="3"/>
  <c r="K260" i="15" s="1"/>
  <c r="D138" i="3"/>
  <c r="I260" i="15" s="1"/>
  <c r="D139" i="3"/>
  <c r="J260" i="15" s="1"/>
  <c r="S47" i="3"/>
  <c r="G264" i="15" s="1"/>
  <c r="G11" s="1"/>
  <c r="C140" i="3"/>
  <c r="K259" i="15" s="1"/>
  <c r="C138" i="3"/>
  <c r="I259" i="15" s="1"/>
  <c r="C139" i="3"/>
  <c r="J259" i="15" s="1"/>
  <c r="A47" i="3"/>
  <c r="C256" i="15" s="1"/>
  <c r="H263" s="1"/>
  <c r="H114" i="14"/>
  <c r="H103"/>
  <c r="H108"/>
  <c r="H131"/>
  <c r="H126"/>
  <c r="H137"/>
  <c r="F21"/>
  <c r="H160"/>
  <c r="H154"/>
  <c r="H149"/>
  <c r="O140" i="10"/>
  <c r="K89" i="14" s="1"/>
  <c r="O139" i="10"/>
  <c r="O138"/>
  <c r="I89" i="14" s="1"/>
  <c r="M140" i="10"/>
  <c r="K87" i="14" s="1"/>
  <c r="M138" i="10"/>
  <c r="I87" i="14" s="1"/>
  <c r="M139" i="10"/>
  <c r="J87" i="14" s="1"/>
  <c r="G140" i="10"/>
  <c r="K79" i="14" s="1"/>
  <c r="G138" i="10"/>
  <c r="I79" i="14" s="1"/>
  <c r="G139" i="10"/>
  <c r="J79" i="14" s="1"/>
  <c r="E140" i="10"/>
  <c r="K77" i="14" s="1"/>
  <c r="E138" i="10"/>
  <c r="I77" i="14" s="1"/>
  <c r="E139" i="10"/>
  <c r="J77" i="14" s="1"/>
  <c r="C140" i="10"/>
  <c r="K75" i="14" s="1"/>
  <c r="C138" i="10"/>
  <c r="I75" i="14" s="1"/>
  <c r="C139" i="10"/>
  <c r="J75" i="14" s="1"/>
  <c r="A47" i="27"/>
  <c r="C233" i="14" s="1"/>
  <c r="C3" s="1"/>
  <c r="C34" i="13" s="1"/>
  <c r="S47" i="27"/>
  <c r="G241" i="14" s="1"/>
  <c r="P140" i="27"/>
  <c r="K251" i="14" s="1"/>
  <c r="K21" s="1"/>
  <c r="W21" i="13" s="1"/>
  <c r="P138" i="27"/>
  <c r="I251" i="14" s="1"/>
  <c r="I21" s="1"/>
  <c r="U21" i="13" s="1"/>
  <c r="I21" s="1"/>
  <c r="P139" i="27"/>
  <c r="J251" i="14" s="1"/>
  <c r="N140" i="27"/>
  <c r="K249" i="14" s="1"/>
  <c r="K19" s="1"/>
  <c r="W19" i="13" s="1"/>
  <c r="N138" i="27"/>
  <c r="I249" i="14" s="1"/>
  <c r="N139" i="27"/>
  <c r="J249" i="14" s="1"/>
  <c r="J19" s="1"/>
  <c r="V19" i="13" s="1"/>
  <c r="J19" s="1"/>
  <c r="K140" i="27"/>
  <c r="K245" i="14" s="1"/>
  <c r="K15" s="1"/>
  <c r="W15" i="13" s="1"/>
  <c r="K138" i="27"/>
  <c r="I245" i="14" s="1"/>
  <c r="K139" i="27"/>
  <c r="J245" i="14" s="1"/>
  <c r="J15" s="1"/>
  <c r="V15" i="13" s="1"/>
  <c r="J15" s="1"/>
  <c r="I140" i="27"/>
  <c r="K243" i="14" s="1"/>
  <c r="K13" s="1"/>
  <c r="W13" i="13" s="1"/>
  <c r="I138" i="27"/>
  <c r="I243" i="14" s="1"/>
  <c r="I13" s="1"/>
  <c r="U13" i="13" s="1"/>
  <c r="I13" s="1"/>
  <c r="I139" i="27"/>
  <c r="J243" i="14" s="1"/>
  <c r="F140" i="27"/>
  <c r="K239" i="14" s="1"/>
  <c r="K9" s="1"/>
  <c r="W9" i="13" s="1"/>
  <c r="F138" i="27"/>
  <c r="I239" i="14" s="1"/>
  <c r="I9" s="1"/>
  <c r="U9" i="13" s="1"/>
  <c r="I9" s="1"/>
  <c r="F139" i="27"/>
  <c r="J239" i="14" s="1"/>
  <c r="D140" i="27"/>
  <c r="K237" i="14" s="1"/>
  <c r="K7" s="1"/>
  <c r="W7" i="13" s="1"/>
  <c r="D138" i="27"/>
  <c r="I237" i="14" s="1"/>
  <c r="D139" i="27"/>
  <c r="J237" i="14" s="1"/>
  <c r="J7" s="1"/>
  <c r="V7" i="13" s="1"/>
  <c r="J7" s="1"/>
  <c r="O140" i="27"/>
  <c r="K250" i="14" s="1"/>
  <c r="O138" i="27"/>
  <c r="I250" i="14" s="1"/>
  <c r="O139" i="27"/>
  <c r="M140"/>
  <c r="K248" i="14" s="1"/>
  <c r="M138" i="27"/>
  <c r="I248" i="14" s="1"/>
  <c r="M139" i="27"/>
  <c r="J248" i="14" s="1"/>
  <c r="J140" i="27"/>
  <c r="K244" i="14" s="1"/>
  <c r="J138" i="27"/>
  <c r="I244" i="14" s="1"/>
  <c r="J139" i="27"/>
  <c r="J244" i="14" s="1"/>
  <c r="G140" i="27"/>
  <c r="K240" i="14" s="1"/>
  <c r="G138" i="27"/>
  <c r="I240" i="14" s="1"/>
  <c r="G139" i="27"/>
  <c r="J240" i="14" s="1"/>
  <c r="E140" i="27"/>
  <c r="K238" i="14" s="1"/>
  <c r="E138" i="27"/>
  <c r="I238" i="14" s="1"/>
  <c r="E139" i="27"/>
  <c r="J238" i="14" s="1"/>
  <c r="C140" i="27"/>
  <c r="K236" i="14" s="1"/>
  <c r="C138" i="27"/>
  <c r="I236" i="14" s="1"/>
  <c r="C139" i="27"/>
  <c r="J236" i="14" s="1"/>
  <c r="E21"/>
  <c r="E21" i="13" s="1"/>
  <c r="E15" i="14"/>
  <c r="E9"/>
  <c r="D21"/>
  <c r="D15"/>
  <c r="D15" i="13" s="1"/>
  <c r="D9" i="14"/>
  <c r="D9" i="13" s="1"/>
  <c r="E20" i="14"/>
  <c r="E20" i="13" s="1"/>
  <c r="H252" i="14"/>
  <c r="F13"/>
  <c r="F13" i="13" s="1"/>
  <c r="F7" i="14"/>
  <c r="F7" i="13" s="1"/>
  <c r="I7" i="14"/>
  <c r="U7" i="13" s="1"/>
  <c r="I7" s="1"/>
  <c r="I19" i="14"/>
  <c r="U19" i="13" s="1"/>
  <c r="I19" s="1"/>
  <c r="J13" i="14"/>
  <c r="V13" i="13" s="1"/>
  <c r="J13" s="1"/>
  <c r="I15" i="14"/>
  <c r="U15" i="13" s="1"/>
  <c r="I15" s="1"/>
  <c r="J9" i="14"/>
  <c r="V9" i="13" s="1"/>
  <c r="J9" s="1"/>
  <c r="J21" i="14"/>
  <c r="V21" i="13" s="1"/>
  <c r="J21" s="1"/>
  <c r="O140" i="7"/>
  <c r="K66" i="14" s="1"/>
  <c r="K20" s="1"/>
  <c r="W20" i="13" s="1"/>
  <c r="O138" i="7"/>
  <c r="I66" i="14" s="1"/>
  <c r="I20" s="1"/>
  <c r="O139" i="7"/>
  <c r="M140"/>
  <c r="K64" i="14" s="1"/>
  <c r="K18" s="1"/>
  <c r="W18" i="13" s="1"/>
  <c r="M138" i="7"/>
  <c r="I64" i="14" s="1"/>
  <c r="I18" s="1"/>
  <c r="U18" i="13" s="1"/>
  <c r="I18" s="1"/>
  <c r="M139" i="7"/>
  <c r="J64" i="14" s="1"/>
  <c r="J18" s="1"/>
  <c r="V18" i="13" s="1"/>
  <c r="J18" s="1"/>
  <c r="J140" i="7"/>
  <c r="K60" i="14" s="1"/>
  <c r="K14" s="1"/>
  <c r="W14" i="13" s="1"/>
  <c r="J138" i="7"/>
  <c r="I60" i="14" s="1"/>
  <c r="I14" s="1"/>
  <c r="J139" i="7"/>
  <c r="J60" i="14" s="1"/>
  <c r="J14" s="1"/>
  <c r="G140" i="7"/>
  <c r="K56" i="14" s="1"/>
  <c r="K10" s="1"/>
  <c r="W10" i="13" s="1"/>
  <c r="G138" i="7"/>
  <c r="I56" i="14" s="1"/>
  <c r="I10" s="1"/>
  <c r="U10" i="13" s="1"/>
  <c r="I10" s="1"/>
  <c r="G139" i="7"/>
  <c r="J56" i="14" s="1"/>
  <c r="J10" s="1"/>
  <c r="V10" i="13" s="1"/>
  <c r="J10" s="1"/>
  <c r="E140" i="7"/>
  <c r="K54" i="14" s="1"/>
  <c r="K8" s="1"/>
  <c r="W8" i="13" s="1"/>
  <c r="E138" i="7"/>
  <c r="I54" i="14" s="1"/>
  <c r="I8" s="1"/>
  <c r="E139" i="7"/>
  <c r="J54" i="14" s="1"/>
  <c r="J8" s="1"/>
  <c r="C140" i="7"/>
  <c r="K52" i="14" s="1"/>
  <c r="K6" s="1"/>
  <c r="W6" i="13" s="1"/>
  <c r="C138" i="7"/>
  <c r="I52" i="14" s="1"/>
  <c r="I6" s="1"/>
  <c r="U6" i="13" s="1"/>
  <c r="C139" i="7"/>
  <c r="J52" i="14" s="1"/>
  <c r="J6" s="1"/>
  <c r="V6" i="13" s="1"/>
  <c r="F18"/>
  <c r="T47" i="7"/>
  <c r="G62" i="14" s="1"/>
  <c r="D18" i="13"/>
  <c r="F15"/>
  <c r="F19"/>
  <c r="F21"/>
  <c r="S47" i="7"/>
  <c r="G57" i="14" s="1"/>
  <c r="U47" i="7"/>
  <c r="G68" i="14" s="1"/>
  <c r="F6"/>
  <c r="C140" i="1"/>
  <c r="K328" i="15" s="1"/>
  <c r="C139" i="1"/>
  <c r="J328" i="15" s="1"/>
  <c r="J6" s="1"/>
  <c r="N6" i="13" s="1"/>
  <c r="C138" i="1"/>
  <c r="I328" i="15" s="1"/>
  <c r="I6" s="1"/>
  <c r="M6" i="13" s="1"/>
  <c r="I6" s="1"/>
  <c r="G90" i="24"/>
  <c r="H90" s="1"/>
  <c r="G84"/>
  <c r="H84" s="1"/>
  <c r="G78"/>
  <c r="H78" s="1"/>
  <c r="G89"/>
  <c r="H89" s="1"/>
  <c r="G83"/>
  <c r="H83" s="1"/>
  <c r="G77"/>
  <c r="H77" s="1"/>
  <c r="G88"/>
  <c r="H88" s="1"/>
  <c r="G82"/>
  <c r="H82" s="1"/>
  <c r="G76"/>
  <c r="H76" s="1"/>
  <c r="G87"/>
  <c r="H87" s="1"/>
  <c r="G79"/>
  <c r="H79" s="1"/>
  <c r="G75"/>
  <c r="H75" s="1"/>
  <c r="G42"/>
  <c r="H42" s="1"/>
  <c r="G36"/>
  <c r="H36" s="1"/>
  <c r="G30"/>
  <c r="H30" s="1"/>
  <c r="G41"/>
  <c r="H41" s="1"/>
  <c r="G33"/>
  <c r="H33" s="1"/>
  <c r="G29"/>
  <c r="H29" s="1"/>
  <c r="G44"/>
  <c r="H44" s="1"/>
  <c r="G38"/>
  <c r="H38" s="1"/>
  <c r="G32"/>
  <c r="H32" s="1"/>
  <c r="G43"/>
  <c r="H43" s="1"/>
  <c r="G37"/>
  <c r="H37" s="1"/>
  <c r="G31"/>
  <c r="H31" s="1"/>
  <c r="C15"/>
  <c r="K15" s="1"/>
  <c r="S15" i="13" s="1"/>
  <c r="G61" i="24"/>
  <c r="G55"/>
  <c r="C9"/>
  <c r="G66"/>
  <c r="C20"/>
  <c r="K20" s="1"/>
  <c r="C14"/>
  <c r="K14" s="1"/>
  <c r="G60"/>
  <c r="K21"/>
  <c r="S21" i="13" s="1"/>
  <c r="G54" i="24"/>
  <c r="C19"/>
  <c r="K19" s="1"/>
  <c r="S19" i="13" s="1"/>
  <c r="G65" i="24"/>
  <c r="G59"/>
  <c r="C13"/>
  <c r="K13" s="1"/>
  <c r="S13" i="13" s="1"/>
  <c r="C7" i="24"/>
  <c r="G53"/>
  <c r="C18"/>
  <c r="K18" s="1"/>
  <c r="S18" i="13" s="1"/>
  <c r="G64" i="24"/>
  <c r="C10"/>
  <c r="G56"/>
  <c r="C6"/>
  <c r="G52"/>
  <c r="G180" i="14"/>
  <c r="H180" s="1"/>
  <c r="G174"/>
  <c r="H174" s="1"/>
  <c r="G168"/>
  <c r="H168" s="1"/>
  <c r="G179"/>
  <c r="H179" s="1"/>
  <c r="G171"/>
  <c r="H171" s="1"/>
  <c r="G167"/>
  <c r="H167" s="1"/>
  <c r="G182"/>
  <c r="H182" s="1"/>
  <c r="G176"/>
  <c r="H176" s="1"/>
  <c r="G170"/>
  <c r="H170" s="1"/>
  <c r="G181"/>
  <c r="H181" s="1"/>
  <c r="G175"/>
  <c r="H175" s="1"/>
  <c r="G169"/>
  <c r="H169" s="1"/>
  <c r="G205"/>
  <c r="H205" s="1"/>
  <c r="G199"/>
  <c r="H199" s="1"/>
  <c r="G193"/>
  <c r="H193" s="1"/>
  <c r="G204"/>
  <c r="H204" s="1"/>
  <c r="G198"/>
  <c r="H198" s="1"/>
  <c r="G192"/>
  <c r="H192" s="1"/>
  <c r="D21" i="13"/>
  <c r="G203" i="14"/>
  <c r="H203" s="1"/>
  <c r="G197"/>
  <c r="H197" s="1"/>
  <c r="G191"/>
  <c r="H191" s="1"/>
  <c r="G202"/>
  <c r="H202" s="1"/>
  <c r="G194"/>
  <c r="H194" s="1"/>
  <c r="G190"/>
  <c r="H190" s="1"/>
  <c r="G226"/>
  <c r="H226" s="1"/>
  <c r="G220"/>
  <c r="H220" s="1"/>
  <c r="G214"/>
  <c r="H214" s="1"/>
  <c r="G225"/>
  <c r="H225" s="1"/>
  <c r="G217"/>
  <c r="H217" s="1"/>
  <c r="G213"/>
  <c r="H213" s="1"/>
  <c r="G228"/>
  <c r="H228" s="1"/>
  <c r="G222"/>
  <c r="H222" s="1"/>
  <c r="G216"/>
  <c r="H216" s="1"/>
  <c r="G227"/>
  <c r="H227" s="1"/>
  <c r="G221"/>
  <c r="H221" s="1"/>
  <c r="G215"/>
  <c r="H215" s="1"/>
  <c r="G90"/>
  <c r="H90" s="1"/>
  <c r="G84"/>
  <c r="H84" s="1"/>
  <c r="G78"/>
  <c r="H78" s="1"/>
  <c r="G89"/>
  <c r="H89" s="1"/>
  <c r="G83"/>
  <c r="H83" s="1"/>
  <c r="G77"/>
  <c r="H77" s="1"/>
  <c r="G88"/>
  <c r="H88" s="1"/>
  <c r="G82"/>
  <c r="H82" s="1"/>
  <c r="G76"/>
  <c r="H76" s="1"/>
  <c r="G87"/>
  <c r="H87" s="1"/>
  <c r="G79"/>
  <c r="H79" s="1"/>
  <c r="G75"/>
  <c r="H75" s="1"/>
  <c r="G111"/>
  <c r="H111" s="1"/>
  <c r="G105"/>
  <c r="H105" s="1"/>
  <c r="G99"/>
  <c r="H99" s="1"/>
  <c r="G110"/>
  <c r="H110" s="1"/>
  <c r="G102"/>
  <c r="H102" s="1"/>
  <c r="G98"/>
  <c r="H98" s="1"/>
  <c r="G113"/>
  <c r="H113" s="1"/>
  <c r="G107"/>
  <c r="H107" s="1"/>
  <c r="G101"/>
  <c r="H101" s="1"/>
  <c r="G112"/>
  <c r="H112" s="1"/>
  <c r="G106"/>
  <c r="H106" s="1"/>
  <c r="G100"/>
  <c r="H100" s="1"/>
  <c r="G136"/>
  <c r="H136" s="1"/>
  <c r="G130"/>
  <c r="H130" s="1"/>
  <c r="G124"/>
  <c r="H124" s="1"/>
  <c r="G135"/>
  <c r="H135" s="1"/>
  <c r="G129"/>
  <c r="H129" s="1"/>
  <c r="G123"/>
  <c r="H123" s="1"/>
  <c r="G134"/>
  <c r="H134" s="1"/>
  <c r="G128"/>
  <c r="H128" s="1"/>
  <c r="G122"/>
  <c r="H122" s="1"/>
  <c r="G133"/>
  <c r="H133" s="1"/>
  <c r="G125"/>
  <c r="H125" s="1"/>
  <c r="G121"/>
  <c r="H121" s="1"/>
  <c r="G159"/>
  <c r="H159" s="1"/>
  <c r="G153"/>
  <c r="H153" s="1"/>
  <c r="G147"/>
  <c r="H147" s="1"/>
  <c r="G156"/>
  <c r="H156" s="1"/>
  <c r="G148"/>
  <c r="H148" s="1"/>
  <c r="G144"/>
  <c r="H144" s="1"/>
  <c r="G157"/>
  <c r="H157" s="1"/>
  <c r="G151"/>
  <c r="H151" s="1"/>
  <c r="G145"/>
  <c r="H145" s="1"/>
  <c r="G158"/>
  <c r="H158" s="1"/>
  <c r="G152"/>
  <c r="H152" s="1"/>
  <c r="G146"/>
  <c r="H146" s="1"/>
  <c r="G249"/>
  <c r="H249" s="1"/>
  <c r="G243"/>
  <c r="H243" s="1"/>
  <c r="G237"/>
  <c r="H237" s="1"/>
  <c r="G248"/>
  <c r="H248" s="1"/>
  <c r="G238"/>
  <c r="H238" s="1"/>
  <c r="G251"/>
  <c r="H251" s="1"/>
  <c r="G245"/>
  <c r="H245" s="1"/>
  <c r="G239"/>
  <c r="H239" s="1"/>
  <c r="G250"/>
  <c r="H250" s="1"/>
  <c r="G240"/>
  <c r="H240" s="1"/>
  <c r="G236"/>
  <c r="H236" s="1"/>
  <c r="G67"/>
  <c r="C21"/>
  <c r="C21" i="13" s="1"/>
  <c r="G61" i="14"/>
  <c r="C15"/>
  <c r="C15" i="13" s="1"/>
  <c r="G66" i="14"/>
  <c r="C20"/>
  <c r="C20" i="13" s="1"/>
  <c r="C14" i="14"/>
  <c r="C14" i="13" s="1"/>
  <c r="G60" i="14"/>
  <c r="C8"/>
  <c r="G54"/>
  <c r="G55"/>
  <c r="C13"/>
  <c r="C13" i="13" s="1"/>
  <c r="G59" i="14"/>
  <c r="G53"/>
  <c r="C7"/>
  <c r="G64"/>
  <c r="C18"/>
  <c r="C18" i="13" s="1"/>
  <c r="C6" i="14"/>
  <c r="G52"/>
  <c r="C19" i="13"/>
  <c r="G65" i="14"/>
  <c r="G56"/>
  <c r="C10"/>
  <c r="C9"/>
  <c r="C9" i="13" s="1"/>
  <c r="G44" i="15"/>
  <c r="H44" s="1"/>
  <c r="G38"/>
  <c r="H38" s="1"/>
  <c r="G32"/>
  <c r="H32" s="1"/>
  <c r="G41"/>
  <c r="H41" s="1"/>
  <c r="G33"/>
  <c r="H33" s="1"/>
  <c r="G29"/>
  <c r="H29" s="1"/>
  <c r="G42"/>
  <c r="H42" s="1"/>
  <c r="G36"/>
  <c r="H36" s="1"/>
  <c r="G30"/>
  <c r="H30" s="1"/>
  <c r="G43"/>
  <c r="H43" s="1"/>
  <c r="G37"/>
  <c r="H37" s="1"/>
  <c r="G31"/>
  <c r="H31" s="1"/>
  <c r="G65"/>
  <c r="H65" s="1"/>
  <c r="G59"/>
  <c r="H59" s="1"/>
  <c r="G53"/>
  <c r="H53" s="1"/>
  <c r="G64"/>
  <c r="H64" s="1"/>
  <c r="G56"/>
  <c r="H56" s="1"/>
  <c r="G52"/>
  <c r="H52" s="1"/>
  <c r="G67"/>
  <c r="H67" s="1"/>
  <c r="G61"/>
  <c r="H61" s="1"/>
  <c r="G55"/>
  <c r="H55" s="1"/>
  <c r="G66"/>
  <c r="H66" s="1"/>
  <c r="G60"/>
  <c r="H60" s="1"/>
  <c r="G54"/>
  <c r="H54" s="1"/>
  <c r="G113"/>
  <c r="H113" s="1"/>
  <c r="G107"/>
  <c r="H107" s="1"/>
  <c r="G112"/>
  <c r="H112" s="1"/>
  <c r="G106"/>
  <c r="H106" s="1"/>
  <c r="G100"/>
  <c r="H100" s="1"/>
  <c r="G111"/>
  <c r="H111" s="1"/>
  <c r="G105"/>
  <c r="H105" s="1"/>
  <c r="G99"/>
  <c r="H99" s="1"/>
  <c r="G110"/>
  <c r="H110" s="1"/>
  <c r="G102"/>
  <c r="H102" s="1"/>
  <c r="G98"/>
  <c r="H98" s="1"/>
  <c r="G88"/>
  <c r="H88" s="1"/>
  <c r="G82"/>
  <c r="H82" s="1"/>
  <c r="G76"/>
  <c r="H76" s="1"/>
  <c r="G87"/>
  <c r="H87" s="1"/>
  <c r="G79"/>
  <c r="H79" s="1"/>
  <c r="G75"/>
  <c r="H75" s="1"/>
  <c r="G90"/>
  <c r="H90" s="1"/>
  <c r="G84"/>
  <c r="H84" s="1"/>
  <c r="G78"/>
  <c r="H78" s="1"/>
  <c r="G89"/>
  <c r="H89" s="1"/>
  <c r="G83"/>
  <c r="H83" s="1"/>
  <c r="G77"/>
  <c r="H77" s="1"/>
  <c r="G130"/>
  <c r="H130" s="1"/>
  <c r="G134"/>
  <c r="H134" s="1"/>
  <c r="G128"/>
  <c r="H128" s="1"/>
  <c r="G133"/>
  <c r="H133" s="1"/>
  <c r="G125"/>
  <c r="H125" s="1"/>
  <c r="G121"/>
  <c r="H121" s="1"/>
  <c r="G180"/>
  <c r="H180" s="1"/>
  <c r="G174"/>
  <c r="H174" s="1"/>
  <c r="G168"/>
  <c r="H168" s="1"/>
  <c r="G179"/>
  <c r="H179" s="1"/>
  <c r="G171"/>
  <c r="H171" s="1"/>
  <c r="G167"/>
  <c r="H167" s="1"/>
  <c r="G182"/>
  <c r="H182" s="1"/>
  <c r="G176"/>
  <c r="H176" s="1"/>
  <c r="G170"/>
  <c r="H170" s="1"/>
  <c r="G159"/>
  <c r="H159" s="1"/>
  <c r="G153"/>
  <c r="H153" s="1"/>
  <c r="G147"/>
  <c r="H147" s="1"/>
  <c r="G157"/>
  <c r="H157" s="1"/>
  <c r="G151"/>
  <c r="H151" s="1"/>
  <c r="G145"/>
  <c r="H145" s="1"/>
  <c r="G156"/>
  <c r="H156" s="1"/>
  <c r="G148"/>
  <c r="H148" s="1"/>
  <c r="G144"/>
  <c r="H144" s="1"/>
  <c r="G251"/>
  <c r="H251" s="1"/>
  <c r="G245"/>
  <c r="H245" s="1"/>
  <c r="G239"/>
  <c r="H239" s="1"/>
  <c r="G248"/>
  <c r="H248" s="1"/>
  <c r="G240"/>
  <c r="H240" s="1"/>
  <c r="G236"/>
  <c r="H236" s="1"/>
  <c r="G249"/>
  <c r="H249" s="1"/>
  <c r="G243"/>
  <c r="H243" s="1"/>
  <c r="G237"/>
  <c r="H237" s="1"/>
  <c r="G250"/>
  <c r="H250" s="1"/>
  <c r="G244"/>
  <c r="H244" s="1"/>
  <c r="G238"/>
  <c r="H238" s="1"/>
  <c r="G226"/>
  <c r="H226" s="1"/>
  <c r="G220"/>
  <c r="H220" s="1"/>
  <c r="G214"/>
  <c r="H214" s="1"/>
  <c r="G225"/>
  <c r="H225" s="1"/>
  <c r="G217"/>
  <c r="H217" s="1"/>
  <c r="G213"/>
  <c r="H213" s="1"/>
  <c r="G228"/>
  <c r="H228" s="1"/>
  <c r="G222"/>
  <c r="H222" s="1"/>
  <c r="G216"/>
  <c r="H216" s="1"/>
  <c r="G227"/>
  <c r="H227" s="1"/>
  <c r="G221"/>
  <c r="H221" s="1"/>
  <c r="G215"/>
  <c r="H215" s="1"/>
  <c r="G272"/>
  <c r="H272" s="1"/>
  <c r="G266"/>
  <c r="H266" s="1"/>
  <c r="G260"/>
  <c r="H260" s="1"/>
  <c r="G271"/>
  <c r="H271" s="1"/>
  <c r="G261"/>
  <c r="H261" s="1"/>
  <c r="G267"/>
  <c r="H267" s="1"/>
  <c r="G274"/>
  <c r="H274" s="1"/>
  <c r="G268"/>
  <c r="H268" s="1"/>
  <c r="G262"/>
  <c r="H262" s="1"/>
  <c r="G273"/>
  <c r="H273" s="1"/>
  <c r="G259"/>
  <c r="H259" s="1"/>
  <c r="F6"/>
  <c r="G295"/>
  <c r="H295" s="1"/>
  <c r="G283"/>
  <c r="H283" s="1"/>
  <c r="G286"/>
  <c r="H286" s="1"/>
  <c r="G282"/>
  <c r="H282" s="1"/>
  <c r="G297"/>
  <c r="H297" s="1"/>
  <c r="G285"/>
  <c r="H285" s="1"/>
  <c r="G318"/>
  <c r="H318" s="1"/>
  <c r="G312"/>
  <c r="H312" s="1"/>
  <c r="G306"/>
  <c r="H306" s="1"/>
  <c r="G317"/>
  <c r="H317" s="1"/>
  <c r="G309"/>
  <c r="H309" s="1"/>
  <c r="G305"/>
  <c r="H305" s="1"/>
  <c r="E15"/>
  <c r="E15" i="13" s="1"/>
  <c r="C7" i="15"/>
  <c r="C7" i="13" s="1"/>
  <c r="E9" i="15"/>
  <c r="E9" i="13" s="1"/>
  <c r="G320" i="15"/>
  <c r="H320" s="1"/>
  <c r="G314"/>
  <c r="H314" s="1"/>
  <c r="G308"/>
  <c r="H308" s="1"/>
  <c r="G319"/>
  <c r="H319" s="1"/>
  <c r="G313"/>
  <c r="H313" s="1"/>
  <c r="G307"/>
  <c r="H307" s="1"/>
  <c r="E20"/>
  <c r="E14"/>
  <c r="D20"/>
  <c r="C6"/>
  <c r="D6"/>
  <c r="D10"/>
  <c r="D10" i="13" s="1"/>
  <c r="E7" i="15"/>
  <c r="E7" i="13" s="1"/>
  <c r="E6" i="15"/>
  <c r="D7"/>
  <c r="D7" i="13" s="1"/>
  <c r="E8" i="15"/>
  <c r="C332"/>
  <c r="G204"/>
  <c r="C20"/>
  <c r="G198"/>
  <c r="C14"/>
  <c r="G192"/>
  <c r="G205"/>
  <c r="G199"/>
  <c r="H199" s="1"/>
  <c r="G193"/>
  <c r="G203"/>
  <c r="G197"/>
  <c r="G191"/>
  <c r="G202"/>
  <c r="G194"/>
  <c r="G190"/>
  <c r="H190" s="1"/>
  <c r="B91" i="1"/>
  <c r="H341" i="15"/>
  <c r="H337"/>
  <c r="H329"/>
  <c r="H340"/>
  <c r="H343"/>
  <c r="H344"/>
  <c r="H331"/>
  <c r="H338"/>
  <c r="H335"/>
  <c r="G21" i="24"/>
  <c r="H21" s="1"/>
  <c r="H67"/>
  <c r="C8" i="13"/>
  <c r="T47" i="30" l="1"/>
  <c r="G200" i="14" s="1"/>
  <c r="H200" s="1"/>
  <c r="U47" i="30"/>
  <c r="G206" i="14" s="1"/>
  <c r="H206" s="1"/>
  <c r="T47" i="26"/>
  <c r="G62" i="24" s="1"/>
  <c r="H62" s="1"/>
  <c r="U47" i="26"/>
  <c r="G68" i="24" s="1"/>
  <c r="H68" s="1"/>
  <c r="U47" i="11"/>
  <c r="G183" i="14" s="1"/>
  <c r="H183" s="1"/>
  <c r="J6" i="13"/>
  <c r="T47" i="11"/>
  <c r="G177" i="14" s="1"/>
  <c r="H177" s="1"/>
  <c r="T47" i="31"/>
  <c r="G223" i="14" s="1"/>
  <c r="H223" s="1"/>
  <c r="U47" i="31"/>
  <c r="G229" i="14" s="1"/>
  <c r="H229" s="1"/>
  <c r="T47" i="25"/>
  <c r="G39" i="24" s="1"/>
  <c r="H39" s="1"/>
  <c r="U47" i="25"/>
  <c r="G45" i="24" s="1"/>
  <c r="H45" s="1"/>
  <c r="D14" i="13"/>
  <c r="U47" i="12"/>
  <c r="G91" i="24" s="1"/>
  <c r="E19" i="13"/>
  <c r="T47" i="12"/>
  <c r="G85" i="24" s="1"/>
  <c r="H244" i="14"/>
  <c r="H246"/>
  <c r="H241"/>
  <c r="K9" i="24"/>
  <c r="S9" i="13" s="1"/>
  <c r="K6" i="24"/>
  <c r="S6" i="13" s="1"/>
  <c r="K10" i="24"/>
  <c r="S10" i="13" s="1"/>
  <c r="K7" i="24"/>
  <c r="S7" i="13" s="1"/>
  <c r="K8" i="24"/>
  <c r="S8" i="13" s="1"/>
  <c r="H39" i="15"/>
  <c r="H34"/>
  <c r="T47" i="5"/>
  <c r="G131" i="15" s="1"/>
  <c r="H131" s="1"/>
  <c r="U47" i="5"/>
  <c r="G137" i="15" s="1"/>
  <c r="H137" s="1"/>
  <c r="U6" i="10"/>
  <c r="U47" s="1"/>
  <c r="G91" i="14" s="1"/>
  <c r="H91" s="1"/>
  <c r="T6" i="10"/>
  <c r="T47" s="1"/>
  <c r="G85" i="14" s="1"/>
  <c r="H85" s="1"/>
  <c r="U6" i="3"/>
  <c r="T6"/>
  <c r="U7"/>
  <c r="T7"/>
  <c r="U10"/>
  <c r="T10"/>
  <c r="U12"/>
  <c r="T12"/>
  <c r="U14"/>
  <c r="T14"/>
  <c r="U16"/>
  <c r="T16"/>
  <c r="U17"/>
  <c r="T17"/>
  <c r="U19"/>
  <c r="T19"/>
  <c r="U22"/>
  <c r="T22"/>
  <c r="U24"/>
  <c r="T24"/>
  <c r="U25"/>
  <c r="T25"/>
  <c r="U28"/>
  <c r="T28"/>
  <c r="U29"/>
  <c r="T29"/>
  <c r="U31"/>
  <c r="T31"/>
  <c r="U33"/>
  <c r="T33"/>
  <c r="U35"/>
  <c r="T35"/>
  <c r="U8"/>
  <c r="T8"/>
  <c r="U9"/>
  <c r="T9"/>
  <c r="U11"/>
  <c r="T11"/>
  <c r="U13"/>
  <c r="T13"/>
  <c r="U15"/>
  <c r="T15"/>
  <c r="U18"/>
  <c r="T18"/>
  <c r="U20"/>
  <c r="T20"/>
  <c r="U21"/>
  <c r="T21"/>
  <c r="U23"/>
  <c r="T23"/>
  <c r="U26"/>
  <c r="T26"/>
  <c r="U27"/>
  <c r="T27"/>
  <c r="U30"/>
  <c r="T30"/>
  <c r="U32"/>
  <c r="T32"/>
  <c r="U34"/>
  <c r="T34"/>
  <c r="H264" i="15"/>
  <c r="H68" i="14"/>
  <c r="G22"/>
  <c r="G16"/>
  <c r="H62"/>
  <c r="U8" i="13"/>
  <c r="I8" s="1"/>
  <c r="U14"/>
  <c r="I14" s="1"/>
  <c r="U20"/>
  <c r="I20" s="1"/>
  <c r="H57" i="14"/>
  <c r="G11"/>
  <c r="V8" i="13"/>
  <c r="J8" s="1"/>
  <c r="V14"/>
  <c r="J14" s="1"/>
  <c r="H59" i="24"/>
  <c r="G13"/>
  <c r="H13" s="1"/>
  <c r="S14" i="13"/>
  <c r="G20" i="24"/>
  <c r="H20" s="1"/>
  <c r="H66"/>
  <c r="G9"/>
  <c r="H9" s="1"/>
  <c r="H55"/>
  <c r="G6"/>
  <c r="H6" s="1"/>
  <c r="H52"/>
  <c r="H56"/>
  <c r="G10"/>
  <c r="H10" s="1"/>
  <c r="H64"/>
  <c r="G18"/>
  <c r="H18" s="1"/>
  <c r="H53"/>
  <c r="G7"/>
  <c r="H7" s="1"/>
  <c r="G19"/>
  <c r="H19" s="1"/>
  <c r="H65"/>
  <c r="G8"/>
  <c r="H8" s="1"/>
  <c r="H54"/>
  <c r="H60"/>
  <c r="G14"/>
  <c r="H14" s="1"/>
  <c r="S20" i="13"/>
  <c r="H61" i="24"/>
  <c r="G15"/>
  <c r="H15" s="1"/>
  <c r="H56" i="14"/>
  <c r="G10"/>
  <c r="H10" s="1"/>
  <c r="H64"/>
  <c r="G18"/>
  <c r="H18" s="1"/>
  <c r="H53"/>
  <c r="G7"/>
  <c r="H7" s="1"/>
  <c r="H66"/>
  <c r="G20"/>
  <c r="H61"/>
  <c r="G15"/>
  <c r="H15" s="1"/>
  <c r="H67"/>
  <c r="G21"/>
  <c r="H65"/>
  <c r="G19"/>
  <c r="H19" s="1"/>
  <c r="H52"/>
  <c r="G6"/>
  <c r="H6" s="1"/>
  <c r="H59"/>
  <c r="G13"/>
  <c r="H13" s="1"/>
  <c r="H55"/>
  <c r="G9"/>
  <c r="H9" s="1"/>
  <c r="H54"/>
  <c r="G8"/>
  <c r="H60"/>
  <c r="G14"/>
  <c r="C3" i="15"/>
  <c r="K6" i="13" s="1"/>
  <c r="H333" i="15"/>
  <c r="C10"/>
  <c r="G332"/>
  <c r="H332" s="1"/>
  <c r="H194"/>
  <c r="G10"/>
  <c r="H191"/>
  <c r="G7"/>
  <c r="H203"/>
  <c r="G19"/>
  <c r="H192"/>
  <c r="G8"/>
  <c r="H198"/>
  <c r="G14"/>
  <c r="H204"/>
  <c r="G20"/>
  <c r="G15"/>
  <c r="H202"/>
  <c r="G18"/>
  <c r="H197"/>
  <c r="G13"/>
  <c r="H193"/>
  <c r="G9"/>
  <c r="H205"/>
  <c r="G21"/>
  <c r="B92" i="1"/>
  <c r="D6" i="13"/>
  <c r="H91" i="24" l="1"/>
  <c r="G22"/>
  <c r="H22" s="1"/>
  <c r="G16"/>
  <c r="H16" s="1"/>
  <c r="H85"/>
  <c r="H21" i="14"/>
  <c r="K20" i="13"/>
  <c r="K8"/>
  <c r="K14"/>
  <c r="K21"/>
  <c r="K18"/>
  <c r="K13"/>
  <c r="K9"/>
  <c r="K19"/>
  <c r="K15"/>
  <c r="K10"/>
  <c r="K7"/>
  <c r="U47" i="3"/>
  <c r="G275" i="15" s="1"/>
  <c r="T47" i="3"/>
  <c r="G269" i="15" s="1"/>
  <c r="H16" i="14"/>
  <c r="H11"/>
  <c r="G11" i="13"/>
  <c r="H22" i="14"/>
  <c r="K18" i="15"/>
  <c r="O18" i="13" s="1"/>
  <c r="K21" i="15"/>
  <c r="K19"/>
  <c r="H20"/>
  <c r="H14"/>
  <c r="H8"/>
  <c r="H14" i="14"/>
  <c r="G14" i="13"/>
  <c r="H14" s="1"/>
  <c r="G8"/>
  <c r="H8" s="1"/>
  <c r="H8" i="14"/>
  <c r="H20"/>
  <c r="G20" i="13"/>
  <c r="H20" s="1"/>
  <c r="C10"/>
  <c r="K10" i="15"/>
  <c r="O10" i="13" s="1"/>
  <c r="H11" i="15"/>
  <c r="K9"/>
  <c r="O9" i="13" s="1"/>
  <c r="K7" i="15"/>
  <c r="O7" i="13" s="1"/>
  <c r="O21"/>
  <c r="O19"/>
  <c r="C3"/>
  <c r="K13" i="15"/>
  <c r="O13" i="13" s="1"/>
  <c r="K15" i="15"/>
  <c r="O15" i="13" s="1"/>
  <c r="H21" i="15"/>
  <c r="G21" i="13"/>
  <c r="H9" i="15"/>
  <c r="G9" i="13"/>
  <c r="H13" i="15"/>
  <c r="G13" i="13"/>
  <c r="G18"/>
  <c r="H18" i="15"/>
  <c r="H15"/>
  <c r="G15" i="13"/>
  <c r="H19" i="15"/>
  <c r="G19" i="13"/>
  <c r="G7"/>
  <c r="H7" i="15"/>
  <c r="G10" i="13"/>
  <c r="H10" i="15"/>
  <c r="E6" i="13"/>
  <c r="B93" i="1"/>
  <c r="C6" i="13"/>
  <c r="G328" i="15"/>
  <c r="H10" i="13" l="1"/>
  <c r="H7"/>
  <c r="H18"/>
  <c r="G22" i="15"/>
  <c r="H275"/>
  <c r="G16"/>
  <c r="H269"/>
  <c r="H19" i="13"/>
  <c r="H15"/>
  <c r="H13"/>
  <c r="H9"/>
  <c r="H21"/>
  <c r="H11"/>
  <c r="G6" i="15"/>
  <c r="H328"/>
  <c r="B94" i="1"/>
  <c r="B95" s="1"/>
  <c r="G16" i="13" l="1"/>
  <c r="H16" s="1"/>
  <c r="H16" i="15"/>
  <c r="G22" i="13"/>
  <c r="H22" s="1"/>
  <c r="H22" i="15"/>
  <c r="G6" i="13"/>
  <c r="H6" s="1"/>
  <c r="H6" i="15"/>
  <c r="F6" i="13"/>
  <c r="K6" i="15"/>
  <c r="O6" i="13" s="1"/>
</calcChain>
</file>

<file path=xl/sharedStrings.xml><?xml version="1.0" encoding="utf-8"?>
<sst xmlns="http://schemas.openxmlformats.org/spreadsheetml/2006/main" count="4226" uniqueCount="200">
  <si>
    <t>Hojas de cálculo</t>
  </si>
  <si>
    <t xml:space="preserve">Bases de datos </t>
  </si>
  <si>
    <t>Aprobados en nivel básico</t>
  </si>
  <si>
    <t>Correo electrónico</t>
  </si>
  <si>
    <t>Red WEB (M)</t>
  </si>
  <si>
    <t>Aprobados en nivel medio</t>
  </si>
  <si>
    <t>FTP</t>
  </si>
  <si>
    <t>Red WEB (S)</t>
  </si>
  <si>
    <t>Aprobados en nivel superior</t>
  </si>
  <si>
    <t>Aprobados</t>
  </si>
  <si>
    <t xml:space="preserve">NIVEL BÁSICO </t>
  </si>
  <si>
    <t>NIVEL MEDIO</t>
  </si>
  <si>
    <t>NIVEL SUPERIOR</t>
  </si>
  <si>
    <t>DERECHO</t>
  </si>
  <si>
    <t>%/total</t>
  </si>
  <si>
    <t xml:space="preserve">CARRERA: </t>
  </si>
  <si>
    <t xml:space="preserve">EVALUADOS: </t>
  </si>
  <si>
    <t>LETRAS</t>
  </si>
  <si>
    <t>HISTORIA DEL ARTE</t>
  </si>
  <si>
    <t>PSICOLOGÍA</t>
  </si>
  <si>
    <t>BCI</t>
  </si>
  <si>
    <t>PERIODISMO</t>
  </si>
  <si>
    <t>COMUNICACIÓN SOCIAL</t>
  </si>
  <si>
    <t>FILOSOFÍA</t>
  </si>
  <si>
    <t>HISTORIA</t>
  </si>
  <si>
    <t>SOCIOLOGÍA</t>
  </si>
  <si>
    <t>LENGUA INGLESA</t>
  </si>
  <si>
    <t>LENGUA RUSA</t>
  </si>
  <si>
    <t>LENGUA ALEMANA</t>
  </si>
  <si>
    <t>LENGUA FRANCESA</t>
  </si>
  <si>
    <t>MATEMÁTICA</t>
  </si>
  <si>
    <t>FÍSICA</t>
  </si>
  <si>
    <t>BIOLOGÍA</t>
  </si>
  <si>
    <t>MICROBIOLOGÍA</t>
  </si>
  <si>
    <t>BIOQUÍMICA</t>
  </si>
  <si>
    <t>QUÍMICA</t>
  </si>
  <si>
    <t>CIENCIAS ALIMENTARIAS</t>
  </si>
  <si>
    <t>TURISMO</t>
  </si>
  <si>
    <t>FLEX</t>
  </si>
  <si>
    <t>FILOSOFIA</t>
  </si>
  <si>
    <t>COMUNICACIÓN</t>
  </si>
  <si>
    <t>PSICOLOGIA</t>
  </si>
  <si>
    <t>ARTES Y LETRAS</t>
  </si>
  <si>
    <t>CIENCIAS SOCIALES Y HUMANÍSTICAS</t>
  </si>
  <si>
    <t>CIENCIAS NATURALES Y MATEMÁTICA</t>
  </si>
  <si>
    <t>UNIVERSIDAD DE LA HABANA</t>
  </si>
  <si>
    <t xml:space="preserve">cuartil </t>
  </si>
  <si>
    <t>Present. electr.</t>
  </si>
  <si>
    <t>Software prof.</t>
  </si>
  <si>
    <t>Procesador texto</t>
  </si>
  <si>
    <t>Tutor. o entren.</t>
  </si>
  <si>
    <t>Gestor bibliogr.</t>
  </si>
  <si>
    <t>Correo electr.</t>
  </si>
  <si>
    <t>med.</t>
  </si>
  <si>
    <t>promed.</t>
  </si>
  <si>
    <t>Proces.  imág.</t>
  </si>
  <si>
    <t>NIVEL BÁSICO</t>
  </si>
  <si>
    <t>Procesador de texto</t>
  </si>
  <si>
    <t>Hojas electrónicas</t>
  </si>
  <si>
    <t>Procesador gráfico</t>
  </si>
  <si>
    <t>Presentaciones electrónicas</t>
  </si>
  <si>
    <t>Bases de datos</t>
  </si>
  <si>
    <t>Calificación final</t>
  </si>
  <si>
    <t>Software profesional</t>
  </si>
  <si>
    <t>Red Web (M)</t>
  </si>
  <si>
    <t>Realizar FTP</t>
  </si>
  <si>
    <t>Tutoriales, entrenadores</t>
  </si>
  <si>
    <t>Red Web (S)</t>
  </si>
  <si>
    <t>Gestores biblográficos</t>
  </si>
  <si>
    <t>EN EL BLOQUE DE CARRERAS</t>
  </si>
  <si>
    <t>IFAL</t>
  </si>
  <si>
    <t>MATCOM</t>
  </si>
  <si>
    <t>CIENCIAS FARMACÉUTICAS</t>
  </si>
  <si>
    <t>GEOGRAFÍA</t>
  </si>
  <si>
    <t>CIENCIAS ECONÓMICAS</t>
  </si>
  <si>
    <t>CONTABILIDAD</t>
  </si>
  <si>
    <t>ECONOMÍA</t>
  </si>
  <si>
    <t>SOC</t>
  </si>
  <si>
    <t>ECON</t>
  </si>
  <si>
    <t>NAT</t>
  </si>
  <si>
    <t>MEDIANA Y CUARTIL SON PROMEDIOS</t>
  </si>
  <si>
    <t>CLAVE:RR</t>
  </si>
  <si>
    <t>MEDIANA Y CUARTIL  SON PROMEDIOS</t>
  </si>
  <si>
    <t>DE LOS 3 BLOQUES DE CARRERAS</t>
  </si>
  <si>
    <t>LAS LÍNEAS EN AZUL SE REFIEREN A LAS CIENCIAS NATURALES Y EXACTAS Y LAS CIENCIAS ECONÓMICAS</t>
  </si>
  <si>
    <t>DE LOS BLOQUES DE CARRERAS</t>
  </si>
  <si>
    <t>LAS LÍNEAS EN AZUL EXCLUYEN A LAS CIENCIAS SOCIALES Y HUMANÍSTICAS</t>
  </si>
  <si>
    <t>INGENIERÍA FÍSICA</t>
  </si>
  <si>
    <t>Estudiante No.</t>
  </si>
  <si>
    <t>1.  </t>
  </si>
  <si>
    <t>2.  </t>
  </si>
  <si>
    <t>3.  </t>
  </si>
  <si>
    <t>4.  </t>
  </si>
  <si>
    <t>5.  </t>
  </si>
  <si>
    <t>6.  </t>
  </si>
  <si>
    <t>7.  </t>
  </si>
  <si>
    <t>8.  </t>
  </si>
  <si>
    <t>9.  </t>
  </si>
  <si>
    <t>10.  </t>
  </si>
  <si>
    <t>11.  </t>
  </si>
  <si>
    <t>12.  </t>
  </si>
  <si>
    <t>13.  </t>
  </si>
  <si>
    <t>14.  </t>
  </si>
  <si>
    <t>15.  </t>
  </si>
  <si>
    <t>16.  </t>
  </si>
  <si>
    <t>17.  </t>
  </si>
  <si>
    <t>18.  </t>
  </si>
  <si>
    <t>19.  </t>
  </si>
  <si>
    <t>20.  </t>
  </si>
  <si>
    <t>21.  </t>
  </si>
  <si>
    <t>22.  </t>
  </si>
  <si>
    <t>23.  </t>
  </si>
  <si>
    <t>24.  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</si>
  <si>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</si>
  <si>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</si>
  <si>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</si>
  <si>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</si>
  <si>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</si>
  <si>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</si>
  <si>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</si>
  <si>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</si>
  <si>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</si>
  <si>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</si>
  <si>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</si>
  <si>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</si>
  <si>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</si>
  <si>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</si>
  <si>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TOTAL APROBADOS</t>
  </si>
  <si>
    <t>PROMEDIO DE CALIFICACIONES</t>
  </si>
  <si>
    <t xml:space="preserve"> </t>
  </si>
  <si>
    <t>A</t>
  </si>
  <si>
    <t>B</t>
  </si>
  <si>
    <t>C</t>
  </si>
  <si>
    <t>MATHEMATICA</t>
  </si>
  <si>
    <t>MATLAB</t>
  </si>
  <si>
    <t>MED</t>
  </si>
  <si>
    <t>CUAR</t>
  </si>
  <si>
    <t>PROOM</t>
  </si>
  <si>
    <t>chemofficce</t>
  </si>
  <si>
    <t>origin</t>
  </si>
  <si>
    <t>hyperchem</t>
  </si>
  <si>
    <t>acd</t>
  </si>
  <si>
    <t>statgraphics</t>
  </si>
  <si>
    <t>chemdraw</t>
  </si>
  <si>
    <t>MATHLAB</t>
  </si>
  <si>
    <t>SPSS</t>
  </si>
  <si>
    <t xml:space="preserve">no se </t>
  </si>
  <si>
    <t>AMADEUS</t>
  </si>
  <si>
    <t>AMADEUS S.P.</t>
  </si>
  <si>
    <t>E. HOTEL</t>
  </si>
  <si>
    <t xml:space="preserve"> NO SE</t>
  </si>
  <si>
    <t>no se</t>
  </si>
  <si>
    <t>Serix</t>
  </si>
  <si>
    <t>Versat Sarazola</t>
  </si>
  <si>
    <t>Sistema ERP</t>
  </si>
  <si>
    <t>Siscont</t>
  </si>
  <si>
    <t>SABIC</t>
  </si>
  <si>
    <t>Siscxont</t>
  </si>
  <si>
    <t>Open ERP</t>
  </si>
  <si>
    <t>Assets NS</t>
  </si>
  <si>
    <t>Arcview</t>
  </si>
  <si>
    <t>Argis</t>
  </si>
  <si>
    <t>Mapinfo</t>
  </si>
  <si>
    <t>Arcview 3.2</t>
  </si>
  <si>
    <t>Arcgis</t>
  </si>
  <si>
    <t>Surfer</t>
  </si>
  <si>
    <t>ORIGIN</t>
  </si>
  <si>
    <t>Drupal 7</t>
  </si>
  <si>
    <t>WINDOLIN, ORIGIN</t>
  </si>
  <si>
    <t>TRAD</t>
  </si>
  <si>
    <t>TRD</t>
  </si>
  <si>
    <t>Stata</t>
  </si>
  <si>
    <t>Mind Manager</t>
  </si>
  <si>
    <t>Eview</t>
  </si>
  <si>
    <t>Software Libre</t>
  </si>
  <si>
    <t>Eview, Mind Manager</t>
  </si>
  <si>
    <t>Eview, Mind Manager, Stata</t>
  </si>
  <si>
    <t>Software libre</t>
  </si>
  <si>
    <t>Wordpress</t>
  </si>
  <si>
    <t>Endnote</t>
  </si>
  <si>
    <t>Bibexcel</t>
  </si>
  <si>
    <t>SPSS Endnote</t>
  </si>
  <si>
    <t>Adobe Premier</t>
  </si>
  <si>
    <t>Movie Maker</t>
  </si>
  <si>
    <t>Microsoft Word</t>
  </si>
  <si>
    <t>Visual Basic, Adobe Premier, A.Audition.</t>
  </si>
  <si>
    <t>Adobe Audition</t>
  </si>
  <si>
    <t>Page Maker</t>
  </si>
  <si>
    <t>Premier</t>
  </si>
  <si>
    <t>Photoshop</t>
  </si>
  <si>
    <t>Suite de Adobe (Premiere, Audition, Flash, Photoshop)</t>
  </si>
  <si>
    <t>Adobe Audition, Premier</t>
  </si>
  <si>
    <t>Audition</t>
  </si>
  <si>
    <t>Wirkertin</t>
  </si>
  <si>
    <t>Adobe Premier, Photoshop, Audition, Endnote</t>
  </si>
  <si>
    <t>PHOTOSHOP</t>
  </si>
  <si>
    <t>WORD</t>
  </si>
  <si>
    <t>ACROBAT READER</t>
  </si>
  <si>
    <t>MICROSOFT</t>
  </si>
  <si>
    <t>LINUX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</si>
</sst>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10"/>
      <name val="Comic Sans MS"/>
      <family val="4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name val="Arial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6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double">
        <color indexed="64"/>
      </right>
      <top style="thick">
        <color indexed="64"/>
      </top>
      <bottom style="thin">
        <color indexed="64"/>
      </bottom>
      <diagonal/>
    </border>
    <border>
      <left style="double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 style="double">
        <color indexed="8"/>
      </left>
      <right/>
      <top/>
      <bottom/>
      <diagonal/>
    </border>
    <border>
      <left style="double">
        <color indexed="64"/>
      </left>
      <right/>
      <top style="double">
        <color indexed="8"/>
      </top>
      <bottom style="thin">
        <color indexed="64"/>
      </bottom>
      <diagonal/>
    </border>
    <border>
      <left/>
      <right/>
      <top style="double">
        <color indexed="8"/>
      </top>
      <bottom style="thin">
        <color indexed="64"/>
      </bottom>
      <diagonal/>
    </border>
    <border>
      <left/>
      <right style="double">
        <color indexed="64"/>
      </right>
      <top style="double">
        <color indexed="8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 style="double">
        <color indexed="64"/>
      </right>
      <top style="thin">
        <color indexed="8"/>
      </top>
      <bottom/>
      <diagonal/>
    </border>
    <border>
      <left style="double">
        <color indexed="64"/>
      </left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double">
        <color indexed="64"/>
      </left>
      <right style="medium">
        <color indexed="8"/>
      </right>
      <top style="thin">
        <color indexed="64"/>
      </top>
      <bottom/>
      <diagonal/>
    </border>
    <border>
      <left/>
      <right style="medium">
        <color indexed="8"/>
      </right>
      <top style="thin">
        <color indexed="64"/>
      </top>
      <bottom/>
      <diagonal/>
    </border>
    <border>
      <left style="medium">
        <color indexed="8"/>
      </left>
      <right/>
      <top style="thin">
        <color indexed="64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double">
        <color indexed="64"/>
      </left>
      <right style="medium">
        <color indexed="8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double">
        <color indexed="64"/>
      </right>
      <top/>
      <bottom style="thin">
        <color indexed="8"/>
      </bottom>
      <diagonal/>
    </border>
    <border>
      <left style="double">
        <color indexed="64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/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/>
      <bottom style="medium">
        <color indexed="8"/>
      </bottom>
      <diagonal/>
    </border>
    <border>
      <left style="medium">
        <color indexed="8"/>
      </left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double">
        <color indexed="8"/>
      </left>
      <right style="thin">
        <color indexed="64"/>
      </right>
      <top/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double">
        <color indexed="8"/>
      </right>
      <top style="thin">
        <color indexed="8"/>
      </top>
      <bottom style="medium">
        <color indexed="64"/>
      </bottom>
      <diagonal/>
    </border>
    <border>
      <left style="double">
        <color indexed="8"/>
      </left>
      <right style="medium">
        <color indexed="8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8"/>
      </top>
      <bottom style="medium">
        <color indexed="64"/>
      </bottom>
      <diagonal/>
    </border>
    <border>
      <left/>
      <right style="double">
        <color indexed="8"/>
      </right>
      <top style="thin">
        <color indexed="8"/>
      </top>
      <bottom style="medium">
        <color indexed="64"/>
      </bottom>
      <diagonal/>
    </border>
    <border>
      <left style="double">
        <color indexed="8"/>
      </left>
      <right style="double">
        <color indexed="8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8"/>
      </top>
      <bottom/>
      <diagonal/>
    </border>
    <border>
      <left style="medium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8"/>
      </top>
      <bottom/>
      <diagonal/>
    </border>
    <border>
      <left style="double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8"/>
      </left>
      <right style="medium">
        <color indexed="64"/>
      </right>
      <top/>
      <bottom style="thin">
        <color indexed="64"/>
      </bottom>
      <diagonal/>
    </border>
    <border>
      <left/>
      <right style="double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8"/>
      </right>
      <top style="thin">
        <color indexed="64"/>
      </top>
      <bottom style="thin">
        <color indexed="64"/>
      </bottom>
      <diagonal/>
    </border>
    <border>
      <left style="double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double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8"/>
      </right>
      <top style="thin">
        <color indexed="64"/>
      </top>
      <bottom/>
      <diagonal/>
    </border>
    <border>
      <left/>
      <right style="double">
        <color indexed="8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8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/>
      <diagonal/>
    </border>
    <border>
      <left style="double">
        <color indexed="8"/>
      </left>
      <right style="medium">
        <color indexed="64"/>
      </right>
      <top style="thin">
        <color indexed="64"/>
      </top>
      <bottom/>
      <diagonal/>
    </border>
    <border>
      <left style="medium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8"/>
      </top>
      <bottom style="thin">
        <color indexed="64"/>
      </bottom>
      <diagonal/>
    </border>
    <border>
      <left style="double">
        <color indexed="8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rgb="FF000000"/>
      </top>
      <bottom style="thin">
        <color indexed="64"/>
      </bottom>
      <diagonal/>
    </border>
    <border>
      <left style="double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double">
        <color rgb="FF000000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double">
        <color rgb="FF000000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2">
    <xf numFmtId="0" fontId="0" fillId="0" borderId="0" xfId="0"/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justify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justify" vertical="top" wrapText="1"/>
    </xf>
    <xf numFmtId="0" fontId="3" fillId="0" borderId="6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2" fontId="2" fillId="0" borderId="4" xfId="0" applyNumberFormat="1" applyFont="1" applyBorder="1" applyAlignment="1">
      <alignment horizontal="center" vertical="top" wrapText="1"/>
    </xf>
    <xf numFmtId="2" fontId="0" fillId="0" borderId="7" xfId="0" applyNumberFormat="1" applyBorder="1" applyAlignment="1">
      <alignment horizontal="center"/>
    </xf>
    <xf numFmtId="0" fontId="1" fillId="2" borderId="3" xfId="0" applyFont="1" applyFill="1" applyBorder="1" applyAlignment="1">
      <alignment horizontal="justify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2" fontId="2" fillId="2" borderId="4" xfId="0" applyNumberFormat="1" applyFont="1" applyFill="1" applyBorder="1" applyAlignment="1">
      <alignment horizontal="center" vertical="top" wrapText="1"/>
    </xf>
    <xf numFmtId="2" fontId="0" fillId="2" borderId="7" xfId="0" applyNumberFormat="1" applyFill="1" applyBorder="1" applyAlignment="1">
      <alignment horizontal="center"/>
    </xf>
    <xf numFmtId="0" fontId="3" fillId="0" borderId="9" xfId="0" applyFont="1" applyBorder="1" applyAlignment="1">
      <alignment horizontal="right" vertical="top" wrapText="1"/>
    </xf>
    <xf numFmtId="0" fontId="3" fillId="0" borderId="10" xfId="0" applyFont="1" applyBorder="1" applyAlignment="1">
      <alignment horizontal="right" vertical="top" wrapText="1"/>
    </xf>
    <xf numFmtId="0" fontId="0" fillId="0" borderId="11" xfId="0" applyBorder="1"/>
    <xf numFmtId="0" fontId="1" fillId="0" borderId="3" xfId="0" applyFont="1" applyFill="1" applyBorder="1" applyAlignment="1">
      <alignment horizontal="justify" vertical="top" wrapText="1"/>
    </xf>
    <xf numFmtId="0" fontId="2" fillId="0" borderId="4" xfId="0" applyFont="1" applyFill="1" applyBorder="1" applyAlignment="1">
      <alignment horizontal="center" vertical="top" wrapText="1"/>
    </xf>
    <xf numFmtId="2" fontId="2" fillId="0" borderId="4" xfId="0" applyNumberFormat="1" applyFont="1" applyFill="1" applyBorder="1" applyAlignment="1">
      <alignment horizontal="center" vertical="top" wrapText="1"/>
    </xf>
    <xf numFmtId="2" fontId="0" fillId="0" borderId="7" xfId="0" applyNumberFormat="1" applyFill="1" applyBorder="1" applyAlignment="1">
      <alignment horizontal="center"/>
    </xf>
    <xf numFmtId="0" fontId="2" fillId="0" borderId="6" xfId="0" applyFont="1" applyBorder="1" applyAlignment="1">
      <alignment horizontal="center" vertical="top" wrapText="1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2" fontId="0" fillId="0" borderId="12" xfId="0" applyNumberFormat="1" applyFill="1" applyBorder="1" applyAlignment="1">
      <alignment horizontal="center"/>
    </xf>
    <xf numFmtId="0" fontId="1" fillId="0" borderId="5" xfId="0" applyFont="1" applyFill="1" applyBorder="1" applyAlignment="1">
      <alignment horizontal="justify" vertical="top" wrapText="1"/>
    </xf>
    <xf numFmtId="0" fontId="0" fillId="0" borderId="14" xfId="0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3" fillId="0" borderId="9" xfId="0" applyFont="1" applyFill="1" applyBorder="1" applyAlignment="1">
      <alignment horizontal="right" vertical="top" wrapText="1"/>
    </xf>
    <xf numFmtId="0" fontId="3" fillId="0" borderId="10" xfId="0" applyFont="1" applyFill="1" applyBorder="1" applyAlignment="1">
      <alignment horizontal="right" vertical="top" wrapText="1"/>
    </xf>
    <xf numFmtId="0" fontId="0" fillId="0" borderId="11" xfId="0" applyFill="1" applyBorder="1"/>
    <xf numFmtId="0" fontId="3" fillId="0" borderId="6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3" fillId="0" borderId="13" xfId="0" applyFont="1" applyFill="1" applyBorder="1" applyAlignment="1">
      <alignment horizontal="center" vertical="top" wrapText="1"/>
    </xf>
    <xf numFmtId="0" fontId="3" fillId="0" borderId="1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2" fontId="0" fillId="0" borderId="21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2" fontId="0" fillId="0" borderId="15" xfId="0" applyNumberFormat="1" applyFill="1" applyBorder="1" applyAlignment="1">
      <alignment horizontal="center"/>
    </xf>
    <xf numFmtId="2" fontId="0" fillId="0" borderId="25" xfId="0" applyNumberFormat="1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0" fillId="0" borderId="16" xfId="0" applyFill="1" applyBorder="1"/>
    <xf numFmtId="0" fontId="0" fillId="0" borderId="12" xfId="0" applyFill="1" applyBorder="1" applyAlignment="1">
      <alignment horizontal="center"/>
    </xf>
    <xf numFmtId="2" fontId="2" fillId="0" borderId="7" xfId="0" applyNumberFormat="1" applyFont="1" applyBorder="1" applyAlignment="1">
      <alignment horizontal="center" vertical="top" wrapText="1"/>
    </xf>
    <xf numFmtId="2" fontId="2" fillId="0" borderId="7" xfId="0" applyNumberFormat="1" applyFont="1" applyFill="1" applyBorder="1" applyAlignment="1">
      <alignment horizontal="center" vertical="top" wrapText="1"/>
    </xf>
    <xf numFmtId="2" fontId="2" fillId="0" borderId="5" xfId="0" applyNumberFormat="1" applyFont="1" applyBorder="1" applyAlignment="1">
      <alignment horizontal="center" vertical="top" wrapText="1"/>
    </xf>
    <xf numFmtId="0" fontId="2" fillId="0" borderId="26" xfId="0" applyFont="1" applyFill="1" applyBorder="1" applyAlignment="1">
      <alignment horizontal="center" vertical="top" wrapText="1"/>
    </xf>
    <xf numFmtId="2" fontId="2" fillId="2" borderId="7" xfId="0" applyNumberFormat="1" applyFont="1" applyFill="1" applyBorder="1" applyAlignment="1">
      <alignment horizontal="center" vertical="top" wrapText="1"/>
    </xf>
    <xf numFmtId="0" fontId="0" fillId="3" borderId="0" xfId="0" applyFill="1"/>
    <xf numFmtId="0" fontId="0" fillId="3" borderId="17" xfId="0" applyFill="1" applyBorder="1"/>
    <xf numFmtId="0" fontId="0" fillId="3" borderId="17" xfId="0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2" fontId="0" fillId="3" borderId="0" xfId="0" applyNumberFormat="1" applyFill="1"/>
    <xf numFmtId="0" fontId="0" fillId="3" borderId="27" xfId="0" applyFill="1" applyBorder="1"/>
    <xf numFmtId="0" fontId="0" fillId="3" borderId="28" xfId="0" applyFill="1" applyBorder="1"/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/>
    <xf numFmtId="0" fontId="3" fillId="3" borderId="0" xfId="0" applyFont="1" applyFill="1" applyBorder="1" applyAlignment="1">
      <alignment horizontal="left"/>
    </xf>
    <xf numFmtId="0" fontId="0" fillId="3" borderId="0" xfId="0" applyFill="1" applyBorder="1"/>
    <xf numFmtId="0" fontId="3" fillId="3" borderId="27" xfId="0" applyFont="1" applyFill="1" applyBorder="1"/>
    <xf numFmtId="0" fontId="5" fillId="3" borderId="0" xfId="0" applyFont="1" applyFill="1"/>
    <xf numFmtId="0" fontId="0" fillId="3" borderId="29" xfId="0" applyFill="1" applyBorder="1"/>
    <xf numFmtId="2" fontId="2" fillId="2" borderId="5" xfId="0" applyNumberFormat="1" applyFont="1" applyFill="1" applyBorder="1" applyAlignment="1">
      <alignment horizontal="center" vertical="top" wrapText="1"/>
    </xf>
    <xf numFmtId="0" fontId="0" fillId="3" borderId="0" xfId="0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3" borderId="17" xfId="0" applyNumberFormat="1" applyFill="1" applyBorder="1" applyAlignment="1">
      <alignment horizontal="center"/>
    </xf>
    <xf numFmtId="0" fontId="0" fillId="4" borderId="0" xfId="0" applyFill="1"/>
    <xf numFmtId="0" fontId="3" fillId="0" borderId="13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right" vertical="top" wrapText="1"/>
    </xf>
    <xf numFmtId="0" fontId="3" fillId="3" borderId="0" xfId="0" applyFont="1" applyFill="1" applyBorder="1" applyAlignment="1">
      <alignment horizontal="center" vertical="top" wrapText="1"/>
    </xf>
    <xf numFmtId="0" fontId="1" fillId="3" borderId="0" xfId="0" applyFont="1" applyFill="1" applyBorder="1" applyAlignment="1">
      <alignment horizontal="justify" vertical="top" wrapText="1"/>
    </xf>
    <xf numFmtId="0" fontId="2" fillId="3" borderId="0" xfId="0" applyFont="1" applyFill="1" applyBorder="1" applyAlignment="1">
      <alignment horizontal="center" vertical="top" wrapText="1"/>
    </xf>
    <xf numFmtId="2" fontId="2" fillId="3" borderId="0" xfId="0" applyNumberFormat="1" applyFont="1" applyFill="1" applyBorder="1" applyAlignment="1">
      <alignment horizontal="center" vertical="top" wrapText="1"/>
    </xf>
    <xf numFmtId="0" fontId="3" fillId="0" borderId="60" xfId="0" applyFont="1" applyBorder="1" applyAlignment="1">
      <alignment horizontal="center" vertical="center" wrapText="1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63" xfId="0" applyFont="1" applyBorder="1" applyAlignment="1">
      <alignment horizontal="center" vertical="center" wrapText="1"/>
    </xf>
    <xf numFmtId="0" fontId="3" fillId="0" borderId="65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0" borderId="66" xfId="0" applyFont="1" applyBorder="1" applyAlignment="1">
      <alignment horizontal="center" vertical="center" wrapText="1"/>
    </xf>
    <xf numFmtId="0" fontId="3" fillId="0" borderId="26" xfId="0" applyFont="1" applyBorder="1" applyAlignment="1" applyProtection="1">
      <alignment horizontal="center" vertical="center" wrapText="1"/>
      <protection locked="0"/>
    </xf>
    <xf numFmtId="0" fontId="3" fillId="0" borderId="49" xfId="0" applyFont="1" applyBorder="1" applyAlignment="1" applyProtection="1">
      <alignment horizontal="center" vertical="center" wrapText="1"/>
      <protection locked="0"/>
    </xf>
    <xf numFmtId="0" fontId="3" fillId="0" borderId="68" xfId="0" applyFont="1" applyBorder="1" applyAlignment="1" applyProtection="1">
      <alignment horizontal="center" vertical="center" wrapText="1"/>
      <protection locked="0"/>
    </xf>
    <xf numFmtId="0" fontId="3" fillId="0" borderId="6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69" xfId="0" applyFont="1" applyBorder="1" applyAlignment="1">
      <alignment horizontal="center" vertical="center" wrapText="1"/>
    </xf>
    <xf numFmtId="2" fontId="3" fillId="0" borderId="70" xfId="0" applyNumberFormat="1" applyFont="1" applyBorder="1" applyAlignment="1">
      <alignment horizontal="center" vertical="center"/>
    </xf>
    <xf numFmtId="2" fontId="3" fillId="0" borderId="71" xfId="0" applyNumberFormat="1" applyFont="1" applyBorder="1" applyAlignment="1">
      <alignment horizontal="center" vertical="center"/>
    </xf>
    <xf numFmtId="2" fontId="3" fillId="0" borderId="72" xfId="0" applyNumberFormat="1" applyFont="1" applyBorder="1" applyAlignment="1">
      <alignment horizontal="center" vertical="center"/>
    </xf>
    <xf numFmtId="2" fontId="3" fillId="0" borderId="73" xfId="0" applyNumberFormat="1" applyFont="1" applyBorder="1" applyAlignment="1">
      <alignment horizontal="center" vertical="center" wrapText="1"/>
    </xf>
    <xf numFmtId="2" fontId="3" fillId="0" borderId="74" xfId="0" applyNumberFormat="1" applyFont="1" applyBorder="1" applyAlignment="1">
      <alignment horizontal="center" vertical="center"/>
    </xf>
    <xf numFmtId="2" fontId="3" fillId="0" borderId="75" xfId="0" applyNumberFormat="1" applyFont="1" applyBorder="1" applyAlignment="1">
      <alignment horizontal="center" vertical="center" wrapText="1"/>
    </xf>
    <xf numFmtId="0" fontId="0" fillId="0" borderId="102" xfId="0" applyBorder="1" applyAlignment="1">
      <alignment horizontal="center" vertical="center" wrapText="1"/>
    </xf>
    <xf numFmtId="0" fontId="0" fillId="0" borderId="103" xfId="0" applyBorder="1" applyAlignment="1">
      <alignment horizontal="center" vertical="center" wrapText="1"/>
    </xf>
    <xf numFmtId="0" fontId="0" fillId="0" borderId="104" xfId="0" applyBorder="1" applyAlignment="1">
      <alignment horizontal="center" vertical="center" wrapText="1"/>
    </xf>
    <xf numFmtId="0" fontId="0" fillId="0" borderId="105" xfId="0" applyBorder="1" applyAlignment="1">
      <alignment horizontal="center" vertical="center" wrapText="1"/>
    </xf>
    <xf numFmtId="0" fontId="0" fillId="0" borderId="106" xfId="0" applyBorder="1" applyAlignment="1">
      <alignment horizontal="center" vertical="center" wrapText="1"/>
    </xf>
    <xf numFmtId="0" fontId="0" fillId="0" borderId="107" xfId="0" applyBorder="1" applyAlignment="1">
      <alignment horizontal="center" vertical="center" wrapText="1"/>
    </xf>
    <xf numFmtId="0" fontId="0" fillId="0" borderId="108" xfId="0" applyBorder="1" applyAlignment="1">
      <alignment horizontal="center" vertical="center" wrapText="1"/>
    </xf>
    <xf numFmtId="0" fontId="0" fillId="0" borderId="109" xfId="0" applyBorder="1" applyAlignment="1">
      <alignment horizontal="center" vertical="center" wrapText="1"/>
    </xf>
    <xf numFmtId="0" fontId="0" fillId="0" borderId="110" xfId="0" applyBorder="1" applyAlignment="1">
      <alignment horizontal="center" vertical="center" wrapText="1"/>
    </xf>
    <xf numFmtId="0" fontId="0" fillId="0" borderId="111" xfId="0" applyBorder="1" applyAlignment="1">
      <alignment horizontal="center" vertical="center" wrapText="1"/>
    </xf>
    <xf numFmtId="0" fontId="0" fillId="0" borderId="112" xfId="0" applyBorder="1" applyAlignment="1">
      <alignment horizontal="center" vertical="center" wrapText="1"/>
    </xf>
    <xf numFmtId="0" fontId="0" fillId="0" borderId="113" xfId="0" applyBorder="1" applyAlignment="1">
      <alignment horizontal="center" vertical="center" wrapText="1"/>
    </xf>
    <xf numFmtId="0" fontId="0" fillId="0" borderId="114" xfId="0" applyBorder="1" applyAlignment="1">
      <alignment horizontal="center" vertical="center" wrapText="1"/>
    </xf>
    <xf numFmtId="0" fontId="0" fillId="0" borderId="115" xfId="0" applyBorder="1" applyAlignment="1">
      <alignment horizontal="center" vertical="center" wrapText="1"/>
    </xf>
    <xf numFmtId="0" fontId="0" fillId="0" borderId="116" xfId="0" applyBorder="1" applyAlignment="1">
      <alignment horizontal="center" vertical="center" wrapText="1"/>
    </xf>
    <xf numFmtId="0" fontId="0" fillId="0" borderId="117" xfId="0" applyBorder="1" applyAlignment="1">
      <alignment horizontal="center" vertical="center" wrapText="1"/>
    </xf>
    <xf numFmtId="0" fontId="0" fillId="0" borderId="118" xfId="0" applyBorder="1" applyAlignment="1">
      <alignment horizontal="center" vertical="center" wrapText="1"/>
    </xf>
    <xf numFmtId="0" fontId="0" fillId="0" borderId="119" xfId="0" applyBorder="1" applyAlignment="1">
      <alignment horizontal="center" vertical="center" wrapText="1"/>
    </xf>
    <xf numFmtId="0" fontId="3" fillId="0" borderId="120" xfId="0" applyFont="1" applyBorder="1" applyAlignment="1">
      <alignment horizontal="center" vertical="center" wrapText="1"/>
    </xf>
    <xf numFmtId="0" fontId="3" fillId="0" borderId="121" xfId="0" applyFont="1" applyBorder="1" applyAlignment="1" applyProtection="1">
      <alignment horizontal="center" vertical="center" wrapText="1"/>
      <protection locked="0"/>
    </xf>
    <xf numFmtId="0" fontId="3" fillId="0" borderId="122" xfId="0" applyFont="1" applyBorder="1" applyAlignment="1" applyProtection="1">
      <alignment horizontal="center" vertical="center" wrapText="1"/>
      <protection locked="0"/>
    </xf>
    <xf numFmtId="0" fontId="3" fillId="0" borderId="123" xfId="0" applyFont="1" applyBorder="1" applyAlignment="1" applyProtection="1">
      <alignment horizontal="center" vertical="center" wrapText="1"/>
      <protection locked="0"/>
    </xf>
    <xf numFmtId="0" fontId="3" fillId="0" borderId="124" xfId="0" applyFont="1" applyFill="1" applyBorder="1" applyAlignment="1" applyProtection="1">
      <alignment horizontal="center" vertical="center" wrapText="1"/>
      <protection locked="0"/>
    </xf>
    <xf numFmtId="0" fontId="3" fillId="0" borderId="122" xfId="0" applyFont="1" applyFill="1" applyBorder="1" applyAlignment="1" applyProtection="1">
      <alignment horizontal="center" vertical="center" wrapText="1"/>
      <protection locked="0"/>
    </xf>
    <xf numFmtId="0" fontId="3" fillId="0" borderId="123" xfId="0" applyFont="1" applyFill="1" applyBorder="1" applyAlignment="1" applyProtection="1">
      <alignment horizontal="center" vertical="center" wrapText="1"/>
      <protection locked="0"/>
    </xf>
    <xf numFmtId="0" fontId="3" fillId="0" borderId="125" xfId="0" applyFont="1" applyBorder="1" applyAlignment="1" applyProtection="1">
      <alignment horizontal="center" vertical="center" wrapText="1"/>
      <protection locked="0"/>
    </xf>
    <xf numFmtId="0" fontId="3" fillId="0" borderId="126" xfId="0" applyFont="1" applyBorder="1" applyAlignment="1" applyProtection="1">
      <alignment horizontal="center" vertical="center" wrapText="1"/>
      <protection locked="0"/>
    </xf>
    <xf numFmtId="0" fontId="3" fillId="0" borderId="127" xfId="0" applyFont="1" applyBorder="1" applyAlignment="1" applyProtection="1">
      <alignment horizontal="center" vertical="center" wrapText="1"/>
      <protection locked="0"/>
    </xf>
    <xf numFmtId="0" fontId="2" fillId="0" borderId="122" xfId="0" applyFont="1" applyFill="1" applyBorder="1" applyAlignment="1" applyProtection="1">
      <alignment horizontal="center" vertical="center" wrapText="1"/>
      <protection locked="0"/>
    </xf>
    <xf numFmtId="0" fontId="3" fillId="0" borderId="128" xfId="0" applyFont="1" applyFill="1" applyBorder="1" applyAlignment="1" applyProtection="1">
      <alignment horizontal="center" vertical="center" wrapText="1"/>
      <protection locked="0"/>
    </xf>
    <xf numFmtId="0" fontId="3" fillId="0" borderId="129" xfId="0" applyFont="1" applyBorder="1" applyAlignment="1" applyProtection="1">
      <alignment horizontal="center" vertical="center" wrapText="1"/>
      <protection locked="0"/>
    </xf>
    <xf numFmtId="0" fontId="3" fillId="0" borderId="128" xfId="0" applyFont="1" applyBorder="1" applyAlignment="1" applyProtection="1">
      <alignment horizontal="center" vertical="center" wrapText="1"/>
      <protection locked="0"/>
    </xf>
    <xf numFmtId="0" fontId="3" fillId="0" borderId="121" xfId="0" applyFont="1" applyFill="1" applyBorder="1" applyAlignment="1" applyProtection="1">
      <alignment horizontal="center" vertical="center" wrapText="1"/>
      <protection locked="0"/>
    </xf>
    <xf numFmtId="0" fontId="3" fillId="0" borderId="130" xfId="0" applyFont="1" applyBorder="1" applyAlignment="1">
      <alignment horizontal="center" vertical="center" wrapText="1"/>
    </xf>
    <xf numFmtId="0" fontId="3" fillId="0" borderId="131" xfId="0" applyFont="1" applyBorder="1" applyAlignment="1" applyProtection="1">
      <alignment horizontal="center" vertical="center" wrapText="1"/>
      <protection locked="0"/>
    </xf>
    <xf numFmtId="0" fontId="3" fillId="0" borderId="132" xfId="0" applyFont="1" applyFill="1" applyBorder="1" applyAlignment="1" applyProtection="1">
      <alignment horizontal="center" vertical="center" wrapText="1"/>
      <protection locked="0"/>
    </xf>
    <xf numFmtId="0" fontId="3" fillId="0" borderId="132" xfId="0" applyFont="1" applyBorder="1" applyAlignment="1" applyProtection="1">
      <alignment horizontal="center" vertical="center" wrapText="1"/>
      <protection locked="0"/>
    </xf>
    <xf numFmtId="0" fontId="3" fillId="0" borderId="133" xfId="0" applyFont="1" applyBorder="1" applyAlignment="1" applyProtection="1">
      <alignment horizontal="center" vertical="center" wrapText="1"/>
      <protection locked="0"/>
    </xf>
    <xf numFmtId="0" fontId="3" fillId="0" borderId="134" xfId="0" applyFont="1" applyBorder="1" applyAlignment="1" applyProtection="1">
      <alignment horizontal="center" vertical="center" wrapText="1"/>
      <protection locked="0"/>
    </xf>
    <xf numFmtId="0" fontId="3" fillId="0" borderId="135" xfId="0" applyFont="1" applyBorder="1" applyAlignment="1" applyProtection="1">
      <alignment horizontal="center" vertical="center" wrapText="1"/>
      <protection locked="0"/>
    </xf>
    <xf numFmtId="0" fontId="2" fillId="0" borderId="4" xfId="0" applyFont="1" applyFill="1" applyBorder="1" applyAlignment="1" applyProtection="1">
      <alignment horizontal="center" vertical="center" wrapText="1"/>
      <protection locked="0"/>
    </xf>
    <xf numFmtId="0" fontId="3" fillId="0" borderId="136" xfId="0" applyFont="1" applyBorder="1" applyAlignment="1" applyProtection="1">
      <alignment horizontal="center" vertical="center" wrapText="1"/>
      <protection locked="0"/>
    </xf>
    <xf numFmtId="0" fontId="3" fillId="0" borderId="5" xfId="0" applyFont="1" applyFill="1" applyBorder="1" applyAlignment="1" applyProtection="1">
      <alignment horizontal="center" vertical="center" wrapText="1"/>
      <protection locked="0"/>
    </xf>
    <xf numFmtId="0" fontId="3" fillId="0" borderId="137" xfId="0" applyFont="1" applyBorder="1" applyAlignment="1">
      <alignment horizontal="center" vertical="center" wrapText="1"/>
    </xf>
    <xf numFmtId="0" fontId="3" fillId="0" borderId="138" xfId="0" applyFont="1" applyFill="1" applyBorder="1" applyAlignment="1" applyProtection="1">
      <alignment horizontal="center" vertical="center" wrapText="1"/>
      <protection locked="0"/>
    </xf>
    <xf numFmtId="0" fontId="3" fillId="0" borderId="4" xfId="0" applyFont="1" applyFill="1" applyBorder="1" applyAlignment="1" applyProtection="1">
      <alignment horizontal="center" vertical="center" wrapText="1"/>
      <protection locked="0"/>
    </xf>
    <xf numFmtId="0" fontId="3" fillId="0" borderId="139" xfId="0" applyFont="1" applyBorder="1" applyAlignment="1" applyProtection="1">
      <alignment horizontal="center" vertical="center" wrapText="1"/>
      <protection locked="0"/>
    </xf>
    <xf numFmtId="0" fontId="3" fillId="0" borderId="135" xfId="0" applyFont="1" applyFill="1" applyBorder="1" applyAlignment="1" applyProtection="1">
      <alignment horizontal="center" vertical="center" wrapText="1"/>
      <protection locked="0"/>
    </xf>
    <xf numFmtId="0" fontId="3" fillId="0" borderId="140" xfId="0" applyFont="1" applyBorder="1" applyAlignment="1">
      <alignment horizontal="center" vertical="center" wrapText="1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vertical="center" wrapText="1"/>
      <protection locked="0"/>
    </xf>
    <xf numFmtId="0" fontId="3" fillId="0" borderId="141" xfId="0" applyFont="1" applyBorder="1" applyAlignment="1" applyProtection="1">
      <alignment horizontal="center" vertical="center" wrapText="1"/>
      <protection locked="0"/>
    </xf>
    <xf numFmtId="0" fontId="3" fillId="0" borderId="11" xfId="0" applyFont="1" applyFill="1" applyBorder="1" applyAlignment="1" applyProtection="1">
      <alignment horizontal="center" vertical="center" wrapText="1"/>
      <protection locked="0"/>
    </xf>
    <xf numFmtId="0" fontId="3" fillId="0" borderId="6" xfId="0" applyFont="1" applyFill="1" applyBorder="1" applyAlignment="1" applyProtection="1">
      <alignment horizontal="center" vertical="center" wrapText="1"/>
      <protection locked="0"/>
    </xf>
    <xf numFmtId="0" fontId="3" fillId="0" borderId="142" xfId="0" applyFont="1" applyFill="1" applyBorder="1" applyAlignment="1" applyProtection="1">
      <alignment horizontal="center" vertical="center" wrapText="1"/>
      <protection locked="0"/>
    </xf>
    <xf numFmtId="0" fontId="3" fillId="0" borderId="143" xfId="0" applyFont="1" applyBorder="1" applyAlignment="1" applyProtection="1">
      <alignment horizontal="center" vertical="center" wrapText="1"/>
      <protection locked="0"/>
    </xf>
    <xf numFmtId="0" fontId="3" fillId="0" borderId="144" xfId="0" applyFont="1" applyBorder="1" applyAlignment="1" applyProtection="1">
      <alignment horizontal="center" vertical="center" wrapText="1"/>
      <protection locked="0"/>
    </xf>
    <xf numFmtId="0" fontId="3" fillId="0" borderId="145" xfId="0" applyFont="1" applyBorder="1" applyAlignment="1" applyProtection="1">
      <alignment horizontal="center" vertical="center" wrapText="1"/>
      <protection locked="0"/>
    </xf>
    <xf numFmtId="0" fontId="3" fillId="0" borderId="26" xfId="0" applyFont="1" applyFill="1" applyBorder="1" applyAlignment="1" applyProtection="1">
      <alignment horizontal="center" vertical="center" wrapText="1"/>
      <protection locked="0"/>
    </xf>
    <xf numFmtId="0" fontId="3" fillId="0" borderId="131" xfId="0" applyFont="1" applyFill="1" applyBorder="1" applyAlignment="1" applyProtection="1">
      <alignment horizontal="center" vertical="center" wrapText="1"/>
      <protection locked="0"/>
    </xf>
    <xf numFmtId="0" fontId="3" fillId="0" borderId="146" xfId="0" applyFont="1" applyBorder="1" applyAlignment="1" applyProtection="1">
      <alignment horizontal="center" vertical="center" wrapText="1"/>
      <protection locked="0"/>
    </xf>
    <xf numFmtId="0" fontId="3" fillId="0" borderId="147" xfId="0" applyFont="1" applyFill="1" applyBorder="1" applyAlignment="1" applyProtection="1">
      <alignment horizontal="center" vertical="center" wrapText="1"/>
      <protection locked="0"/>
    </xf>
    <xf numFmtId="0" fontId="3" fillId="0" borderId="13" xfId="0" applyFont="1" applyBorder="1" applyAlignment="1" applyProtection="1">
      <alignment horizontal="center" vertical="center" wrapText="1"/>
      <protection locked="0"/>
    </xf>
    <xf numFmtId="1" fontId="3" fillId="0" borderId="61" xfId="0" applyNumberFormat="1" applyFont="1" applyBorder="1" applyAlignment="1" applyProtection="1">
      <alignment horizontal="center" vertical="center" wrapText="1"/>
      <protection locked="0"/>
    </xf>
    <xf numFmtId="0" fontId="3" fillId="0" borderId="62" xfId="0" applyFont="1" applyBorder="1" applyAlignment="1" applyProtection="1">
      <alignment horizontal="center" vertical="center" wrapText="1"/>
      <protection locked="0"/>
    </xf>
    <xf numFmtId="0" fontId="2" fillId="0" borderId="5" xfId="0" applyFont="1" applyFill="1" applyBorder="1" applyAlignment="1">
      <alignment horizontal="center" vertical="top" wrapText="1"/>
    </xf>
    <xf numFmtId="0" fontId="2" fillId="0" borderId="0" xfId="0" applyFont="1"/>
    <xf numFmtId="1" fontId="0" fillId="0" borderId="0" xfId="0" applyNumberFormat="1"/>
    <xf numFmtId="2" fontId="0" fillId="0" borderId="0" xfId="0" applyNumberFormat="1"/>
    <xf numFmtId="0" fontId="8" fillId="0" borderId="121" xfId="0" applyFont="1" applyBorder="1" applyAlignment="1" applyProtection="1">
      <alignment horizontal="center" vertical="center" wrapText="1"/>
      <protection locked="0"/>
    </xf>
    <xf numFmtId="0" fontId="8" fillId="0" borderId="5" xfId="0" applyFont="1" applyBorder="1" applyAlignment="1" applyProtection="1">
      <alignment horizontal="center" vertical="center" wrapText="1"/>
      <protection locked="0"/>
    </xf>
    <xf numFmtId="0" fontId="8" fillId="0" borderId="11" xfId="0" applyFont="1" applyBorder="1" applyAlignment="1" applyProtection="1">
      <alignment horizontal="center" vertical="center" wrapText="1"/>
      <protection locked="0"/>
    </xf>
    <xf numFmtId="0" fontId="8" fillId="0" borderId="140" xfId="0" applyFont="1" applyBorder="1" applyAlignment="1" applyProtection="1">
      <alignment horizontal="center" vertical="center" wrapText="1"/>
      <protection locked="0"/>
    </xf>
    <xf numFmtId="0" fontId="8" fillId="0" borderId="122" xfId="0" applyFont="1" applyBorder="1" applyAlignment="1" applyProtection="1">
      <alignment horizontal="center" vertical="center" wrapText="1"/>
      <protection locked="0"/>
    </xf>
    <xf numFmtId="0" fontId="8" fillId="0" borderId="148" xfId="0" applyFont="1" applyBorder="1" applyAlignment="1" applyProtection="1">
      <alignment horizontal="center" vertical="center" wrapText="1"/>
      <protection locked="0"/>
    </xf>
    <xf numFmtId="0" fontId="8" fillId="0" borderId="124" xfId="0" applyFont="1" applyFill="1" applyBorder="1" applyAlignment="1" applyProtection="1">
      <alignment horizontal="center" vertical="center" wrapText="1"/>
      <protection locked="0"/>
    </xf>
    <xf numFmtId="0" fontId="8" fillId="0" borderId="122" xfId="0" applyFont="1" applyFill="1" applyBorder="1" applyAlignment="1" applyProtection="1">
      <alignment horizontal="center" vertical="center" wrapText="1"/>
      <protection locked="0"/>
    </xf>
    <xf numFmtId="0" fontId="8" fillId="0" borderId="148" xfId="0" applyFont="1" applyFill="1" applyBorder="1" applyAlignment="1" applyProtection="1">
      <alignment horizontal="center" vertical="center" wrapText="1"/>
      <protection locked="0"/>
    </xf>
    <xf numFmtId="0" fontId="8" fillId="0" borderId="149" xfId="0" applyFont="1" applyBorder="1" applyAlignment="1" applyProtection="1">
      <alignment horizontal="center" vertical="center" wrapText="1"/>
      <protection locked="0"/>
    </xf>
    <xf numFmtId="0" fontId="8" fillId="0" borderId="126" xfId="0" applyFont="1" applyBorder="1" applyAlignment="1" applyProtection="1">
      <alignment horizontal="center" vertical="center" wrapText="1"/>
      <protection locked="0"/>
    </xf>
    <xf numFmtId="0" fontId="8" fillId="0" borderId="127" xfId="0" applyFont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 applyProtection="1">
      <alignment horizontal="center" vertical="center" wrapText="1"/>
      <protection locked="0"/>
    </xf>
    <xf numFmtId="0" fontId="8" fillId="0" borderId="132" xfId="0" applyFont="1" applyBorder="1" applyAlignment="1" applyProtection="1">
      <alignment horizontal="center" vertical="center" wrapText="1"/>
      <protection locked="0"/>
    </xf>
    <xf numFmtId="0" fontId="8" fillId="0" borderId="138" xfId="0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Fill="1" applyBorder="1" applyAlignment="1" applyProtection="1">
      <alignment horizontal="center" vertical="center" wrapText="1"/>
      <protection locked="0"/>
    </xf>
    <xf numFmtId="0" fontId="8" fillId="0" borderId="132" xfId="0" applyFont="1" applyFill="1" applyBorder="1" applyAlignment="1" applyProtection="1">
      <alignment horizontal="center" vertical="center" wrapText="1"/>
      <protection locked="0"/>
    </xf>
    <xf numFmtId="0" fontId="8" fillId="0" borderId="7" xfId="0" applyFont="1" applyBorder="1" applyAlignment="1" applyProtection="1">
      <alignment horizontal="center" vertical="center" wrapText="1"/>
      <protection locked="0"/>
    </xf>
    <xf numFmtId="0" fontId="8" fillId="0" borderId="134" xfId="0" applyFont="1" applyBorder="1" applyAlignment="1" applyProtection="1">
      <alignment horizontal="center" vertical="center" wrapText="1"/>
      <protection locked="0"/>
    </xf>
    <xf numFmtId="0" fontId="8" fillId="0" borderId="135" xfId="0" applyFont="1" applyBorder="1" applyAlignment="1" applyProtection="1">
      <alignment horizontal="center" vertical="center" wrapText="1"/>
      <protection locked="0"/>
    </xf>
    <xf numFmtId="0" fontId="8" fillId="0" borderId="128" xfId="0" applyFont="1" applyFill="1" applyBorder="1" applyAlignment="1" applyProtection="1">
      <alignment horizontal="center" vertical="center" wrapText="1"/>
      <protection locked="0"/>
    </xf>
    <xf numFmtId="0" fontId="8" fillId="0" borderId="150" xfId="0" applyFont="1" applyBorder="1" applyAlignment="1" applyProtection="1">
      <alignment horizontal="center" vertical="center" wrapText="1"/>
      <protection locked="0"/>
    </xf>
    <xf numFmtId="0" fontId="8" fillId="0" borderId="151" xfId="0" applyFont="1" applyBorder="1" applyAlignment="1" applyProtection="1">
      <alignment horizontal="center" vertical="center" wrapText="1"/>
      <protection locked="0"/>
    </xf>
    <xf numFmtId="0" fontId="8" fillId="0" borderId="121" xfId="0" applyFont="1" applyFill="1" applyBorder="1" applyAlignment="1" applyProtection="1">
      <alignment horizontal="center" vertical="center" wrapText="1"/>
      <protection locked="0"/>
    </xf>
    <xf numFmtId="0" fontId="8" fillId="0" borderId="151" xfId="0" applyFont="1" applyFill="1" applyBorder="1" applyAlignment="1" applyProtection="1">
      <alignment horizontal="center" vertical="center" wrapText="1"/>
      <protection locked="0"/>
    </xf>
    <xf numFmtId="0" fontId="8" fillId="0" borderId="136" xfId="0" applyFont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135" xfId="0" applyFont="1" applyFill="1" applyBorder="1" applyAlignment="1" applyProtection="1">
      <alignment horizontal="center" vertical="center" wrapText="1"/>
      <protection locked="0"/>
    </xf>
    <xf numFmtId="0" fontId="8" fillId="0" borderId="68" xfId="0" applyFont="1" applyBorder="1" applyAlignment="1" applyProtection="1">
      <alignment horizontal="center" vertical="center" wrapText="1"/>
      <protection locked="0"/>
    </xf>
    <xf numFmtId="1" fontId="3" fillId="5" borderId="6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24" xfId="0" applyFont="1" applyFill="1" applyBorder="1" applyAlignment="1" applyProtection="1">
      <alignment horizontal="center" vertical="center" wrapText="1"/>
      <protection locked="0"/>
    </xf>
    <xf numFmtId="0" fontId="8" fillId="2" borderId="122" xfId="0" applyFont="1" applyFill="1" applyBorder="1" applyAlignment="1" applyProtection="1">
      <alignment horizontal="center" vertical="center" wrapText="1"/>
      <protection locked="0"/>
    </xf>
    <xf numFmtId="0" fontId="8" fillId="2" borderId="148" xfId="0" applyFont="1" applyFill="1" applyBorder="1" applyAlignment="1" applyProtection="1">
      <alignment horizontal="center" vertical="center" wrapText="1"/>
      <protection locked="0"/>
    </xf>
    <xf numFmtId="0" fontId="8" fillId="2" borderId="128" xfId="0" applyFont="1" applyFill="1" applyBorder="1" applyAlignment="1" applyProtection="1">
      <alignment horizontal="center" vertical="center" wrapText="1"/>
      <protection locked="0"/>
    </xf>
    <xf numFmtId="0" fontId="8" fillId="2" borderId="121" xfId="0" applyFont="1" applyFill="1" applyBorder="1" applyAlignment="1" applyProtection="1">
      <alignment horizontal="center" vertical="center" wrapText="1"/>
      <protection locked="0"/>
    </xf>
    <xf numFmtId="0" fontId="8" fillId="2" borderId="151" xfId="0" applyFont="1" applyFill="1" applyBorder="1" applyAlignment="1" applyProtection="1">
      <alignment horizontal="center" vertical="center" wrapText="1"/>
      <protection locked="0"/>
    </xf>
    <xf numFmtId="0" fontId="8" fillId="2" borderId="138" xfId="0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8" fillId="2" borderId="132" xfId="0" applyFont="1" applyFill="1" applyBorder="1" applyAlignment="1" applyProtection="1">
      <alignment horizontal="center" vertical="center" wrapText="1"/>
      <protection locked="0"/>
    </xf>
    <xf numFmtId="0" fontId="8" fillId="2" borderId="5" xfId="0" applyFont="1" applyFill="1" applyBorder="1" applyAlignment="1" applyProtection="1">
      <alignment horizontal="center" vertical="center" wrapText="1"/>
      <protection locked="0"/>
    </xf>
    <xf numFmtId="0" fontId="8" fillId="2" borderId="135" xfId="0" applyFont="1" applyFill="1" applyBorder="1" applyAlignment="1" applyProtection="1">
      <alignment horizontal="center" vertical="center" wrapText="1"/>
      <protection locked="0"/>
    </xf>
    <xf numFmtId="0" fontId="3" fillId="6" borderId="122" xfId="0" applyFont="1" applyFill="1" applyBorder="1" applyAlignment="1" applyProtection="1">
      <alignment horizontal="center" vertical="center" wrapText="1"/>
      <protection locked="0"/>
    </xf>
    <xf numFmtId="0" fontId="8" fillId="6" borderId="4" xfId="0" applyFont="1" applyFill="1" applyBorder="1" applyAlignment="1" applyProtection="1">
      <alignment horizontal="center" vertical="center" wrapText="1"/>
      <protection locked="0"/>
    </xf>
    <xf numFmtId="0" fontId="3" fillId="6" borderId="4" xfId="0" applyFont="1" applyFill="1" applyBorder="1" applyAlignment="1" applyProtection="1">
      <alignment horizontal="center" vertical="center" wrapText="1"/>
      <protection locked="0"/>
    </xf>
    <xf numFmtId="0" fontId="8" fillId="0" borderId="61" xfId="0" applyFont="1" applyBorder="1" applyAlignment="1" applyProtection="1">
      <alignment horizontal="center" vertical="center" wrapText="1"/>
      <protection locked="0"/>
    </xf>
    <xf numFmtId="0" fontId="8" fillId="0" borderId="64" xfId="0" applyFont="1" applyBorder="1" applyAlignment="1" applyProtection="1">
      <alignment horizontal="center" vertical="center" wrapText="1"/>
      <protection locked="0"/>
    </xf>
    <xf numFmtId="0" fontId="8" fillId="0" borderId="35" xfId="0" applyFont="1" applyBorder="1" applyAlignment="1" applyProtection="1">
      <alignment horizontal="center" vertical="center" wrapText="1"/>
      <protection locked="0"/>
    </xf>
    <xf numFmtId="0" fontId="8" fillId="0" borderId="152" xfId="0" applyFont="1" applyBorder="1" applyAlignment="1" applyProtection="1">
      <alignment horizontal="center" vertical="center" wrapText="1"/>
      <protection locked="0"/>
    </xf>
    <xf numFmtId="0" fontId="8" fillId="0" borderId="26" xfId="0" applyFont="1" applyBorder="1" applyAlignment="1" applyProtection="1">
      <alignment horizontal="center" vertical="center" wrapText="1"/>
      <protection locked="0"/>
    </xf>
    <xf numFmtId="0" fontId="8" fillId="2" borderId="152" xfId="0" applyFont="1" applyFill="1" applyBorder="1" applyAlignment="1" applyProtection="1">
      <alignment horizontal="center" vertical="center" wrapText="1"/>
      <protection locked="0"/>
    </xf>
    <xf numFmtId="0" fontId="8" fillId="2" borderId="26" xfId="0" applyFont="1" applyFill="1" applyBorder="1" applyAlignment="1" applyProtection="1">
      <alignment horizontal="center" vertical="center" wrapText="1"/>
      <protection locked="0"/>
    </xf>
    <xf numFmtId="0" fontId="8" fillId="0" borderId="153" xfId="0" applyFont="1" applyBorder="1" applyAlignment="1" applyProtection="1">
      <alignment horizontal="center" vertical="center" wrapText="1"/>
      <protection locked="0"/>
    </xf>
    <xf numFmtId="0" fontId="8" fillId="0" borderId="8" xfId="0" applyFont="1" applyBorder="1" applyAlignment="1" applyProtection="1">
      <alignment horizontal="center" vertical="center" wrapText="1"/>
      <protection locked="0"/>
    </xf>
    <xf numFmtId="0" fontId="8" fillId="0" borderId="67" xfId="0" applyFont="1" applyBorder="1" applyAlignment="1" applyProtection="1">
      <alignment horizontal="center" vertical="center" wrapText="1"/>
      <protection locked="0"/>
    </xf>
    <xf numFmtId="0" fontId="8" fillId="0" borderId="49" xfId="0" applyFont="1" applyBorder="1" applyAlignment="1" applyProtection="1">
      <alignment horizontal="center" vertical="center" wrapText="1"/>
      <protection locked="0"/>
    </xf>
    <xf numFmtId="0" fontId="8" fillId="0" borderId="154" xfId="0" applyFont="1" applyBorder="1" applyAlignment="1" applyProtection="1">
      <alignment horizontal="center" vertical="center" wrapText="1"/>
      <protection locked="0"/>
    </xf>
    <xf numFmtId="0" fontId="8" fillId="0" borderId="22" xfId="0" applyFont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0" fontId="8" fillId="0" borderId="141" xfId="0" applyFont="1" applyBorder="1" applyAlignment="1" applyProtection="1">
      <alignment horizontal="center" vertical="center" wrapText="1"/>
      <protection locked="0"/>
    </xf>
    <xf numFmtId="0" fontId="8" fillId="0" borderId="11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142" xfId="0" applyFont="1" applyFill="1" applyBorder="1" applyAlignment="1" applyProtection="1">
      <alignment horizontal="center" vertical="center" wrapText="1"/>
      <protection locked="0"/>
    </xf>
    <xf numFmtId="0" fontId="8" fillId="0" borderId="143" xfId="0" applyFont="1" applyBorder="1" applyAlignment="1" applyProtection="1">
      <alignment horizontal="center" vertical="center" wrapText="1"/>
      <protection locked="0"/>
    </xf>
    <xf numFmtId="0" fontId="8" fillId="0" borderId="144" xfId="0" applyFont="1" applyBorder="1" applyAlignment="1" applyProtection="1">
      <alignment horizontal="center" vertical="center" wrapText="1"/>
      <protection locked="0"/>
    </xf>
    <xf numFmtId="0" fontId="8" fillId="0" borderId="145" xfId="0" applyFont="1" applyBorder="1" applyAlignment="1" applyProtection="1">
      <alignment horizontal="center" vertical="center" wrapText="1"/>
      <protection locked="0"/>
    </xf>
    <xf numFmtId="0" fontId="8" fillId="0" borderId="131" xfId="0" applyFont="1" applyFill="1" applyBorder="1" applyAlignment="1" applyProtection="1">
      <alignment horizontal="center" vertical="center" wrapText="1"/>
      <protection locked="0"/>
    </xf>
    <xf numFmtId="0" fontId="8" fillId="0" borderId="146" xfId="0" applyFont="1" applyBorder="1" applyAlignment="1" applyProtection="1">
      <alignment horizontal="center" vertical="center" wrapText="1"/>
      <protection locked="0"/>
    </xf>
    <xf numFmtId="0" fontId="8" fillId="0" borderId="147" xfId="0" applyFont="1" applyFill="1" applyBorder="1" applyAlignment="1" applyProtection="1">
      <alignment horizontal="center" vertical="center" wrapText="1"/>
      <protection locked="0"/>
    </xf>
    <xf numFmtId="0" fontId="8" fillId="0" borderId="13" xfId="0" applyFont="1" applyBorder="1" applyAlignment="1" applyProtection="1">
      <alignment horizontal="center" vertical="center" wrapText="1"/>
      <protection locked="0"/>
    </xf>
    <xf numFmtId="0" fontId="9" fillId="0" borderId="121" xfId="0" applyFont="1" applyBorder="1" applyAlignment="1" applyProtection="1">
      <alignment horizontal="center" vertical="center" wrapText="1"/>
      <protection locked="0"/>
    </xf>
    <xf numFmtId="0" fontId="9" fillId="0" borderId="122" xfId="0" applyFont="1" applyBorder="1" applyAlignment="1" applyProtection="1">
      <alignment horizontal="center" vertical="center" wrapText="1"/>
      <protection locked="0"/>
    </xf>
    <xf numFmtId="0" fontId="9" fillId="0" borderId="148" xfId="0" applyFont="1" applyBorder="1" applyAlignment="1" applyProtection="1">
      <alignment horizontal="center" vertical="center" wrapText="1"/>
      <protection locked="0"/>
    </xf>
    <xf numFmtId="0" fontId="9" fillId="0" borderId="149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9" fillId="0" borderId="4" xfId="0" applyFont="1" applyBorder="1" applyAlignment="1" applyProtection="1">
      <alignment horizontal="center" vertical="center" wrapText="1"/>
      <protection locked="0"/>
    </xf>
    <xf numFmtId="0" fontId="9" fillId="0" borderId="132" xfId="0" applyFont="1" applyBorder="1" applyAlignment="1" applyProtection="1">
      <alignment horizontal="center" vertical="center" wrapText="1"/>
      <protection locked="0"/>
    </xf>
    <xf numFmtId="0" fontId="9" fillId="0" borderId="7" xfId="0" applyFont="1" applyBorder="1" applyAlignment="1" applyProtection="1">
      <alignment horizontal="center" vertical="center" wrapText="1"/>
      <protection locked="0"/>
    </xf>
    <xf numFmtId="0" fontId="9" fillId="0" borderId="68" xfId="0" applyFont="1" applyBorder="1" applyAlignment="1" applyProtection="1">
      <alignment horizontal="center" vertical="center" wrapText="1"/>
      <protection locked="0"/>
    </xf>
    <xf numFmtId="0" fontId="9" fillId="0" borderId="135" xfId="0" applyFont="1" applyBorder="1" applyAlignment="1" applyProtection="1">
      <alignment horizontal="center" vertical="center" wrapText="1"/>
      <protection locked="0"/>
    </xf>
    <xf numFmtId="0" fontId="9" fillId="0" borderId="126" xfId="0" applyFont="1" applyBorder="1" applyAlignment="1" applyProtection="1">
      <alignment horizontal="center" vertical="center" wrapText="1"/>
      <protection locked="0"/>
    </xf>
    <xf numFmtId="0" fontId="9" fillId="0" borderId="127" xfId="0" applyFont="1" applyBorder="1" applyAlignment="1" applyProtection="1">
      <alignment horizontal="center" vertical="center" wrapText="1"/>
      <protection locked="0"/>
    </xf>
    <xf numFmtId="0" fontId="9" fillId="0" borderId="134" xfId="0" applyFont="1" applyBorder="1" applyAlignment="1" applyProtection="1">
      <alignment horizontal="center" vertical="center" wrapText="1"/>
      <protection locked="0"/>
    </xf>
    <xf numFmtId="0" fontId="9" fillId="0" borderId="136" xfId="0" applyFont="1" applyBorder="1" applyAlignment="1" applyProtection="1">
      <alignment horizontal="center" vertical="center" wrapText="1"/>
      <protection locked="0"/>
    </xf>
    <xf numFmtId="0" fontId="9" fillId="0" borderId="150" xfId="0" applyFont="1" applyBorder="1" applyAlignment="1" applyProtection="1">
      <alignment horizontal="center" vertical="center" wrapText="1"/>
      <protection locked="0"/>
    </xf>
    <xf numFmtId="0" fontId="9" fillId="0" borderId="151" xfId="0" applyFont="1" applyBorder="1" applyAlignment="1" applyProtection="1">
      <alignment horizontal="center" vertical="center" wrapText="1"/>
      <protection locked="0"/>
    </xf>
    <xf numFmtId="0" fontId="8" fillId="0" borderId="155" xfId="0" applyFont="1" applyBorder="1" applyAlignment="1" applyProtection="1">
      <alignment horizontal="center" vertical="center" wrapText="1"/>
      <protection locked="0"/>
    </xf>
    <xf numFmtId="0" fontId="8" fillId="2" borderId="156" xfId="0" applyFont="1" applyFill="1" applyBorder="1" applyAlignment="1" applyProtection="1">
      <alignment horizontal="center" vertical="center" wrapText="1"/>
      <protection locked="0"/>
    </xf>
    <xf numFmtId="0" fontId="8" fillId="2" borderId="155" xfId="0" applyFont="1" applyFill="1" applyBorder="1" applyAlignment="1" applyProtection="1">
      <alignment horizontal="center" vertical="center" wrapText="1"/>
      <protection locked="0"/>
    </xf>
    <xf numFmtId="0" fontId="8" fillId="0" borderId="157" xfId="0" applyFont="1" applyBorder="1" applyAlignment="1" applyProtection="1">
      <alignment horizontal="center" vertical="center" wrapText="1"/>
      <protection locked="0"/>
    </xf>
    <xf numFmtId="0" fontId="8" fillId="0" borderId="158" xfId="0" applyFont="1" applyBorder="1" applyAlignment="1" applyProtection="1">
      <alignment horizontal="center" vertical="center" wrapText="1"/>
      <protection locked="0"/>
    </xf>
    <xf numFmtId="0" fontId="8" fillId="0" borderId="159" xfId="0" applyFont="1" applyBorder="1" applyAlignment="1" applyProtection="1">
      <alignment horizontal="center" vertical="center" wrapText="1"/>
      <protection locked="0"/>
    </xf>
    <xf numFmtId="0" fontId="8" fillId="0" borderId="160" xfId="0" applyFont="1" applyBorder="1" applyAlignment="1" applyProtection="1">
      <alignment horizontal="center" vertical="center" wrapText="1"/>
      <protection locked="0"/>
    </xf>
    <xf numFmtId="0" fontId="8" fillId="0" borderId="161" xfId="0" applyFont="1" applyBorder="1" applyAlignment="1" applyProtection="1">
      <alignment horizontal="center" vertical="center" wrapText="1"/>
      <protection locked="0"/>
    </xf>
    <xf numFmtId="0" fontId="8" fillId="2" borderId="161" xfId="0" applyFont="1" applyFill="1" applyBorder="1" applyAlignment="1" applyProtection="1">
      <alignment horizontal="center" vertical="center" wrapText="1"/>
      <protection locked="0"/>
    </xf>
    <xf numFmtId="0" fontId="8" fillId="2" borderId="162" xfId="0" applyFont="1" applyFill="1" applyBorder="1" applyAlignment="1" applyProtection="1">
      <alignment horizontal="center" vertical="center" wrapText="1"/>
      <protection locked="0"/>
    </xf>
    <xf numFmtId="0" fontId="8" fillId="0" borderId="163" xfId="0" applyFont="1" applyBorder="1" applyAlignment="1" applyProtection="1">
      <alignment horizontal="center" vertical="center" wrapText="1"/>
      <protection locked="0"/>
    </xf>
    <xf numFmtId="0" fontId="8" fillId="0" borderId="164" xfId="0" applyFont="1" applyBorder="1" applyAlignment="1" applyProtection="1">
      <alignment horizontal="center" vertical="center" wrapText="1"/>
      <protection locked="0"/>
    </xf>
    <xf numFmtId="0" fontId="8" fillId="0" borderId="165" xfId="0" applyFont="1" applyBorder="1" applyAlignment="1" applyProtection="1">
      <alignment horizontal="center" vertical="center" wrapText="1"/>
      <protection locked="0"/>
    </xf>
    <xf numFmtId="0" fontId="8" fillId="2" borderId="164" xfId="0" applyFont="1" applyFill="1" applyBorder="1" applyAlignment="1" applyProtection="1">
      <alignment horizontal="center" vertical="center" wrapText="1"/>
      <protection locked="0"/>
    </xf>
    <xf numFmtId="0" fontId="8" fillId="7" borderId="4" xfId="0" applyFont="1" applyFill="1" applyBorder="1" applyAlignment="1" applyProtection="1">
      <alignment horizontal="center" vertical="center" wrapText="1"/>
      <protection locked="0"/>
    </xf>
    <xf numFmtId="0" fontId="8" fillId="7" borderId="132" xfId="0" applyFont="1" applyFill="1" applyBorder="1" applyAlignment="1" applyProtection="1">
      <alignment horizontal="center" vertical="center" wrapText="1"/>
      <protection locked="0"/>
    </xf>
    <xf numFmtId="0" fontId="3" fillId="0" borderId="164" xfId="0" applyFont="1" applyFill="1" applyBorder="1" applyAlignment="1" applyProtection="1">
      <alignment horizontal="center" vertical="center" wrapText="1"/>
      <protection locked="0"/>
    </xf>
    <xf numFmtId="0" fontId="3" fillId="8" borderId="122" xfId="0" applyFont="1" applyFill="1" applyBorder="1" applyAlignment="1" applyProtection="1">
      <alignment horizontal="center" vertical="center" wrapText="1"/>
      <protection locked="0"/>
    </xf>
    <xf numFmtId="0" fontId="8" fillId="8" borderId="4" xfId="0" applyFont="1" applyFill="1" applyBorder="1" applyAlignment="1" applyProtection="1">
      <alignment horizontal="center" vertical="center" wrapText="1"/>
      <protection locked="0"/>
    </xf>
    <xf numFmtId="0" fontId="3" fillId="8" borderId="4" xfId="0" applyFont="1" applyFill="1" applyBorder="1" applyAlignment="1" applyProtection="1">
      <alignment horizontal="center" vertical="center" wrapText="1"/>
      <protection locked="0"/>
    </xf>
    <xf numFmtId="0" fontId="2" fillId="0" borderId="90" xfId="0" applyFont="1" applyBorder="1" applyAlignment="1">
      <alignment horizontal="center" vertical="center" wrapText="1"/>
    </xf>
    <xf numFmtId="0" fontId="0" fillId="0" borderId="95" xfId="0" applyBorder="1" applyAlignment="1">
      <alignment horizontal="center" vertical="center" wrapText="1"/>
    </xf>
    <xf numFmtId="0" fontId="2" fillId="0" borderId="76" xfId="0" applyFont="1" applyBorder="1" applyAlignment="1">
      <alignment horizontal="center" vertical="center" wrapText="1"/>
    </xf>
    <xf numFmtId="0" fontId="0" fillId="0" borderId="76" xfId="0" applyBorder="1" applyAlignment="1">
      <alignment horizontal="center" vertical="center" wrapText="1"/>
    </xf>
    <xf numFmtId="0" fontId="0" fillId="0" borderId="9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94" xfId="0" applyBorder="1" applyAlignment="1">
      <alignment horizontal="center" vertical="center" wrapText="1"/>
    </xf>
    <xf numFmtId="0" fontId="2" fillId="0" borderId="40" xfId="0" applyFont="1" applyFill="1" applyBorder="1" applyAlignment="1">
      <alignment horizontal="center" vertical="center" wrapText="1"/>
    </xf>
    <xf numFmtId="0" fontId="0" fillId="0" borderId="49" xfId="0" applyFill="1" applyBorder="1" applyAlignment="1">
      <alignment horizontal="center" vertical="center" wrapText="1"/>
    </xf>
    <xf numFmtId="0" fontId="0" fillId="0" borderId="41" xfId="0" applyFill="1" applyBorder="1" applyAlignment="1">
      <alignment horizontal="center" vertical="center" wrapText="1"/>
    </xf>
    <xf numFmtId="0" fontId="0" fillId="0" borderId="50" xfId="0" applyFill="1" applyBorder="1" applyAlignment="1">
      <alignment horizontal="center" vertical="center" wrapText="1"/>
    </xf>
    <xf numFmtId="0" fontId="2" fillId="0" borderId="92" xfId="0" applyFont="1" applyBorder="1" applyAlignment="1">
      <alignment horizontal="center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93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7" fillId="0" borderId="7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2" fillId="0" borderId="80" xfId="0" applyFont="1" applyBorder="1" applyAlignment="1">
      <alignment horizontal="center" vertical="center"/>
    </xf>
    <xf numFmtId="0" fontId="2" fillId="0" borderId="81" xfId="0" applyFont="1" applyBorder="1" applyAlignment="1">
      <alignment horizontal="center" vertical="center"/>
    </xf>
    <xf numFmtId="0" fontId="2" fillId="0" borderId="82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 wrapText="1"/>
    </xf>
    <xf numFmtId="0" fontId="0" fillId="0" borderId="8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99" xfId="0" applyBorder="1" applyAlignment="1">
      <alignment horizontal="center" vertical="center" wrapText="1"/>
    </xf>
    <xf numFmtId="0" fontId="0" fillId="0" borderId="100" xfId="0" applyBorder="1" applyAlignment="1">
      <alignment horizontal="center" vertical="center" wrapText="1"/>
    </xf>
    <xf numFmtId="0" fontId="7" fillId="0" borderId="89" xfId="0" applyFont="1" applyFill="1" applyBorder="1" applyAlignment="1">
      <alignment horizontal="center" vertical="center" wrapText="1"/>
    </xf>
    <xf numFmtId="0" fontId="0" fillId="0" borderId="88" xfId="0" applyFill="1" applyBorder="1" applyAlignment="1">
      <alignment horizontal="center" vertical="center" wrapText="1"/>
    </xf>
    <xf numFmtId="0" fontId="0" fillId="0" borderId="94" xfId="0" applyFill="1" applyBorder="1" applyAlignment="1">
      <alignment horizontal="center" vertical="center" wrapText="1"/>
    </xf>
    <xf numFmtId="0" fontId="0" fillId="0" borderId="101" xfId="0" applyFill="1" applyBorder="1" applyAlignment="1">
      <alignment horizontal="center" vertical="center" wrapText="1"/>
    </xf>
    <xf numFmtId="0" fontId="0" fillId="0" borderId="100" xfId="0" applyFill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6" fillId="0" borderId="83" xfId="0" applyFont="1" applyBorder="1" applyAlignment="1">
      <alignment horizontal="center" vertical="center" wrapText="1"/>
    </xf>
    <xf numFmtId="0" fontId="0" fillId="0" borderId="83" xfId="0" applyBorder="1" applyAlignment="1">
      <alignment horizontal="center" vertical="center" wrapText="1"/>
    </xf>
    <xf numFmtId="0" fontId="0" fillId="0" borderId="84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78" xfId="0" applyBorder="1" applyAlignment="1">
      <alignment horizontal="center" vertical="center" wrapText="1"/>
    </xf>
    <xf numFmtId="0" fontId="0" fillId="0" borderId="96" xfId="0" applyBorder="1" applyAlignment="1">
      <alignment horizontal="center" vertical="center" wrapText="1"/>
    </xf>
    <xf numFmtId="0" fontId="6" fillId="0" borderId="85" xfId="0" applyFont="1" applyBorder="1" applyAlignment="1">
      <alignment horizontal="center" vertical="center" wrapText="1"/>
    </xf>
    <xf numFmtId="0" fontId="0" fillId="0" borderId="97" xfId="0" applyBorder="1" applyAlignment="1">
      <alignment horizontal="center" vertical="center" wrapText="1"/>
    </xf>
    <xf numFmtId="0" fontId="6" fillId="0" borderId="85" xfId="0" applyFont="1" applyFill="1" applyBorder="1" applyAlignment="1">
      <alignment horizontal="center" vertical="center" wrapText="1"/>
    </xf>
    <xf numFmtId="0" fontId="0" fillId="0" borderId="83" xfId="0" applyFill="1" applyBorder="1" applyAlignment="1">
      <alignment horizontal="center" vertical="center" wrapText="1"/>
    </xf>
    <xf numFmtId="0" fontId="0" fillId="0" borderId="84" xfId="0" applyFill="1" applyBorder="1" applyAlignment="1">
      <alignment horizontal="center" vertical="center" wrapText="1"/>
    </xf>
    <xf numFmtId="0" fontId="0" fillId="0" borderId="9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97" xfId="0" applyFill="1" applyBorder="1" applyAlignment="1">
      <alignment horizontal="center" vertical="center" wrapText="1"/>
    </xf>
    <xf numFmtId="0" fontId="0" fillId="0" borderId="78" xfId="0" applyFill="1" applyBorder="1" applyAlignment="1">
      <alignment horizontal="center" vertical="center" wrapText="1"/>
    </xf>
    <xf numFmtId="0" fontId="0" fillId="0" borderId="96" xfId="0" applyFill="1" applyBorder="1" applyAlignment="1">
      <alignment horizontal="center" vertical="center" wrapText="1"/>
    </xf>
    <xf numFmtId="0" fontId="0" fillId="0" borderId="86" xfId="0" applyBorder="1" applyAlignment="1">
      <alignment horizontal="center" vertical="center" wrapText="1"/>
    </xf>
    <xf numFmtId="0" fontId="0" fillId="0" borderId="98" xfId="0" applyBorder="1" applyAlignment="1">
      <alignment horizontal="center" vertical="center" wrapText="1"/>
    </xf>
    <xf numFmtId="0" fontId="3" fillId="0" borderId="57" xfId="0" applyFont="1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0" borderId="43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3" fillId="0" borderId="77" xfId="0" applyFont="1" applyBorder="1" applyAlignment="1">
      <alignment horizontal="center" vertical="center" wrapText="1"/>
    </xf>
    <xf numFmtId="0" fontId="0" fillId="0" borderId="77" xfId="0" applyBorder="1" applyAlignment="1">
      <alignment horizontal="center" vertical="center" wrapText="1"/>
    </xf>
    <xf numFmtId="0" fontId="6" fillId="0" borderId="78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7" fillId="0" borderId="5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46" xfId="0" applyFont="1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3" fillId="0" borderId="24" xfId="0" applyFont="1" applyBorder="1" applyAlignment="1">
      <alignment horizontal="justify" vertical="top" wrapText="1"/>
    </xf>
    <xf numFmtId="0" fontId="3" fillId="0" borderId="1" xfId="0" applyFont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0" fontId="3" fillId="0" borderId="54" xfId="0" applyFont="1" applyBorder="1" applyAlignment="1">
      <alignment horizontal="justify" vertical="top" wrapText="1"/>
    </xf>
    <xf numFmtId="0" fontId="3" fillId="0" borderId="14" xfId="0" applyFont="1" applyBorder="1" applyAlignment="1">
      <alignment horizontal="justify" vertical="top" wrapText="1"/>
    </xf>
    <xf numFmtId="0" fontId="0" fillId="0" borderId="14" xfId="0" applyBorder="1" applyAlignment="1"/>
    <xf numFmtId="0" fontId="0" fillId="0" borderId="15" xfId="0" applyBorder="1" applyAlignment="1"/>
    <xf numFmtId="0" fontId="3" fillId="0" borderId="22" xfId="0" applyFont="1" applyBorder="1" applyAlignment="1">
      <alignment horizontal="justify" vertical="top" wrapText="1"/>
    </xf>
    <xf numFmtId="0" fontId="3" fillId="0" borderId="23" xfId="0" applyFont="1" applyBorder="1" applyAlignment="1">
      <alignment horizontal="justify" vertical="top" wrapText="1"/>
    </xf>
    <xf numFmtId="0" fontId="0" fillId="0" borderId="23" xfId="0" applyBorder="1" applyAlignment="1"/>
    <xf numFmtId="0" fontId="0" fillId="0" borderId="8" xfId="0" applyBorder="1" applyAlignment="1"/>
    <xf numFmtId="0" fontId="3" fillId="0" borderId="55" xfId="0" applyFont="1" applyBorder="1" applyAlignment="1">
      <alignment horizontal="center" vertical="top" wrapText="1"/>
    </xf>
    <xf numFmtId="0" fontId="3" fillId="0" borderId="14" xfId="0" applyFont="1" applyBorder="1" applyAlignment="1">
      <alignment horizontal="center" vertical="top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17" xfId="0" applyFont="1" applyBorder="1" applyAlignment="1">
      <alignment horizontal="justify" vertical="top" wrapText="1"/>
    </xf>
    <xf numFmtId="0" fontId="3" fillId="0" borderId="17" xfId="0" applyFont="1" applyBorder="1" applyAlignment="1">
      <alignment vertical="top" wrapText="1"/>
    </xf>
    <xf numFmtId="0" fontId="3" fillId="0" borderId="55" xfId="0" applyFont="1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center" vertical="top" wrapText="1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3" fillId="0" borderId="17" xfId="0" applyFont="1" applyFill="1" applyBorder="1" applyAlignment="1">
      <alignment horizontal="justify" vertical="top" wrapText="1"/>
    </xf>
    <xf numFmtId="0" fontId="3" fillId="0" borderId="17" xfId="0" applyFont="1" applyFill="1" applyBorder="1" applyAlignment="1">
      <alignment vertical="top" wrapText="1"/>
    </xf>
    <xf numFmtId="0" fontId="3" fillId="0" borderId="54" xfId="0" applyFont="1" applyFill="1" applyBorder="1" applyAlignment="1">
      <alignment horizontal="justify" vertical="top" wrapText="1"/>
    </xf>
    <xf numFmtId="0" fontId="3" fillId="0" borderId="14" xfId="0" applyFont="1" applyFill="1" applyBorder="1" applyAlignment="1">
      <alignment horizontal="justify" vertical="top" wrapText="1"/>
    </xf>
    <xf numFmtId="0" fontId="0" fillId="0" borderId="14" xfId="0" applyFill="1" applyBorder="1" applyAlignment="1"/>
    <xf numFmtId="0" fontId="3" fillId="0" borderId="24" xfId="0" applyFont="1" applyFill="1" applyBorder="1" applyAlignment="1">
      <alignment horizontal="justify" vertical="top" wrapText="1"/>
    </xf>
    <xf numFmtId="0" fontId="3" fillId="0" borderId="1" xfId="0" applyFont="1" applyFill="1" applyBorder="1" applyAlignment="1">
      <alignment vertical="top" wrapText="1"/>
    </xf>
    <xf numFmtId="0" fontId="3" fillId="0" borderId="11" xfId="0" applyFont="1" applyFill="1" applyBorder="1" applyAlignment="1">
      <alignment vertical="top" wrapText="1"/>
    </xf>
    <xf numFmtId="0" fontId="3" fillId="3" borderId="0" xfId="0" applyFont="1" applyFill="1" applyBorder="1" applyAlignment="1">
      <alignment horizontal="justify" vertical="top" wrapText="1"/>
    </xf>
    <xf numFmtId="0" fontId="0" fillId="3" borderId="0" xfId="0" applyFill="1" applyBorder="1" applyAlignment="1"/>
    <xf numFmtId="0" fontId="3" fillId="3" borderId="0" xfId="0" applyFont="1" applyFill="1" applyBorder="1" applyAlignment="1">
      <alignment vertical="top" wrapText="1"/>
    </xf>
    <xf numFmtId="0" fontId="3" fillId="3" borderId="0" xfId="0" applyFont="1" applyFill="1" applyBorder="1" applyAlignment="1">
      <alignment horizontal="center" vertical="top" wrapText="1"/>
    </xf>
    <xf numFmtId="0" fontId="0" fillId="3" borderId="0" xfId="0" applyFill="1" applyBorder="1" applyAlignment="1">
      <alignment horizontal="center"/>
    </xf>
    <xf numFmtId="0" fontId="3" fillId="0" borderId="56" xfId="0" applyFont="1" applyFill="1" applyBorder="1" applyAlignment="1">
      <alignment horizontal="justify" vertical="top" wrapText="1"/>
    </xf>
    <xf numFmtId="0" fontId="3" fillId="0" borderId="18" xfId="0" applyFont="1" applyFill="1" applyBorder="1" applyAlignment="1">
      <alignment horizontal="justify" vertical="top" wrapText="1"/>
    </xf>
    <xf numFmtId="0" fontId="0" fillId="0" borderId="18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140"/>
  <sheetViews>
    <sheetView tabSelected="1" topLeftCell="J16" zoomScale="75" workbookViewId="0">
      <selection activeCell="C6" sqref="C6:Q42"/>
    </sheetView>
  </sheetViews>
  <sheetFormatPr baseColWidth="10" defaultRowHeight="12.75"/>
  <cols>
    <col min="2" max="2" width="5" customWidth="1"/>
    <col min="3" max="3" width="9.5703125" customWidth="1"/>
    <col min="4" max="4" width="11.140625" customWidth="1"/>
    <col min="5" max="5" width="11" customWidth="1"/>
    <col min="6" max="6" width="14.85546875" customWidth="1"/>
    <col min="8" max="8" width="10.85546875" style="8" customWidth="1"/>
    <col min="19" max="19" width="12.7109375" bestFit="1" customWidth="1"/>
  </cols>
  <sheetData>
    <row r="1" spans="1:21" ht="13.5" thickBot="1">
      <c r="A1" s="90" t="s">
        <v>81</v>
      </c>
    </row>
    <row r="2" spans="1:21" ht="13.5" thickTop="1">
      <c r="B2" s="346" t="s">
        <v>88</v>
      </c>
      <c r="C2" s="349" t="s">
        <v>56</v>
      </c>
      <c r="D2" s="350"/>
      <c r="E2" s="350"/>
      <c r="F2" s="350"/>
      <c r="G2" s="350"/>
      <c r="H2" s="351"/>
      <c r="I2" s="352" t="s">
        <v>11</v>
      </c>
      <c r="J2" s="353"/>
      <c r="K2" s="353"/>
      <c r="L2" s="351"/>
      <c r="M2" s="354" t="s">
        <v>12</v>
      </c>
      <c r="N2" s="355"/>
      <c r="O2" s="355"/>
      <c r="P2" s="355"/>
      <c r="Q2" s="356"/>
    </row>
    <row r="3" spans="1:21" ht="12.75" customHeight="1">
      <c r="B3" s="347"/>
      <c r="C3" s="377" t="s">
        <v>57</v>
      </c>
      <c r="D3" s="380" t="s">
        <v>58</v>
      </c>
      <c r="E3" s="380" t="s">
        <v>59</v>
      </c>
      <c r="F3" s="380" t="s">
        <v>60</v>
      </c>
      <c r="G3" s="381" t="s">
        <v>61</v>
      </c>
      <c r="H3" s="382" t="s">
        <v>62</v>
      </c>
      <c r="I3" s="370" t="s">
        <v>3</v>
      </c>
      <c r="J3" s="373" t="s">
        <v>63</v>
      </c>
      <c r="K3" s="326" t="s">
        <v>64</v>
      </c>
      <c r="L3" s="374" t="s">
        <v>62</v>
      </c>
      <c r="M3" s="363" t="s">
        <v>65</v>
      </c>
      <c r="N3" s="365" t="s">
        <v>66</v>
      </c>
      <c r="O3" s="365" t="s">
        <v>67</v>
      </c>
      <c r="P3" s="368" t="s">
        <v>68</v>
      </c>
      <c r="Q3" s="357" t="s">
        <v>62</v>
      </c>
    </row>
    <row r="4" spans="1:21">
      <c r="B4" s="347"/>
      <c r="C4" s="378"/>
      <c r="D4" s="366"/>
      <c r="E4" s="366"/>
      <c r="F4" s="366"/>
      <c r="G4" s="327"/>
      <c r="H4" s="383"/>
      <c r="I4" s="371"/>
      <c r="J4" s="366"/>
      <c r="K4" s="327"/>
      <c r="L4" s="375"/>
      <c r="M4" s="331"/>
      <c r="N4" s="366"/>
      <c r="O4" s="366"/>
      <c r="P4" s="327"/>
      <c r="Q4" s="358"/>
    </row>
    <row r="5" spans="1:21" ht="13.5" thickBot="1">
      <c r="B5" s="348"/>
      <c r="C5" s="379"/>
      <c r="D5" s="367"/>
      <c r="E5" s="366"/>
      <c r="F5" s="367"/>
      <c r="G5" s="369"/>
      <c r="H5" s="384"/>
      <c r="I5" s="372"/>
      <c r="J5" s="367"/>
      <c r="K5" s="369"/>
      <c r="L5" s="376"/>
      <c r="M5" s="364"/>
      <c r="N5" s="367"/>
      <c r="O5" s="367"/>
      <c r="P5" s="369"/>
      <c r="Q5" s="359"/>
    </row>
    <row r="6" spans="1:21" ht="13.5" thickBot="1">
      <c r="A6">
        <f>IF(C6="NE",0,1)</f>
        <v>1</v>
      </c>
      <c r="B6" s="97" t="s">
        <v>89</v>
      </c>
      <c r="C6" s="183">
        <f>IF(C58+D58+E58&gt;13,5,IF(C58+D58+E58&gt;10,4,IF(C58+D58+E58&gt;7,3,IF(C58+D58+E58&gt;5,2,"NE"))))</f>
        <v>5</v>
      </c>
      <c r="D6" s="183">
        <f>IF(F58+G58+H58&gt;13,5,IF(F58+G58+H58&gt;10,4,IF(F58+G58+H58&gt;7,3,IF(F58+G58+H58&gt;5,2,"NE"))))</f>
        <v>5</v>
      </c>
      <c r="E6" s="246"/>
      <c r="F6" s="183">
        <f>IF(L58+M58+N58&gt;13,5,IF(L58+M58+N58&gt;10,4,IF(L58+M58+N58&gt;7,3,IF(L58+M58+N58&gt;5,2,"NE"))))</f>
        <v>5</v>
      </c>
      <c r="G6" s="183">
        <f>IF(O58+P58+Q58&gt;13,5,IF(O58+P58+Q58&gt;10,4,IF(O58+P58+Q58&gt;7,3,IF(O58+P58+Q58&gt;5,2,"NE"))))</f>
        <v>3</v>
      </c>
      <c r="H6" s="184" t="str">
        <f>IF(COUNTIF(C6:G6,2)&gt;1,"D","A")</f>
        <v>A</v>
      </c>
      <c r="I6" s="183">
        <f>IF(R58+S58&gt;8,5,IF(R58+S58&gt;6,4,IF(R58+S58&gt;4,3,IF(R58+S58&gt;2,2,"NE"))))</f>
        <v>5</v>
      </c>
      <c r="J6" s="246"/>
      <c r="K6" s="183">
        <f>IF(V58+W58&gt;8,5,IF(V58+W58&gt;6,4,IF(V58+W58&gt;4,3,IF(V58+W58&gt;2,2,"NE"))))</f>
        <v>5</v>
      </c>
      <c r="L6" s="184" t="str">
        <f>IF(OR(COUNTIF(I6:K6,2)&gt;1,H6="D"),"D","A")</f>
        <v>A</v>
      </c>
      <c r="M6" s="183">
        <f>X58</f>
        <v>5</v>
      </c>
      <c r="N6" s="183">
        <f>IF(Y58+Z58+AA58&gt;13,5,IF(Y58+Z58+AA58&gt;10,4,IF(Y58+Z58+AA58&gt;7,3,IF(Y58+Z58+AA58&gt;5,2,"NE"))))</f>
        <v>5</v>
      </c>
      <c r="O6" s="246"/>
      <c r="P6" s="183">
        <f>IF(AD58+AE58&gt;8,5,IF(AD58+AE58&gt;6,4,IF(AD58+AE58&gt;4,3,IF(AD58+AE58&gt;2,2,"NE"))))</f>
        <v>5</v>
      </c>
      <c r="Q6" s="184" t="str">
        <f>IF(OR(COUNTIF(M6:P6,2)&gt;1,L6="D"),"D","A")</f>
        <v>A</v>
      </c>
      <c r="S6">
        <f>IF(AND(SUM(C6:G6)&gt;0,H6="A"),1,0)</f>
        <v>1</v>
      </c>
      <c r="T6">
        <f>IF(AND(SUM(I6:K6)&gt;0,L6="A"),1,0)</f>
        <v>1</v>
      </c>
      <c r="U6">
        <f>IF(AND(SUM(M6:P6)&gt;0,Q6="A"),1,0)</f>
        <v>1</v>
      </c>
    </row>
    <row r="7" spans="1:21" ht="13.5" thickBot="1">
      <c r="A7">
        <f t="shared" ref="A7:A43" si="0">IF(C7="NE",0,1)</f>
        <v>1</v>
      </c>
      <c r="B7" s="100" t="s">
        <v>90</v>
      </c>
      <c r="C7" s="183">
        <f t="shared" ref="C7:C43" si="1">IF(C59+D59+E59&gt;13,5,IF(C59+D59+E59&gt;10,4,IF(C59+D59+E59&gt;7,3,IF(C59+D59+E59&gt;5,2,"NE"))))</f>
        <v>5</v>
      </c>
      <c r="D7" s="183">
        <f t="shared" ref="D7:D43" si="2">IF(F59+G59+H59&gt;13,5,IF(F59+G59+H59&gt;10,4,IF(F59+G59+H59&gt;7,3,IF(F59+G59+H59&gt;5,2,"NE"))))</f>
        <v>5</v>
      </c>
      <c r="E7" s="246"/>
      <c r="F7" s="183">
        <f t="shared" ref="F7:F43" si="3">IF(L59+M59+N59&gt;13,5,IF(L59+M59+N59&gt;10,4,IF(L59+M59+N59&gt;7,3,IF(L59+M59+N59&gt;5,2,"NE"))))</f>
        <v>4</v>
      </c>
      <c r="G7" s="183">
        <f t="shared" ref="G7:G43" si="4">IF(O59+P59+Q59&gt;13,5,IF(O59+P59+Q59&gt;10,4,IF(O59+P59+Q59&gt;7,3,IF(O59+P59+Q59&gt;5,2,"NE"))))</f>
        <v>2</v>
      </c>
      <c r="H7" s="184" t="str">
        <f t="shared" ref="H7:H43" si="5">IF(COUNTIF(C7:G7,2)&gt;1,"D","A")</f>
        <v>A</v>
      </c>
      <c r="I7" s="183">
        <f t="shared" ref="I7:I43" si="6">IF(R59+S59&gt;8,5,IF(R59+S59&gt;6,4,IF(R59+S59&gt;4,3,IF(R59+S59&gt;2,2,"NE"))))</f>
        <v>5</v>
      </c>
      <c r="J7" s="246"/>
      <c r="K7" s="183">
        <f t="shared" ref="K7:K43" si="7">IF(V59+W59&gt;8,5,IF(V59+W59&gt;6,4,IF(V59+W59&gt;4,3,IF(V59+W59&gt;2,2,"NE"))))</f>
        <v>5</v>
      </c>
      <c r="L7" s="184" t="str">
        <f t="shared" ref="L7:L43" si="8">IF(OR(COUNTIF(I7:K7,2)&gt;1,H7="D"),"D","A")</f>
        <v>A</v>
      </c>
      <c r="M7" s="183">
        <f t="shared" ref="M7:M43" si="9">X59</f>
        <v>5</v>
      </c>
      <c r="N7" s="183">
        <f t="shared" ref="N7:N43" si="10">IF(Y59+Z59+AA59&gt;13,5,IF(Y59+Z59+AA59&gt;10,4,IF(Y59+Z59+AA59&gt;7,3,IF(Y59+Z59+AA59&gt;5,2,"NE"))))</f>
        <v>5</v>
      </c>
      <c r="O7" s="246"/>
      <c r="P7" s="183">
        <f t="shared" ref="P7:P43" si="11">IF(AD59+AE59&gt;8,5,IF(AD59+AE59&gt;6,4,IF(AD59+AE59&gt;4,3,IF(AD59+AE59&gt;2,2,"NE"))))</f>
        <v>5</v>
      </c>
      <c r="Q7" s="184" t="str">
        <f t="shared" ref="Q7:Q43" si="12">IF(OR(COUNTIF(M7:P7,2)&gt;1,L7="D"),"D","A")</f>
        <v>A</v>
      </c>
      <c r="S7">
        <f t="shared" ref="S7:S15" si="13">IF(AND(SUM(C7:G7)&gt;0,H7="A"),1,0)</f>
        <v>1</v>
      </c>
      <c r="T7">
        <f t="shared" ref="T7:T15" si="14">IF(AND(SUM(I7:K7)&gt;0,L7="A"),1,0)</f>
        <v>1</v>
      </c>
      <c r="U7">
        <f t="shared" ref="U7:U15" si="15">IF(AND(SUM(M7:P7)&gt;0,Q7="A"),1,0)</f>
        <v>1</v>
      </c>
    </row>
    <row r="8" spans="1:21" ht="13.5" thickBot="1">
      <c r="A8">
        <f t="shared" si="0"/>
        <v>1</v>
      </c>
      <c r="B8" s="100" t="s">
        <v>91</v>
      </c>
      <c r="C8" s="183">
        <f t="shared" si="1"/>
        <v>5</v>
      </c>
      <c r="D8" s="183">
        <f t="shared" si="2"/>
        <v>5</v>
      </c>
      <c r="E8" s="246"/>
      <c r="F8" s="183">
        <f t="shared" si="3"/>
        <v>5</v>
      </c>
      <c r="G8" s="183">
        <f t="shared" si="4"/>
        <v>2</v>
      </c>
      <c r="H8" s="184" t="str">
        <f t="shared" si="5"/>
        <v>A</v>
      </c>
      <c r="I8" s="183">
        <f t="shared" si="6"/>
        <v>5</v>
      </c>
      <c r="J8" s="246"/>
      <c r="K8" s="183">
        <f t="shared" si="7"/>
        <v>5</v>
      </c>
      <c r="L8" s="184" t="str">
        <f t="shared" si="8"/>
        <v>A</v>
      </c>
      <c r="M8" s="183">
        <f t="shared" si="9"/>
        <v>5</v>
      </c>
      <c r="N8" s="183">
        <f t="shared" si="10"/>
        <v>5</v>
      </c>
      <c r="O8" s="246"/>
      <c r="P8" s="183">
        <f t="shared" si="11"/>
        <v>4</v>
      </c>
      <c r="Q8" s="184" t="str">
        <f t="shared" si="12"/>
        <v>A</v>
      </c>
      <c r="S8">
        <f t="shared" si="13"/>
        <v>1</v>
      </c>
      <c r="T8">
        <f t="shared" si="14"/>
        <v>1</v>
      </c>
      <c r="U8">
        <f t="shared" si="15"/>
        <v>1</v>
      </c>
    </row>
    <row r="9" spans="1:21" ht="13.5" thickBot="1">
      <c r="A9">
        <f t="shared" si="0"/>
        <v>1</v>
      </c>
      <c r="B9" s="100" t="s">
        <v>92</v>
      </c>
      <c r="C9" s="183">
        <f t="shared" si="1"/>
        <v>5</v>
      </c>
      <c r="D9" s="183">
        <f t="shared" si="2"/>
        <v>5</v>
      </c>
      <c r="E9" s="246"/>
      <c r="F9" s="183">
        <f t="shared" si="3"/>
        <v>5</v>
      </c>
      <c r="G9" s="183">
        <f t="shared" si="4"/>
        <v>3</v>
      </c>
      <c r="H9" s="184" t="str">
        <f t="shared" si="5"/>
        <v>A</v>
      </c>
      <c r="I9" s="183">
        <f t="shared" si="6"/>
        <v>5</v>
      </c>
      <c r="J9" s="246"/>
      <c r="K9" s="183">
        <f t="shared" si="7"/>
        <v>5</v>
      </c>
      <c r="L9" s="184" t="str">
        <f t="shared" si="8"/>
        <v>A</v>
      </c>
      <c r="M9" s="183">
        <f t="shared" si="9"/>
        <v>5</v>
      </c>
      <c r="N9" s="183">
        <f t="shared" si="10"/>
        <v>5</v>
      </c>
      <c r="O9" s="246"/>
      <c r="P9" s="183">
        <f t="shared" si="11"/>
        <v>5</v>
      </c>
      <c r="Q9" s="184" t="str">
        <f t="shared" si="12"/>
        <v>A</v>
      </c>
      <c r="S9">
        <f t="shared" si="13"/>
        <v>1</v>
      </c>
      <c r="T9">
        <f t="shared" si="14"/>
        <v>1</v>
      </c>
      <c r="U9">
        <f t="shared" si="15"/>
        <v>1</v>
      </c>
    </row>
    <row r="10" spans="1:21" ht="13.5" thickBot="1">
      <c r="A10">
        <f t="shared" si="0"/>
        <v>1</v>
      </c>
      <c r="B10" s="100" t="s">
        <v>93</v>
      </c>
      <c r="C10" s="183">
        <f t="shared" si="1"/>
        <v>5</v>
      </c>
      <c r="D10" s="183">
        <f t="shared" si="2"/>
        <v>5</v>
      </c>
      <c r="E10" s="246"/>
      <c r="F10" s="183">
        <f t="shared" si="3"/>
        <v>5</v>
      </c>
      <c r="G10" s="183">
        <f t="shared" si="4"/>
        <v>3</v>
      </c>
      <c r="H10" s="184" t="str">
        <f t="shared" si="5"/>
        <v>A</v>
      </c>
      <c r="I10" s="183">
        <f t="shared" si="6"/>
        <v>5</v>
      </c>
      <c r="J10" s="246"/>
      <c r="K10" s="183">
        <f t="shared" si="7"/>
        <v>5</v>
      </c>
      <c r="L10" s="184" t="str">
        <f t="shared" si="8"/>
        <v>A</v>
      </c>
      <c r="M10" s="183">
        <f t="shared" si="9"/>
        <v>5</v>
      </c>
      <c r="N10" s="183">
        <f t="shared" si="10"/>
        <v>5</v>
      </c>
      <c r="O10" s="246"/>
      <c r="P10" s="183">
        <f t="shared" si="11"/>
        <v>5</v>
      </c>
      <c r="Q10" s="184" t="str">
        <f t="shared" si="12"/>
        <v>A</v>
      </c>
      <c r="S10">
        <f t="shared" si="13"/>
        <v>1</v>
      </c>
      <c r="T10">
        <f t="shared" si="14"/>
        <v>1</v>
      </c>
      <c r="U10">
        <f t="shared" si="15"/>
        <v>1</v>
      </c>
    </row>
    <row r="11" spans="1:21" ht="13.5" thickBot="1">
      <c r="A11">
        <f t="shared" si="0"/>
        <v>1</v>
      </c>
      <c r="B11" s="100" t="s">
        <v>94</v>
      </c>
      <c r="C11" s="183">
        <f t="shared" si="1"/>
        <v>5</v>
      </c>
      <c r="D11" s="183">
        <f t="shared" si="2"/>
        <v>5</v>
      </c>
      <c r="E11" s="246"/>
      <c r="F11" s="183">
        <f t="shared" si="3"/>
        <v>5</v>
      </c>
      <c r="G11" s="183">
        <f t="shared" si="4"/>
        <v>3</v>
      </c>
      <c r="H11" s="184" t="str">
        <f t="shared" si="5"/>
        <v>A</v>
      </c>
      <c r="I11" s="183">
        <f t="shared" si="6"/>
        <v>5</v>
      </c>
      <c r="J11" s="246"/>
      <c r="K11" s="183">
        <f t="shared" si="7"/>
        <v>5</v>
      </c>
      <c r="L11" s="184" t="str">
        <f t="shared" si="8"/>
        <v>A</v>
      </c>
      <c r="M11" s="183">
        <f t="shared" si="9"/>
        <v>5</v>
      </c>
      <c r="N11" s="183">
        <f t="shared" si="10"/>
        <v>5</v>
      </c>
      <c r="O11" s="246"/>
      <c r="P11" s="183">
        <f t="shared" si="11"/>
        <v>5</v>
      </c>
      <c r="Q11" s="184" t="str">
        <f t="shared" si="12"/>
        <v>A</v>
      </c>
      <c r="S11">
        <f t="shared" si="13"/>
        <v>1</v>
      </c>
      <c r="T11">
        <f t="shared" si="14"/>
        <v>1</v>
      </c>
      <c r="U11">
        <f t="shared" si="15"/>
        <v>1</v>
      </c>
    </row>
    <row r="12" spans="1:21" ht="13.5" thickBot="1">
      <c r="A12">
        <f t="shared" si="0"/>
        <v>1</v>
      </c>
      <c r="B12" s="100" t="s">
        <v>95</v>
      </c>
      <c r="C12" s="183">
        <f t="shared" si="1"/>
        <v>5</v>
      </c>
      <c r="D12" s="183">
        <f t="shared" si="2"/>
        <v>5</v>
      </c>
      <c r="E12" s="246"/>
      <c r="F12" s="183">
        <f t="shared" si="3"/>
        <v>5</v>
      </c>
      <c r="G12" s="183">
        <f t="shared" si="4"/>
        <v>3</v>
      </c>
      <c r="H12" s="184" t="str">
        <f t="shared" si="5"/>
        <v>A</v>
      </c>
      <c r="I12" s="183">
        <f t="shared" si="6"/>
        <v>5</v>
      </c>
      <c r="J12" s="246"/>
      <c r="K12" s="183">
        <f t="shared" si="7"/>
        <v>5</v>
      </c>
      <c r="L12" s="184" t="str">
        <f t="shared" si="8"/>
        <v>A</v>
      </c>
      <c r="M12" s="183">
        <f t="shared" si="9"/>
        <v>5</v>
      </c>
      <c r="N12" s="183">
        <f t="shared" si="10"/>
        <v>5</v>
      </c>
      <c r="O12" s="246"/>
      <c r="P12" s="183">
        <f t="shared" si="11"/>
        <v>5</v>
      </c>
      <c r="Q12" s="184" t="str">
        <f t="shared" si="12"/>
        <v>A</v>
      </c>
      <c r="S12">
        <f t="shared" si="13"/>
        <v>1</v>
      </c>
      <c r="T12">
        <f t="shared" si="14"/>
        <v>1</v>
      </c>
      <c r="U12">
        <f t="shared" si="15"/>
        <v>1</v>
      </c>
    </row>
    <row r="13" spans="1:21" ht="13.5" thickBot="1">
      <c r="A13">
        <f t="shared" si="0"/>
        <v>1</v>
      </c>
      <c r="B13" s="100" t="s">
        <v>96</v>
      </c>
      <c r="C13" s="183">
        <f t="shared" si="1"/>
        <v>5</v>
      </c>
      <c r="D13" s="183">
        <f t="shared" si="2"/>
        <v>5</v>
      </c>
      <c r="E13" s="246"/>
      <c r="F13" s="183">
        <f t="shared" si="3"/>
        <v>5</v>
      </c>
      <c r="G13" s="183">
        <f t="shared" si="4"/>
        <v>3</v>
      </c>
      <c r="H13" s="184" t="str">
        <f t="shared" si="5"/>
        <v>A</v>
      </c>
      <c r="I13" s="183">
        <f t="shared" si="6"/>
        <v>5</v>
      </c>
      <c r="J13" s="246"/>
      <c r="K13" s="183">
        <f t="shared" si="7"/>
        <v>5</v>
      </c>
      <c r="L13" s="184" t="str">
        <f t="shared" si="8"/>
        <v>A</v>
      </c>
      <c r="M13" s="183">
        <f t="shared" si="9"/>
        <v>5</v>
      </c>
      <c r="N13" s="183">
        <f t="shared" si="10"/>
        <v>5</v>
      </c>
      <c r="O13" s="246"/>
      <c r="P13" s="183">
        <f t="shared" si="11"/>
        <v>5</v>
      </c>
      <c r="Q13" s="184" t="str">
        <f t="shared" si="12"/>
        <v>A</v>
      </c>
      <c r="S13">
        <f t="shared" si="13"/>
        <v>1</v>
      </c>
      <c r="T13">
        <f t="shared" si="14"/>
        <v>1</v>
      </c>
      <c r="U13">
        <f t="shared" si="15"/>
        <v>1</v>
      </c>
    </row>
    <row r="14" spans="1:21" ht="13.5" thickBot="1">
      <c r="A14">
        <f t="shared" si="0"/>
        <v>1</v>
      </c>
      <c r="B14" s="100" t="s">
        <v>97</v>
      </c>
      <c r="C14" s="183">
        <f t="shared" si="1"/>
        <v>5</v>
      </c>
      <c r="D14" s="183">
        <f t="shared" si="2"/>
        <v>5</v>
      </c>
      <c r="E14" s="246"/>
      <c r="F14" s="183">
        <f t="shared" si="3"/>
        <v>5</v>
      </c>
      <c r="G14" s="183">
        <f t="shared" si="4"/>
        <v>3</v>
      </c>
      <c r="H14" s="184" t="str">
        <f t="shared" si="5"/>
        <v>A</v>
      </c>
      <c r="I14" s="183">
        <f t="shared" si="6"/>
        <v>5</v>
      </c>
      <c r="J14" s="246"/>
      <c r="K14" s="183">
        <f t="shared" si="7"/>
        <v>5</v>
      </c>
      <c r="L14" s="184" t="str">
        <f t="shared" si="8"/>
        <v>A</v>
      </c>
      <c r="M14" s="183">
        <f t="shared" si="9"/>
        <v>5</v>
      </c>
      <c r="N14" s="183">
        <f t="shared" si="10"/>
        <v>5</v>
      </c>
      <c r="O14" s="246"/>
      <c r="P14" s="183">
        <f t="shared" si="11"/>
        <v>5</v>
      </c>
      <c r="Q14" s="184" t="str">
        <f t="shared" si="12"/>
        <v>A</v>
      </c>
      <c r="S14">
        <f t="shared" si="13"/>
        <v>1</v>
      </c>
      <c r="T14">
        <f t="shared" si="14"/>
        <v>1</v>
      </c>
      <c r="U14">
        <f t="shared" si="15"/>
        <v>1</v>
      </c>
    </row>
    <row r="15" spans="1:21" ht="13.5" thickBot="1">
      <c r="A15">
        <f t="shared" si="0"/>
        <v>1</v>
      </c>
      <c r="B15" s="100" t="s">
        <v>98</v>
      </c>
      <c r="C15" s="183">
        <f t="shared" si="1"/>
        <v>5</v>
      </c>
      <c r="D15" s="183">
        <f t="shared" si="2"/>
        <v>5</v>
      </c>
      <c r="E15" s="246"/>
      <c r="F15" s="183">
        <f t="shared" si="3"/>
        <v>5</v>
      </c>
      <c r="G15" s="183">
        <f t="shared" si="4"/>
        <v>3</v>
      </c>
      <c r="H15" s="184" t="str">
        <f t="shared" si="5"/>
        <v>A</v>
      </c>
      <c r="I15" s="183">
        <f t="shared" si="6"/>
        <v>5</v>
      </c>
      <c r="J15" s="246"/>
      <c r="K15" s="183">
        <f t="shared" si="7"/>
        <v>5</v>
      </c>
      <c r="L15" s="184" t="str">
        <f t="shared" si="8"/>
        <v>A</v>
      </c>
      <c r="M15" s="183">
        <f t="shared" si="9"/>
        <v>5</v>
      </c>
      <c r="N15" s="183">
        <f t="shared" si="10"/>
        <v>5</v>
      </c>
      <c r="O15" s="246"/>
      <c r="P15" s="183">
        <f t="shared" si="11"/>
        <v>5</v>
      </c>
      <c r="Q15" s="184" t="str">
        <f t="shared" si="12"/>
        <v>A</v>
      </c>
      <c r="S15">
        <f t="shared" si="13"/>
        <v>1</v>
      </c>
      <c r="T15">
        <f t="shared" si="14"/>
        <v>1</v>
      </c>
      <c r="U15">
        <f t="shared" si="15"/>
        <v>1</v>
      </c>
    </row>
    <row r="16" spans="1:21" ht="13.5" thickBot="1">
      <c r="A16">
        <f t="shared" si="0"/>
        <v>1</v>
      </c>
      <c r="B16" s="100" t="s">
        <v>99</v>
      </c>
      <c r="C16" s="183">
        <f t="shared" si="1"/>
        <v>5</v>
      </c>
      <c r="D16" s="183">
        <f t="shared" si="2"/>
        <v>5</v>
      </c>
      <c r="E16" s="246"/>
      <c r="F16" s="183">
        <f t="shared" si="3"/>
        <v>5</v>
      </c>
      <c r="G16" s="183">
        <f t="shared" si="4"/>
        <v>3</v>
      </c>
      <c r="H16" s="184" t="str">
        <f t="shared" si="5"/>
        <v>A</v>
      </c>
      <c r="I16" s="183">
        <f t="shared" si="6"/>
        <v>5</v>
      </c>
      <c r="J16" s="246"/>
      <c r="K16" s="183">
        <f t="shared" si="7"/>
        <v>5</v>
      </c>
      <c r="L16" s="184" t="str">
        <f t="shared" si="8"/>
        <v>A</v>
      </c>
      <c r="M16" s="183">
        <f t="shared" si="9"/>
        <v>5</v>
      </c>
      <c r="N16" s="183">
        <f t="shared" si="10"/>
        <v>5</v>
      </c>
      <c r="O16" s="246"/>
      <c r="P16" s="183">
        <f t="shared" si="11"/>
        <v>5</v>
      </c>
      <c r="Q16" s="184" t="str">
        <f t="shared" si="12"/>
        <v>A</v>
      </c>
      <c r="S16">
        <f t="shared" ref="S16:S43" si="16">IF(AND(SUM(C16:G16)&gt;0,H16="A"),1,0)</f>
        <v>1</v>
      </c>
      <c r="T16">
        <f t="shared" ref="T16:T43" si="17">IF(AND(SUM(I16:K16)&gt;0,L16="A"),1,0)</f>
        <v>1</v>
      </c>
      <c r="U16">
        <f t="shared" ref="U16:U43" si="18">IF(AND(SUM(M16:P16)&gt;0,Q16="A"),1,0)</f>
        <v>1</v>
      </c>
    </row>
    <row r="17" spans="1:21" ht="13.5" thickBot="1">
      <c r="A17">
        <f t="shared" si="0"/>
        <v>1</v>
      </c>
      <c r="B17" s="100" t="s">
        <v>100</v>
      </c>
      <c r="C17" s="183">
        <f t="shared" si="1"/>
        <v>5</v>
      </c>
      <c r="D17" s="183">
        <f t="shared" si="2"/>
        <v>5</v>
      </c>
      <c r="E17" s="246"/>
      <c r="F17" s="183">
        <f t="shared" si="3"/>
        <v>5</v>
      </c>
      <c r="G17" s="183">
        <f t="shared" si="4"/>
        <v>3</v>
      </c>
      <c r="H17" s="184" t="str">
        <f t="shared" si="5"/>
        <v>A</v>
      </c>
      <c r="I17" s="183">
        <f t="shared" si="6"/>
        <v>5</v>
      </c>
      <c r="J17" s="246"/>
      <c r="K17" s="183">
        <f t="shared" si="7"/>
        <v>5</v>
      </c>
      <c r="L17" s="184" t="str">
        <f t="shared" si="8"/>
        <v>A</v>
      </c>
      <c r="M17" s="183">
        <f t="shared" si="9"/>
        <v>5</v>
      </c>
      <c r="N17" s="183">
        <f t="shared" si="10"/>
        <v>5</v>
      </c>
      <c r="O17" s="246"/>
      <c r="P17" s="183">
        <f t="shared" si="11"/>
        <v>5</v>
      </c>
      <c r="Q17" s="184" t="str">
        <f t="shared" si="12"/>
        <v>A</v>
      </c>
      <c r="S17">
        <f t="shared" si="16"/>
        <v>1</v>
      </c>
      <c r="T17">
        <f t="shared" si="17"/>
        <v>1</v>
      </c>
      <c r="U17">
        <f t="shared" si="18"/>
        <v>1</v>
      </c>
    </row>
    <row r="18" spans="1:21" ht="13.5" thickBot="1">
      <c r="A18">
        <f t="shared" si="0"/>
        <v>1</v>
      </c>
      <c r="B18" s="100" t="s">
        <v>101</v>
      </c>
      <c r="C18" s="183">
        <f t="shared" si="1"/>
        <v>5</v>
      </c>
      <c r="D18" s="183">
        <f t="shared" si="2"/>
        <v>5</v>
      </c>
      <c r="E18" s="246"/>
      <c r="F18" s="183">
        <f t="shared" si="3"/>
        <v>5</v>
      </c>
      <c r="G18" s="183">
        <f t="shared" si="4"/>
        <v>3</v>
      </c>
      <c r="H18" s="184" t="str">
        <f t="shared" si="5"/>
        <v>A</v>
      </c>
      <c r="I18" s="183">
        <f t="shared" si="6"/>
        <v>5</v>
      </c>
      <c r="J18" s="246"/>
      <c r="K18" s="183">
        <f t="shared" si="7"/>
        <v>5</v>
      </c>
      <c r="L18" s="184" t="str">
        <f t="shared" si="8"/>
        <v>A</v>
      </c>
      <c r="M18" s="183">
        <f t="shared" si="9"/>
        <v>5</v>
      </c>
      <c r="N18" s="183">
        <f t="shared" si="10"/>
        <v>5</v>
      </c>
      <c r="O18" s="246"/>
      <c r="P18" s="183">
        <f t="shared" si="11"/>
        <v>5</v>
      </c>
      <c r="Q18" s="184" t="str">
        <f t="shared" si="12"/>
        <v>A</v>
      </c>
      <c r="S18">
        <f t="shared" si="16"/>
        <v>1</v>
      </c>
      <c r="T18">
        <f t="shared" si="17"/>
        <v>1</v>
      </c>
      <c r="U18">
        <f t="shared" si="18"/>
        <v>1</v>
      </c>
    </row>
    <row r="19" spans="1:21" ht="13.5" thickBot="1">
      <c r="A19">
        <f t="shared" si="0"/>
        <v>1</v>
      </c>
      <c r="B19" s="100" t="s">
        <v>102</v>
      </c>
      <c r="C19" s="183">
        <f t="shared" si="1"/>
        <v>5</v>
      </c>
      <c r="D19" s="183">
        <f t="shared" si="2"/>
        <v>5</v>
      </c>
      <c r="E19" s="246"/>
      <c r="F19" s="183">
        <f t="shared" si="3"/>
        <v>5</v>
      </c>
      <c r="G19" s="183">
        <f t="shared" si="4"/>
        <v>3</v>
      </c>
      <c r="H19" s="184" t="str">
        <f t="shared" si="5"/>
        <v>A</v>
      </c>
      <c r="I19" s="183">
        <f t="shared" si="6"/>
        <v>5</v>
      </c>
      <c r="J19" s="246"/>
      <c r="K19" s="183">
        <f t="shared" si="7"/>
        <v>5</v>
      </c>
      <c r="L19" s="184" t="str">
        <f t="shared" si="8"/>
        <v>A</v>
      </c>
      <c r="M19" s="183">
        <f t="shared" si="9"/>
        <v>5</v>
      </c>
      <c r="N19" s="183">
        <f t="shared" si="10"/>
        <v>5</v>
      </c>
      <c r="O19" s="246"/>
      <c r="P19" s="183">
        <f t="shared" si="11"/>
        <v>5</v>
      </c>
      <c r="Q19" s="184" t="str">
        <f t="shared" si="12"/>
        <v>A</v>
      </c>
      <c r="S19">
        <f t="shared" si="16"/>
        <v>1</v>
      </c>
      <c r="T19">
        <f t="shared" si="17"/>
        <v>1</v>
      </c>
      <c r="U19">
        <f t="shared" si="18"/>
        <v>1</v>
      </c>
    </row>
    <row r="20" spans="1:21" ht="13.5" thickBot="1">
      <c r="A20">
        <f t="shared" si="0"/>
        <v>1</v>
      </c>
      <c r="B20" s="100" t="s">
        <v>103</v>
      </c>
      <c r="C20" s="183">
        <f t="shared" si="1"/>
        <v>5</v>
      </c>
      <c r="D20" s="183">
        <f t="shared" si="2"/>
        <v>5</v>
      </c>
      <c r="E20" s="246"/>
      <c r="F20" s="183">
        <f t="shared" si="3"/>
        <v>5</v>
      </c>
      <c r="G20" s="183">
        <f t="shared" si="4"/>
        <v>3</v>
      </c>
      <c r="H20" s="184" t="str">
        <f t="shared" si="5"/>
        <v>A</v>
      </c>
      <c r="I20" s="183">
        <f t="shared" si="6"/>
        <v>5</v>
      </c>
      <c r="J20" s="246"/>
      <c r="K20" s="183">
        <f t="shared" si="7"/>
        <v>5</v>
      </c>
      <c r="L20" s="184" t="str">
        <f t="shared" si="8"/>
        <v>A</v>
      </c>
      <c r="M20" s="183">
        <f t="shared" si="9"/>
        <v>5</v>
      </c>
      <c r="N20" s="183">
        <f t="shared" si="10"/>
        <v>5</v>
      </c>
      <c r="O20" s="246"/>
      <c r="P20" s="183">
        <f t="shared" si="11"/>
        <v>5</v>
      </c>
      <c r="Q20" s="184" t="str">
        <f t="shared" si="12"/>
        <v>A</v>
      </c>
      <c r="S20">
        <f t="shared" si="16"/>
        <v>1</v>
      </c>
      <c r="T20">
        <f t="shared" si="17"/>
        <v>1</v>
      </c>
      <c r="U20">
        <f t="shared" si="18"/>
        <v>1</v>
      </c>
    </row>
    <row r="21" spans="1:21" ht="13.5" thickBot="1">
      <c r="A21">
        <f t="shared" si="0"/>
        <v>1</v>
      </c>
      <c r="B21" s="100" t="s">
        <v>104</v>
      </c>
      <c r="C21" s="183">
        <f t="shared" si="1"/>
        <v>5</v>
      </c>
      <c r="D21" s="183">
        <f t="shared" si="2"/>
        <v>5</v>
      </c>
      <c r="E21" s="246"/>
      <c r="F21" s="183">
        <f t="shared" si="3"/>
        <v>5</v>
      </c>
      <c r="G21" s="183">
        <f t="shared" si="4"/>
        <v>3</v>
      </c>
      <c r="H21" s="184" t="str">
        <f t="shared" si="5"/>
        <v>A</v>
      </c>
      <c r="I21" s="183">
        <f t="shared" si="6"/>
        <v>5</v>
      </c>
      <c r="J21" s="246"/>
      <c r="K21" s="183">
        <f t="shared" si="7"/>
        <v>5</v>
      </c>
      <c r="L21" s="184" t="str">
        <f t="shared" si="8"/>
        <v>A</v>
      </c>
      <c r="M21" s="183">
        <f t="shared" si="9"/>
        <v>5</v>
      </c>
      <c r="N21" s="183">
        <f t="shared" si="10"/>
        <v>5</v>
      </c>
      <c r="O21" s="246"/>
      <c r="P21" s="183">
        <f t="shared" si="11"/>
        <v>5</v>
      </c>
      <c r="Q21" s="184" t="str">
        <f t="shared" si="12"/>
        <v>A</v>
      </c>
      <c r="S21">
        <f t="shared" si="16"/>
        <v>1</v>
      </c>
      <c r="T21">
        <f t="shared" si="17"/>
        <v>1</v>
      </c>
      <c r="U21">
        <f t="shared" si="18"/>
        <v>1</v>
      </c>
    </row>
    <row r="22" spans="1:21" ht="13.5" thickBot="1">
      <c r="A22">
        <f t="shared" si="0"/>
        <v>1</v>
      </c>
      <c r="B22" s="100" t="s">
        <v>105</v>
      </c>
      <c r="C22" s="183">
        <f t="shared" si="1"/>
        <v>5</v>
      </c>
      <c r="D22" s="183">
        <f t="shared" si="2"/>
        <v>5</v>
      </c>
      <c r="E22" s="246"/>
      <c r="F22" s="183">
        <f t="shared" si="3"/>
        <v>5</v>
      </c>
      <c r="G22" s="183">
        <f t="shared" si="4"/>
        <v>3</v>
      </c>
      <c r="H22" s="184" t="str">
        <f t="shared" si="5"/>
        <v>A</v>
      </c>
      <c r="I22" s="183">
        <f t="shared" si="6"/>
        <v>5</v>
      </c>
      <c r="J22" s="246"/>
      <c r="K22" s="183">
        <f t="shared" si="7"/>
        <v>5</v>
      </c>
      <c r="L22" s="184" t="str">
        <f t="shared" si="8"/>
        <v>A</v>
      </c>
      <c r="M22" s="183">
        <f t="shared" si="9"/>
        <v>5</v>
      </c>
      <c r="N22" s="183">
        <f t="shared" si="10"/>
        <v>5</v>
      </c>
      <c r="O22" s="246"/>
      <c r="P22" s="183">
        <f t="shared" si="11"/>
        <v>5</v>
      </c>
      <c r="Q22" s="184" t="str">
        <f t="shared" si="12"/>
        <v>A</v>
      </c>
      <c r="S22">
        <f t="shared" si="16"/>
        <v>1</v>
      </c>
      <c r="T22">
        <f t="shared" si="17"/>
        <v>1</v>
      </c>
      <c r="U22">
        <f t="shared" si="18"/>
        <v>1</v>
      </c>
    </row>
    <row r="23" spans="1:21" ht="13.5" thickBot="1">
      <c r="A23">
        <f t="shared" si="0"/>
        <v>1</v>
      </c>
      <c r="B23" s="100" t="s">
        <v>106</v>
      </c>
      <c r="C23" s="183">
        <f t="shared" si="1"/>
        <v>5</v>
      </c>
      <c r="D23" s="183">
        <f t="shared" si="2"/>
        <v>5</v>
      </c>
      <c r="E23" s="246"/>
      <c r="F23" s="183">
        <f t="shared" si="3"/>
        <v>5</v>
      </c>
      <c r="G23" s="183">
        <f t="shared" si="4"/>
        <v>3</v>
      </c>
      <c r="H23" s="184" t="str">
        <f t="shared" si="5"/>
        <v>A</v>
      </c>
      <c r="I23" s="183">
        <f t="shared" si="6"/>
        <v>5</v>
      </c>
      <c r="J23" s="246"/>
      <c r="K23" s="183">
        <f t="shared" si="7"/>
        <v>5</v>
      </c>
      <c r="L23" s="184" t="str">
        <f t="shared" si="8"/>
        <v>A</v>
      </c>
      <c r="M23" s="183">
        <f t="shared" si="9"/>
        <v>5</v>
      </c>
      <c r="N23" s="183">
        <f t="shared" si="10"/>
        <v>5</v>
      </c>
      <c r="O23" s="246"/>
      <c r="P23" s="183">
        <f t="shared" si="11"/>
        <v>5</v>
      </c>
      <c r="Q23" s="184" t="str">
        <f t="shared" si="12"/>
        <v>A</v>
      </c>
      <c r="S23">
        <f t="shared" si="16"/>
        <v>1</v>
      </c>
      <c r="T23">
        <f t="shared" si="17"/>
        <v>1</v>
      </c>
      <c r="U23">
        <f t="shared" si="18"/>
        <v>1</v>
      </c>
    </row>
    <row r="24" spans="1:21" ht="13.5" thickBot="1">
      <c r="A24">
        <f t="shared" si="0"/>
        <v>1</v>
      </c>
      <c r="B24" s="100" t="s">
        <v>107</v>
      </c>
      <c r="C24" s="183">
        <f t="shared" si="1"/>
        <v>5</v>
      </c>
      <c r="D24" s="183">
        <f t="shared" si="2"/>
        <v>5</v>
      </c>
      <c r="E24" s="246"/>
      <c r="F24" s="183">
        <f t="shared" si="3"/>
        <v>5</v>
      </c>
      <c r="G24" s="183">
        <f t="shared" si="4"/>
        <v>3</v>
      </c>
      <c r="H24" s="184" t="str">
        <f t="shared" si="5"/>
        <v>A</v>
      </c>
      <c r="I24" s="183">
        <f t="shared" si="6"/>
        <v>5</v>
      </c>
      <c r="J24" s="246"/>
      <c r="K24" s="183">
        <f t="shared" si="7"/>
        <v>5</v>
      </c>
      <c r="L24" s="184" t="str">
        <f t="shared" si="8"/>
        <v>A</v>
      </c>
      <c r="M24" s="183">
        <f t="shared" si="9"/>
        <v>5</v>
      </c>
      <c r="N24" s="183">
        <f t="shared" si="10"/>
        <v>5</v>
      </c>
      <c r="O24" s="246"/>
      <c r="P24" s="183">
        <f t="shared" si="11"/>
        <v>5</v>
      </c>
      <c r="Q24" s="184" t="str">
        <f t="shared" si="12"/>
        <v>A</v>
      </c>
      <c r="S24">
        <f t="shared" si="16"/>
        <v>1</v>
      </c>
      <c r="T24">
        <f t="shared" si="17"/>
        <v>1</v>
      </c>
      <c r="U24">
        <f t="shared" si="18"/>
        <v>1</v>
      </c>
    </row>
    <row r="25" spans="1:21" ht="13.5" thickBot="1">
      <c r="A25">
        <f t="shared" si="0"/>
        <v>1</v>
      </c>
      <c r="B25" s="100" t="s">
        <v>108</v>
      </c>
      <c r="C25" s="183">
        <f t="shared" si="1"/>
        <v>5</v>
      </c>
      <c r="D25" s="183">
        <f t="shared" si="2"/>
        <v>5</v>
      </c>
      <c r="E25" s="246"/>
      <c r="F25" s="183">
        <f t="shared" si="3"/>
        <v>5</v>
      </c>
      <c r="G25" s="183">
        <f t="shared" si="4"/>
        <v>3</v>
      </c>
      <c r="H25" s="184" t="str">
        <f t="shared" si="5"/>
        <v>A</v>
      </c>
      <c r="I25" s="183">
        <f t="shared" si="6"/>
        <v>5</v>
      </c>
      <c r="J25" s="246"/>
      <c r="K25" s="183">
        <f t="shared" si="7"/>
        <v>5</v>
      </c>
      <c r="L25" s="184" t="str">
        <f t="shared" si="8"/>
        <v>A</v>
      </c>
      <c r="M25" s="183">
        <f t="shared" si="9"/>
        <v>5</v>
      </c>
      <c r="N25" s="183">
        <f t="shared" si="10"/>
        <v>5</v>
      </c>
      <c r="O25" s="246"/>
      <c r="P25" s="183">
        <f t="shared" si="11"/>
        <v>5</v>
      </c>
      <c r="Q25" s="184" t="str">
        <f t="shared" si="12"/>
        <v>A</v>
      </c>
      <c r="S25">
        <f t="shared" si="16"/>
        <v>1</v>
      </c>
      <c r="T25">
        <f t="shared" si="17"/>
        <v>1</v>
      </c>
      <c r="U25">
        <f t="shared" si="18"/>
        <v>1</v>
      </c>
    </row>
    <row r="26" spans="1:21" ht="13.5" thickBot="1">
      <c r="A26">
        <f t="shared" si="0"/>
        <v>1</v>
      </c>
      <c r="B26" s="100" t="s">
        <v>109</v>
      </c>
      <c r="C26" s="183">
        <f t="shared" si="1"/>
        <v>5</v>
      </c>
      <c r="D26" s="183">
        <f t="shared" si="2"/>
        <v>5</v>
      </c>
      <c r="E26" s="246"/>
      <c r="F26" s="183">
        <f t="shared" si="3"/>
        <v>5</v>
      </c>
      <c r="G26" s="183">
        <f t="shared" si="4"/>
        <v>3</v>
      </c>
      <c r="H26" s="184" t="str">
        <f t="shared" si="5"/>
        <v>A</v>
      </c>
      <c r="I26" s="183">
        <f t="shared" si="6"/>
        <v>5</v>
      </c>
      <c r="J26" s="246"/>
      <c r="K26" s="183">
        <f t="shared" si="7"/>
        <v>5</v>
      </c>
      <c r="L26" s="184" t="str">
        <f t="shared" si="8"/>
        <v>A</v>
      </c>
      <c r="M26" s="183">
        <f t="shared" si="9"/>
        <v>5</v>
      </c>
      <c r="N26" s="183">
        <f t="shared" si="10"/>
        <v>5</v>
      </c>
      <c r="O26" s="246"/>
      <c r="P26" s="183">
        <f t="shared" si="11"/>
        <v>5</v>
      </c>
      <c r="Q26" s="184" t="str">
        <f t="shared" si="12"/>
        <v>A</v>
      </c>
      <c r="S26">
        <f t="shared" si="16"/>
        <v>1</v>
      </c>
      <c r="T26">
        <f t="shared" si="17"/>
        <v>1</v>
      </c>
      <c r="U26">
        <f t="shared" si="18"/>
        <v>1</v>
      </c>
    </row>
    <row r="27" spans="1:21" ht="13.5" thickBot="1">
      <c r="A27">
        <f t="shared" si="0"/>
        <v>1</v>
      </c>
      <c r="B27" s="100" t="s">
        <v>110</v>
      </c>
      <c r="C27" s="183">
        <f t="shared" si="1"/>
        <v>5</v>
      </c>
      <c r="D27" s="183">
        <f t="shared" si="2"/>
        <v>5</v>
      </c>
      <c r="E27" s="246"/>
      <c r="F27" s="183">
        <f t="shared" si="3"/>
        <v>5</v>
      </c>
      <c r="G27" s="183">
        <f t="shared" si="4"/>
        <v>3</v>
      </c>
      <c r="H27" s="184" t="str">
        <f t="shared" si="5"/>
        <v>A</v>
      </c>
      <c r="I27" s="183">
        <f t="shared" si="6"/>
        <v>5</v>
      </c>
      <c r="J27" s="246"/>
      <c r="K27" s="183">
        <f t="shared" si="7"/>
        <v>5</v>
      </c>
      <c r="L27" s="184" t="str">
        <f t="shared" si="8"/>
        <v>A</v>
      </c>
      <c r="M27" s="183">
        <f t="shared" si="9"/>
        <v>5</v>
      </c>
      <c r="N27" s="183">
        <f t="shared" si="10"/>
        <v>5</v>
      </c>
      <c r="O27" s="246"/>
      <c r="P27" s="183">
        <f t="shared" si="11"/>
        <v>5</v>
      </c>
      <c r="Q27" s="184" t="str">
        <f t="shared" si="12"/>
        <v>A</v>
      </c>
      <c r="S27">
        <f t="shared" si="16"/>
        <v>1</v>
      </c>
      <c r="T27">
        <f t="shared" si="17"/>
        <v>1</v>
      </c>
      <c r="U27">
        <f t="shared" si="18"/>
        <v>1</v>
      </c>
    </row>
    <row r="28" spans="1:21" ht="13.5" thickBot="1">
      <c r="A28">
        <f t="shared" si="0"/>
        <v>1</v>
      </c>
      <c r="B28" s="100" t="s">
        <v>111</v>
      </c>
      <c r="C28" s="183">
        <f t="shared" si="1"/>
        <v>5</v>
      </c>
      <c r="D28" s="183">
        <f t="shared" si="2"/>
        <v>5</v>
      </c>
      <c r="E28" s="246"/>
      <c r="F28" s="183">
        <f t="shared" si="3"/>
        <v>5</v>
      </c>
      <c r="G28" s="183">
        <f t="shared" si="4"/>
        <v>3</v>
      </c>
      <c r="H28" s="184" t="str">
        <f t="shared" si="5"/>
        <v>A</v>
      </c>
      <c r="I28" s="183">
        <f t="shared" si="6"/>
        <v>5</v>
      </c>
      <c r="J28" s="246"/>
      <c r="K28" s="183">
        <f t="shared" si="7"/>
        <v>5</v>
      </c>
      <c r="L28" s="184" t="str">
        <f t="shared" si="8"/>
        <v>A</v>
      </c>
      <c r="M28" s="183">
        <f t="shared" si="9"/>
        <v>5</v>
      </c>
      <c r="N28" s="183">
        <f t="shared" si="10"/>
        <v>5</v>
      </c>
      <c r="O28" s="246"/>
      <c r="P28" s="183">
        <f t="shared" si="11"/>
        <v>5</v>
      </c>
      <c r="Q28" s="184" t="str">
        <f t="shared" si="12"/>
        <v>A</v>
      </c>
      <c r="S28">
        <f t="shared" si="16"/>
        <v>1</v>
      </c>
      <c r="T28">
        <f t="shared" si="17"/>
        <v>1</v>
      </c>
      <c r="U28">
        <f t="shared" si="18"/>
        <v>1</v>
      </c>
    </row>
    <row r="29" spans="1:21" ht="13.5" thickBot="1">
      <c r="A29">
        <f t="shared" si="0"/>
        <v>1</v>
      </c>
      <c r="B29" s="100" t="s">
        <v>112</v>
      </c>
      <c r="C29" s="183">
        <f t="shared" si="1"/>
        <v>5</v>
      </c>
      <c r="D29" s="183">
        <f t="shared" si="2"/>
        <v>5</v>
      </c>
      <c r="E29" s="246"/>
      <c r="F29" s="183">
        <f t="shared" si="3"/>
        <v>5</v>
      </c>
      <c r="G29" s="183">
        <f t="shared" si="4"/>
        <v>3</v>
      </c>
      <c r="H29" s="184" t="str">
        <f t="shared" si="5"/>
        <v>A</v>
      </c>
      <c r="I29" s="183">
        <f t="shared" si="6"/>
        <v>5</v>
      </c>
      <c r="J29" s="246"/>
      <c r="K29" s="183">
        <f t="shared" si="7"/>
        <v>5</v>
      </c>
      <c r="L29" s="184" t="str">
        <f t="shared" si="8"/>
        <v>A</v>
      </c>
      <c r="M29" s="183">
        <f t="shared" si="9"/>
        <v>5</v>
      </c>
      <c r="N29" s="183">
        <f t="shared" si="10"/>
        <v>5</v>
      </c>
      <c r="O29" s="246"/>
      <c r="P29" s="183">
        <f t="shared" si="11"/>
        <v>5</v>
      </c>
      <c r="Q29" s="184" t="str">
        <f t="shared" si="12"/>
        <v>A</v>
      </c>
      <c r="S29">
        <f t="shared" si="16"/>
        <v>1</v>
      </c>
      <c r="T29">
        <f t="shared" si="17"/>
        <v>1</v>
      </c>
      <c r="U29">
        <f t="shared" si="18"/>
        <v>1</v>
      </c>
    </row>
    <row r="30" spans="1:21" ht="13.5" thickBot="1">
      <c r="A30">
        <f t="shared" si="0"/>
        <v>1</v>
      </c>
      <c r="B30" s="103" t="s">
        <v>113</v>
      </c>
      <c r="C30" s="183">
        <f t="shared" si="1"/>
        <v>5</v>
      </c>
      <c r="D30" s="183">
        <f t="shared" si="2"/>
        <v>5</v>
      </c>
      <c r="E30" s="246"/>
      <c r="F30" s="183">
        <f t="shared" si="3"/>
        <v>5</v>
      </c>
      <c r="G30" s="183">
        <f t="shared" si="4"/>
        <v>3</v>
      </c>
      <c r="H30" s="184" t="str">
        <f t="shared" si="5"/>
        <v>A</v>
      </c>
      <c r="I30" s="183">
        <f t="shared" si="6"/>
        <v>5</v>
      </c>
      <c r="J30" s="246"/>
      <c r="K30" s="183">
        <f t="shared" si="7"/>
        <v>5</v>
      </c>
      <c r="L30" s="184" t="str">
        <f t="shared" si="8"/>
        <v>A</v>
      </c>
      <c r="M30" s="183">
        <f t="shared" si="9"/>
        <v>5</v>
      </c>
      <c r="N30" s="183">
        <f t="shared" si="10"/>
        <v>5</v>
      </c>
      <c r="O30" s="246"/>
      <c r="P30" s="183">
        <f t="shared" si="11"/>
        <v>5</v>
      </c>
      <c r="Q30" s="184" t="str">
        <f t="shared" si="12"/>
        <v>A</v>
      </c>
      <c r="S30">
        <f t="shared" si="16"/>
        <v>1</v>
      </c>
      <c r="T30">
        <f t="shared" si="17"/>
        <v>1</v>
      </c>
      <c r="U30">
        <f t="shared" si="18"/>
        <v>1</v>
      </c>
    </row>
    <row r="31" spans="1:21" ht="13.5" thickBot="1">
      <c r="A31">
        <f t="shared" si="0"/>
        <v>1</v>
      </c>
      <c r="B31" s="103" t="s">
        <v>114</v>
      </c>
      <c r="C31" s="183">
        <f t="shared" si="1"/>
        <v>5</v>
      </c>
      <c r="D31" s="183">
        <f t="shared" si="2"/>
        <v>5</v>
      </c>
      <c r="E31" s="246"/>
      <c r="F31" s="183">
        <f t="shared" si="3"/>
        <v>5</v>
      </c>
      <c r="G31" s="183">
        <f t="shared" si="4"/>
        <v>3</v>
      </c>
      <c r="H31" s="184" t="str">
        <f t="shared" si="5"/>
        <v>A</v>
      </c>
      <c r="I31" s="183">
        <f t="shared" si="6"/>
        <v>5</v>
      </c>
      <c r="J31" s="246"/>
      <c r="K31" s="183">
        <f t="shared" si="7"/>
        <v>5</v>
      </c>
      <c r="L31" s="184" t="str">
        <f t="shared" si="8"/>
        <v>A</v>
      </c>
      <c r="M31" s="183">
        <f t="shared" si="9"/>
        <v>5</v>
      </c>
      <c r="N31" s="183">
        <f t="shared" si="10"/>
        <v>5</v>
      </c>
      <c r="O31" s="246"/>
      <c r="P31" s="183">
        <f t="shared" si="11"/>
        <v>5</v>
      </c>
      <c r="Q31" s="184" t="str">
        <f t="shared" si="12"/>
        <v>A</v>
      </c>
      <c r="S31">
        <f t="shared" si="16"/>
        <v>1</v>
      </c>
      <c r="T31">
        <f t="shared" si="17"/>
        <v>1</v>
      </c>
      <c r="U31">
        <f t="shared" si="18"/>
        <v>1</v>
      </c>
    </row>
    <row r="32" spans="1:21" ht="13.5" thickBot="1">
      <c r="A32">
        <f t="shared" si="0"/>
        <v>1</v>
      </c>
      <c r="B32" s="103" t="s">
        <v>115</v>
      </c>
      <c r="C32" s="183">
        <f t="shared" si="1"/>
        <v>5</v>
      </c>
      <c r="D32" s="183">
        <f t="shared" si="2"/>
        <v>5</v>
      </c>
      <c r="E32" s="246"/>
      <c r="F32" s="183">
        <f t="shared" si="3"/>
        <v>5</v>
      </c>
      <c r="G32" s="183">
        <f t="shared" si="4"/>
        <v>3</v>
      </c>
      <c r="H32" s="184" t="str">
        <f t="shared" si="5"/>
        <v>A</v>
      </c>
      <c r="I32" s="183">
        <f t="shared" si="6"/>
        <v>5</v>
      </c>
      <c r="J32" s="246"/>
      <c r="K32" s="183">
        <f t="shared" si="7"/>
        <v>5</v>
      </c>
      <c r="L32" s="184" t="str">
        <f t="shared" si="8"/>
        <v>A</v>
      </c>
      <c r="M32" s="183">
        <f t="shared" si="9"/>
        <v>5</v>
      </c>
      <c r="N32" s="183">
        <f t="shared" si="10"/>
        <v>5</v>
      </c>
      <c r="O32" s="246"/>
      <c r="P32" s="183">
        <f t="shared" si="11"/>
        <v>5</v>
      </c>
      <c r="Q32" s="184" t="str">
        <f t="shared" si="12"/>
        <v>A</v>
      </c>
      <c r="S32">
        <f t="shared" si="16"/>
        <v>1</v>
      </c>
      <c r="T32">
        <f t="shared" si="17"/>
        <v>1</v>
      </c>
      <c r="U32">
        <f t="shared" si="18"/>
        <v>1</v>
      </c>
    </row>
    <row r="33" spans="1:21" ht="13.5" thickBot="1">
      <c r="A33">
        <f t="shared" si="0"/>
        <v>1</v>
      </c>
      <c r="B33" s="103" t="s">
        <v>116</v>
      </c>
      <c r="C33" s="183">
        <f t="shared" si="1"/>
        <v>5</v>
      </c>
      <c r="D33" s="183">
        <f t="shared" si="2"/>
        <v>5</v>
      </c>
      <c r="E33" s="246"/>
      <c r="F33" s="183">
        <f t="shared" si="3"/>
        <v>5</v>
      </c>
      <c r="G33" s="183">
        <f t="shared" si="4"/>
        <v>3</v>
      </c>
      <c r="H33" s="184" t="str">
        <f t="shared" si="5"/>
        <v>A</v>
      </c>
      <c r="I33" s="183">
        <f t="shared" si="6"/>
        <v>5</v>
      </c>
      <c r="J33" s="246"/>
      <c r="K33" s="183">
        <f t="shared" si="7"/>
        <v>5</v>
      </c>
      <c r="L33" s="184" t="str">
        <f t="shared" si="8"/>
        <v>A</v>
      </c>
      <c r="M33" s="183">
        <f t="shared" si="9"/>
        <v>5</v>
      </c>
      <c r="N33" s="183">
        <f t="shared" si="10"/>
        <v>5</v>
      </c>
      <c r="O33" s="246"/>
      <c r="P33" s="183">
        <f t="shared" si="11"/>
        <v>5</v>
      </c>
      <c r="Q33" s="184" t="str">
        <f t="shared" si="12"/>
        <v>A</v>
      </c>
      <c r="S33">
        <f t="shared" si="16"/>
        <v>1</v>
      </c>
      <c r="T33">
        <f t="shared" si="17"/>
        <v>1</v>
      </c>
      <c r="U33">
        <f t="shared" si="18"/>
        <v>1</v>
      </c>
    </row>
    <row r="34" spans="1:21" ht="13.5" thickBot="1">
      <c r="A34">
        <f t="shared" si="0"/>
        <v>1</v>
      </c>
      <c r="B34" s="103" t="s">
        <v>117</v>
      </c>
      <c r="C34" s="183">
        <f t="shared" si="1"/>
        <v>5</v>
      </c>
      <c r="D34" s="183">
        <f t="shared" si="2"/>
        <v>5</v>
      </c>
      <c r="E34" s="246"/>
      <c r="F34" s="183">
        <f t="shared" si="3"/>
        <v>5</v>
      </c>
      <c r="G34" s="183">
        <f t="shared" si="4"/>
        <v>3</v>
      </c>
      <c r="H34" s="184" t="str">
        <f t="shared" si="5"/>
        <v>A</v>
      </c>
      <c r="I34" s="183">
        <f t="shared" si="6"/>
        <v>5</v>
      </c>
      <c r="J34" s="246"/>
      <c r="K34" s="183">
        <f t="shared" si="7"/>
        <v>5</v>
      </c>
      <c r="L34" s="184" t="str">
        <f t="shared" si="8"/>
        <v>A</v>
      </c>
      <c r="M34" s="183">
        <f t="shared" si="9"/>
        <v>5</v>
      </c>
      <c r="N34" s="183">
        <f t="shared" si="10"/>
        <v>5</v>
      </c>
      <c r="O34" s="246"/>
      <c r="P34" s="183">
        <f t="shared" si="11"/>
        <v>2</v>
      </c>
      <c r="Q34" s="184" t="str">
        <f t="shared" si="12"/>
        <v>A</v>
      </c>
      <c r="S34">
        <f t="shared" si="16"/>
        <v>1</v>
      </c>
      <c r="T34">
        <f t="shared" si="17"/>
        <v>1</v>
      </c>
      <c r="U34">
        <f t="shared" si="18"/>
        <v>1</v>
      </c>
    </row>
    <row r="35" spans="1:21" ht="13.5" thickBot="1">
      <c r="A35">
        <f t="shared" si="0"/>
        <v>1</v>
      </c>
      <c r="B35" s="103" t="s">
        <v>118</v>
      </c>
      <c r="C35" s="183">
        <f t="shared" si="1"/>
        <v>5</v>
      </c>
      <c r="D35" s="183">
        <f t="shared" si="2"/>
        <v>5</v>
      </c>
      <c r="E35" s="246"/>
      <c r="F35" s="183">
        <f t="shared" si="3"/>
        <v>5</v>
      </c>
      <c r="G35" s="183">
        <f t="shared" si="4"/>
        <v>3</v>
      </c>
      <c r="H35" s="184" t="str">
        <f t="shared" si="5"/>
        <v>A</v>
      </c>
      <c r="I35" s="183">
        <f t="shared" si="6"/>
        <v>5</v>
      </c>
      <c r="J35" s="246"/>
      <c r="K35" s="183">
        <f t="shared" si="7"/>
        <v>5</v>
      </c>
      <c r="L35" s="184" t="str">
        <f t="shared" si="8"/>
        <v>A</v>
      </c>
      <c r="M35" s="183">
        <f t="shared" si="9"/>
        <v>5</v>
      </c>
      <c r="N35" s="183">
        <f t="shared" si="10"/>
        <v>5</v>
      </c>
      <c r="O35" s="246"/>
      <c r="P35" s="183">
        <f t="shared" si="11"/>
        <v>5</v>
      </c>
      <c r="Q35" s="184" t="str">
        <f t="shared" si="12"/>
        <v>A</v>
      </c>
      <c r="S35">
        <f t="shared" si="16"/>
        <v>1</v>
      </c>
      <c r="T35">
        <f t="shared" si="17"/>
        <v>1</v>
      </c>
      <c r="U35">
        <f t="shared" si="18"/>
        <v>1</v>
      </c>
    </row>
    <row r="36" spans="1:21" ht="13.5" thickBot="1">
      <c r="A36">
        <f t="shared" si="0"/>
        <v>1</v>
      </c>
      <c r="B36" s="103" t="s">
        <v>119</v>
      </c>
      <c r="C36" s="183">
        <f t="shared" si="1"/>
        <v>5</v>
      </c>
      <c r="D36" s="183">
        <f t="shared" si="2"/>
        <v>5</v>
      </c>
      <c r="E36" s="246"/>
      <c r="F36" s="183">
        <f t="shared" si="3"/>
        <v>5</v>
      </c>
      <c r="G36" s="183">
        <f t="shared" si="4"/>
        <v>3</v>
      </c>
      <c r="H36" s="184" t="str">
        <f t="shared" si="5"/>
        <v>A</v>
      </c>
      <c r="I36" s="183">
        <f t="shared" si="6"/>
        <v>5</v>
      </c>
      <c r="J36" s="246"/>
      <c r="K36" s="183">
        <f t="shared" si="7"/>
        <v>5</v>
      </c>
      <c r="L36" s="184" t="str">
        <f t="shared" si="8"/>
        <v>A</v>
      </c>
      <c r="M36" s="183">
        <f t="shared" si="9"/>
        <v>5</v>
      </c>
      <c r="N36" s="183">
        <f t="shared" si="10"/>
        <v>5</v>
      </c>
      <c r="O36" s="246"/>
      <c r="P36" s="183">
        <f t="shared" si="11"/>
        <v>5</v>
      </c>
      <c r="Q36" s="184" t="str">
        <f t="shared" si="12"/>
        <v>A</v>
      </c>
      <c r="S36">
        <f t="shared" si="16"/>
        <v>1</v>
      </c>
      <c r="T36">
        <f t="shared" si="17"/>
        <v>1</v>
      </c>
      <c r="U36">
        <f t="shared" si="18"/>
        <v>1</v>
      </c>
    </row>
    <row r="37" spans="1:21" ht="13.5" thickBot="1">
      <c r="A37">
        <f t="shared" si="0"/>
        <v>1</v>
      </c>
      <c r="B37" s="103" t="s">
        <v>120</v>
      </c>
      <c r="C37" s="183">
        <f t="shared" si="1"/>
        <v>5</v>
      </c>
      <c r="D37" s="183">
        <f t="shared" si="2"/>
        <v>5</v>
      </c>
      <c r="E37" s="246"/>
      <c r="F37" s="183">
        <f t="shared" si="3"/>
        <v>5</v>
      </c>
      <c r="G37" s="183">
        <f t="shared" si="4"/>
        <v>3</v>
      </c>
      <c r="H37" s="184" t="str">
        <f t="shared" si="5"/>
        <v>A</v>
      </c>
      <c r="I37" s="183">
        <f t="shared" si="6"/>
        <v>5</v>
      </c>
      <c r="J37" s="246"/>
      <c r="K37" s="183">
        <f t="shared" si="7"/>
        <v>5</v>
      </c>
      <c r="L37" s="184" t="str">
        <f t="shared" si="8"/>
        <v>A</v>
      </c>
      <c r="M37" s="183">
        <f t="shared" si="9"/>
        <v>5</v>
      </c>
      <c r="N37" s="183">
        <f t="shared" si="10"/>
        <v>5</v>
      </c>
      <c r="O37" s="246"/>
      <c r="P37" s="183">
        <f t="shared" si="11"/>
        <v>5</v>
      </c>
      <c r="Q37" s="184" t="str">
        <f t="shared" si="12"/>
        <v>A</v>
      </c>
      <c r="S37">
        <f t="shared" si="16"/>
        <v>1</v>
      </c>
      <c r="T37">
        <f t="shared" si="17"/>
        <v>1</v>
      </c>
      <c r="U37">
        <f t="shared" si="18"/>
        <v>1</v>
      </c>
    </row>
    <row r="38" spans="1:21" ht="13.5" thickBot="1">
      <c r="A38">
        <f t="shared" si="0"/>
        <v>1</v>
      </c>
      <c r="B38" s="103" t="s">
        <v>121</v>
      </c>
      <c r="C38" s="183">
        <f t="shared" si="1"/>
        <v>5</v>
      </c>
      <c r="D38" s="183">
        <f t="shared" si="2"/>
        <v>5</v>
      </c>
      <c r="E38" s="246"/>
      <c r="F38" s="183">
        <f t="shared" si="3"/>
        <v>5</v>
      </c>
      <c r="G38" s="183">
        <f t="shared" si="4"/>
        <v>3</v>
      </c>
      <c r="H38" s="184" t="str">
        <f t="shared" si="5"/>
        <v>A</v>
      </c>
      <c r="I38" s="183">
        <f t="shared" si="6"/>
        <v>5</v>
      </c>
      <c r="J38" s="246"/>
      <c r="K38" s="183">
        <f t="shared" si="7"/>
        <v>5</v>
      </c>
      <c r="L38" s="184" t="str">
        <f t="shared" si="8"/>
        <v>A</v>
      </c>
      <c r="M38" s="183">
        <f t="shared" si="9"/>
        <v>5</v>
      </c>
      <c r="N38" s="183">
        <f t="shared" si="10"/>
        <v>5</v>
      </c>
      <c r="O38" s="246"/>
      <c r="P38" s="183">
        <f t="shared" si="11"/>
        <v>5</v>
      </c>
      <c r="Q38" s="184" t="str">
        <f t="shared" si="12"/>
        <v>A</v>
      </c>
      <c r="S38">
        <f t="shared" si="16"/>
        <v>1</v>
      </c>
      <c r="T38">
        <f t="shared" si="17"/>
        <v>1</v>
      </c>
      <c r="U38">
        <f t="shared" si="18"/>
        <v>1</v>
      </c>
    </row>
    <row r="39" spans="1:21" ht="13.5" thickBot="1">
      <c r="A39">
        <f t="shared" si="0"/>
        <v>1</v>
      </c>
      <c r="B39" s="103" t="s">
        <v>122</v>
      </c>
      <c r="C39" s="183">
        <f t="shared" si="1"/>
        <v>5</v>
      </c>
      <c r="D39" s="183">
        <f t="shared" si="2"/>
        <v>5</v>
      </c>
      <c r="E39" s="246"/>
      <c r="F39" s="183">
        <f t="shared" si="3"/>
        <v>5</v>
      </c>
      <c r="G39" s="183">
        <f t="shared" si="4"/>
        <v>3</v>
      </c>
      <c r="H39" s="184" t="str">
        <f t="shared" si="5"/>
        <v>A</v>
      </c>
      <c r="I39" s="183">
        <f t="shared" si="6"/>
        <v>5</v>
      </c>
      <c r="J39" s="246"/>
      <c r="K39" s="183">
        <f t="shared" si="7"/>
        <v>5</v>
      </c>
      <c r="L39" s="184" t="str">
        <f t="shared" si="8"/>
        <v>A</v>
      </c>
      <c r="M39" s="183">
        <f t="shared" si="9"/>
        <v>5</v>
      </c>
      <c r="N39" s="183">
        <f t="shared" si="10"/>
        <v>5</v>
      </c>
      <c r="O39" s="246"/>
      <c r="P39" s="183">
        <f t="shared" si="11"/>
        <v>5</v>
      </c>
      <c r="Q39" s="184" t="str">
        <f t="shared" si="12"/>
        <v>A</v>
      </c>
      <c r="S39">
        <f t="shared" si="16"/>
        <v>1</v>
      </c>
      <c r="T39">
        <f t="shared" si="17"/>
        <v>1</v>
      </c>
      <c r="U39">
        <f t="shared" si="18"/>
        <v>1</v>
      </c>
    </row>
    <row r="40" spans="1:21" ht="13.5" thickBot="1">
      <c r="A40">
        <f t="shared" si="0"/>
        <v>1</v>
      </c>
      <c r="B40" s="103" t="s">
        <v>123</v>
      </c>
      <c r="C40" s="183">
        <f t="shared" si="1"/>
        <v>5</v>
      </c>
      <c r="D40" s="183">
        <f t="shared" si="2"/>
        <v>5</v>
      </c>
      <c r="E40" s="246"/>
      <c r="F40" s="183">
        <f t="shared" si="3"/>
        <v>5</v>
      </c>
      <c r="G40" s="183">
        <f t="shared" si="4"/>
        <v>3</v>
      </c>
      <c r="H40" s="184" t="str">
        <f t="shared" si="5"/>
        <v>A</v>
      </c>
      <c r="I40" s="183">
        <f t="shared" si="6"/>
        <v>5</v>
      </c>
      <c r="J40" s="246"/>
      <c r="K40" s="183">
        <f t="shared" si="7"/>
        <v>5</v>
      </c>
      <c r="L40" s="184" t="str">
        <f t="shared" si="8"/>
        <v>A</v>
      </c>
      <c r="M40" s="183">
        <f t="shared" si="9"/>
        <v>5</v>
      </c>
      <c r="N40" s="183">
        <f t="shared" si="10"/>
        <v>5</v>
      </c>
      <c r="O40" s="246"/>
      <c r="P40" s="183">
        <f t="shared" si="11"/>
        <v>3</v>
      </c>
      <c r="Q40" s="184" t="str">
        <f t="shared" si="12"/>
        <v>A</v>
      </c>
      <c r="S40">
        <f t="shared" si="16"/>
        <v>1</v>
      </c>
      <c r="T40">
        <f t="shared" si="17"/>
        <v>1</v>
      </c>
      <c r="U40">
        <f t="shared" si="18"/>
        <v>1</v>
      </c>
    </row>
    <row r="41" spans="1:21" ht="13.5" thickBot="1">
      <c r="A41">
        <f t="shared" si="0"/>
        <v>1</v>
      </c>
      <c r="B41" s="103" t="s">
        <v>124</v>
      </c>
      <c r="C41" s="183">
        <f t="shared" si="1"/>
        <v>5</v>
      </c>
      <c r="D41" s="183">
        <f t="shared" si="2"/>
        <v>5</v>
      </c>
      <c r="E41" s="246"/>
      <c r="F41" s="183">
        <f t="shared" si="3"/>
        <v>5</v>
      </c>
      <c r="G41" s="183">
        <f t="shared" si="4"/>
        <v>3</v>
      </c>
      <c r="H41" s="184" t="str">
        <f t="shared" si="5"/>
        <v>A</v>
      </c>
      <c r="I41" s="183">
        <f t="shared" si="6"/>
        <v>5</v>
      </c>
      <c r="J41" s="246"/>
      <c r="K41" s="183">
        <f t="shared" si="7"/>
        <v>5</v>
      </c>
      <c r="L41" s="184" t="str">
        <f t="shared" si="8"/>
        <v>A</v>
      </c>
      <c r="M41" s="183">
        <f t="shared" si="9"/>
        <v>5</v>
      </c>
      <c r="N41" s="183">
        <f t="shared" si="10"/>
        <v>5</v>
      </c>
      <c r="O41" s="246"/>
      <c r="P41" s="183">
        <f t="shared" si="11"/>
        <v>5</v>
      </c>
      <c r="Q41" s="184" t="str">
        <f t="shared" si="12"/>
        <v>A</v>
      </c>
      <c r="S41">
        <f t="shared" si="16"/>
        <v>1</v>
      </c>
      <c r="T41">
        <f t="shared" si="17"/>
        <v>1</v>
      </c>
      <c r="U41">
        <f t="shared" si="18"/>
        <v>1</v>
      </c>
    </row>
    <row r="42" spans="1:21" ht="13.5" thickBot="1">
      <c r="A42">
        <f t="shared" si="0"/>
        <v>1</v>
      </c>
      <c r="B42" s="103" t="s">
        <v>125</v>
      </c>
      <c r="C42" s="183">
        <f t="shared" si="1"/>
        <v>5</v>
      </c>
      <c r="D42" s="183">
        <f t="shared" si="2"/>
        <v>5</v>
      </c>
      <c r="E42" s="246"/>
      <c r="F42" s="183">
        <f t="shared" si="3"/>
        <v>5</v>
      </c>
      <c r="G42" s="183">
        <f t="shared" si="4"/>
        <v>3</v>
      </c>
      <c r="H42" s="184" t="str">
        <f t="shared" si="5"/>
        <v>A</v>
      </c>
      <c r="I42" s="183">
        <f t="shared" si="6"/>
        <v>5</v>
      </c>
      <c r="J42" s="246"/>
      <c r="K42" s="183">
        <f t="shared" si="7"/>
        <v>5</v>
      </c>
      <c r="L42" s="184" t="str">
        <f t="shared" si="8"/>
        <v>A</v>
      </c>
      <c r="M42" s="183">
        <f t="shared" si="9"/>
        <v>5</v>
      </c>
      <c r="N42" s="183">
        <f t="shared" si="10"/>
        <v>5</v>
      </c>
      <c r="O42" s="246"/>
      <c r="P42" s="183">
        <f t="shared" si="11"/>
        <v>5</v>
      </c>
      <c r="Q42" s="184" t="str">
        <f t="shared" si="12"/>
        <v>A</v>
      </c>
      <c r="S42">
        <f t="shared" si="16"/>
        <v>1</v>
      </c>
      <c r="T42">
        <f t="shared" si="17"/>
        <v>1</v>
      </c>
      <c r="U42">
        <f t="shared" si="18"/>
        <v>1</v>
      </c>
    </row>
    <row r="43" spans="1:21">
      <c r="A43">
        <f t="shared" si="0"/>
        <v>0</v>
      </c>
      <c r="B43" s="103" t="s">
        <v>126</v>
      </c>
      <c r="C43" s="183" t="str">
        <f t="shared" si="1"/>
        <v>NE</v>
      </c>
      <c r="D43" s="183" t="str">
        <f t="shared" si="2"/>
        <v>NE</v>
      </c>
      <c r="E43" s="246"/>
      <c r="F43" s="183" t="str">
        <f t="shared" si="3"/>
        <v>NE</v>
      </c>
      <c r="G43" s="183" t="str">
        <f t="shared" si="4"/>
        <v>NE</v>
      </c>
      <c r="H43" s="184" t="str">
        <f t="shared" si="5"/>
        <v>A</v>
      </c>
      <c r="I43" s="183" t="str">
        <f t="shared" si="6"/>
        <v>NE</v>
      </c>
      <c r="J43" s="246"/>
      <c r="K43" s="183" t="str">
        <f t="shared" si="7"/>
        <v>NE</v>
      </c>
      <c r="L43" s="184" t="str">
        <f t="shared" si="8"/>
        <v>A</v>
      </c>
      <c r="M43" s="183">
        <f t="shared" si="9"/>
        <v>0</v>
      </c>
      <c r="N43" s="183" t="str">
        <f t="shared" si="10"/>
        <v>NE</v>
      </c>
      <c r="O43" s="246"/>
      <c r="P43" s="183" t="str">
        <f t="shared" si="11"/>
        <v>NE</v>
      </c>
      <c r="Q43" s="184" t="str">
        <f t="shared" si="12"/>
        <v>A</v>
      </c>
      <c r="S43">
        <f t="shared" si="16"/>
        <v>0</v>
      </c>
      <c r="T43">
        <f t="shared" si="17"/>
        <v>0</v>
      </c>
      <c r="U43">
        <f t="shared" si="18"/>
        <v>0</v>
      </c>
    </row>
    <row r="44" spans="1:21" ht="19.5" customHeight="1">
      <c r="B44" s="103" t="s">
        <v>127</v>
      </c>
      <c r="C44" s="107">
        <f>C83</f>
        <v>5</v>
      </c>
      <c r="D44" s="108">
        <f>D83</f>
        <v>5</v>
      </c>
      <c r="E44" s="108">
        <f>E83</f>
        <v>5</v>
      </c>
      <c r="F44" s="108">
        <f>F83</f>
        <v>5</v>
      </c>
      <c r="G44" s="109">
        <f>G83</f>
        <v>5</v>
      </c>
      <c r="H44" s="110"/>
      <c r="I44" s="111">
        <f>I83</f>
        <v>5</v>
      </c>
      <c r="J44" s="108">
        <f>J83</f>
        <v>5</v>
      </c>
      <c r="K44" s="109">
        <f>K83</f>
        <v>5</v>
      </c>
      <c r="L44" s="110"/>
      <c r="M44" s="111">
        <f>M83</f>
        <v>5</v>
      </c>
      <c r="N44" s="108">
        <f>N83</f>
        <v>5</v>
      </c>
      <c r="O44" s="108">
        <f>O83</f>
        <v>3</v>
      </c>
      <c r="P44" s="112">
        <f>P83</f>
        <v>3</v>
      </c>
      <c r="Q44" s="101"/>
    </row>
    <row r="45" spans="1:21" ht="19.5" customHeight="1" thickBot="1">
      <c r="B45" s="113" t="s">
        <v>128</v>
      </c>
      <c r="C45" s="114">
        <f>C94</f>
        <v>5</v>
      </c>
      <c r="D45" s="115">
        <f>D94</f>
        <v>5</v>
      </c>
      <c r="E45" s="115">
        <f>E94</f>
        <v>5</v>
      </c>
      <c r="F45" s="115">
        <f>F94</f>
        <v>5</v>
      </c>
      <c r="G45" s="116">
        <f>G94</f>
        <v>5</v>
      </c>
      <c r="H45" s="117" t="s">
        <v>129</v>
      </c>
      <c r="I45" s="118">
        <f>I94</f>
        <v>5</v>
      </c>
      <c r="J45" s="115">
        <f>J94</f>
        <v>5</v>
      </c>
      <c r="K45" s="116">
        <f>K94</f>
        <v>5</v>
      </c>
      <c r="L45" s="117" t="s">
        <v>129</v>
      </c>
      <c r="M45" s="118">
        <f>M94</f>
        <v>5</v>
      </c>
      <c r="N45" s="115">
        <f>N94</f>
        <v>5</v>
      </c>
      <c r="O45" s="115">
        <f>O94</f>
        <v>3</v>
      </c>
      <c r="P45" s="116">
        <f>P94</f>
        <v>3</v>
      </c>
      <c r="Q45" s="119" t="s">
        <v>129</v>
      </c>
    </row>
    <row r="46" spans="1:21" ht="13.5" thickTop="1">
      <c r="A46" s="186"/>
      <c r="C46" s="187"/>
      <c r="H46"/>
    </row>
    <row r="47" spans="1:21">
      <c r="A47">
        <f>COUNTIF(A6:A43,1)</f>
        <v>37</v>
      </c>
      <c r="C47">
        <f>COUNTIF(C6:C43,5)</f>
        <v>37</v>
      </c>
      <c r="D47">
        <f t="shared" ref="D47:P47" si="19">COUNTIF(D6:D43,5)</f>
        <v>37</v>
      </c>
      <c r="E47">
        <f t="shared" si="19"/>
        <v>0</v>
      </c>
      <c r="F47">
        <f t="shared" si="19"/>
        <v>36</v>
      </c>
      <c r="G47">
        <f t="shared" si="19"/>
        <v>0</v>
      </c>
      <c r="H47"/>
      <c r="I47">
        <f t="shared" si="19"/>
        <v>37</v>
      </c>
      <c r="J47">
        <f t="shared" si="19"/>
        <v>0</v>
      </c>
      <c r="K47">
        <f t="shared" si="19"/>
        <v>37</v>
      </c>
      <c r="M47">
        <f t="shared" si="19"/>
        <v>37</v>
      </c>
      <c r="N47">
        <f t="shared" si="19"/>
        <v>37</v>
      </c>
      <c r="O47">
        <f t="shared" si="19"/>
        <v>0</v>
      </c>
      <c r="P47">
        <f t="shared" si="19"/>
        <v>34</v>
      </c>
      <c r="S47">
        <f>SUMIF(S6:S43,1)</f>
        <v>37</v>
      </c>
      <c r="T47">
        <f t="shared" ref="T47:U47" si="20">SUMIF(T6:T43,1)</f>
        <v>37</v>
      </c>
      <c r="U47">
        <f t="shared" si="20"/>
        <v>37</v>
      </c>
    </row>
    <row r="48" spans="1:21">
      <c r="C48">
        <f>COUNTIF(C6:C43,4)</f>
        <v>0</v>
      </c>
      <c r="D48">
        <f t="shared" ref="D48:P48" si="21">COUNTIF(D6:D43,4)</f>
        <v>0</v>
      </c>
      <c r="E48">
        <f t="shared" si="21"/>
        <v>0</v>
      </c>
      <c r="F48">
        <f t="shared" si="21"/>
        <v>1</v>
      </c>
      <c r="G48">
        <f t="shared" si="21"/>
        <v>0</v>
      </c>
      <c r="H48"/>
      <c r="I48">
        <f t="shared" si="21"/>
        <v>0</v>
      </c>
      <c r="J48">
        <f t="shared" si="21"/>
        <v>0</v>
      </c>
      <c r="K48">
        <f t="shared" si="21"/>
        <v>0</v>
      </c>
      <c r="M48">
        <f t="shared" si="21"/>
        <v>0</v>
      </c>
      <c r="N48">
        <f t="shared" si="21"/>
        <v>0</v>
      </c>
      <c r="O48">
        <f t="shared" si="21"/>
        <v>0</v>
      </c>
      <c r="P48">
        <f t="shared" si="21"/>
        <v>1</v>
      </c>
    </row>
    <row r="49" spans="1:31">
      <c r="C49">
        <f>COUNTIF(C6:C43,3)</f>
        <v>0</v>
      </c>
      <c r="D49">
        <f t="shared" ref="D49:P49" si="22">COUNTIF(D6:D43,3)</f>
        <v>0</v>
      </c>
      <c r="E49">
        <f t="shared" si="22"/>
        <v>0</v>
      </c>
      <c r="F49">
        <f t="shared" si="22"/>
        <v>0</v>
      </c>
      <c r="G49">
        <f t="shared" si="22"/>
        <v>35</v>
      </c>
      <c r="H49"/>
      <c r="I49">
        <f t="shared" si="22"/>
        <v>0</v>
      </c>
      <c r="J49">
        <f t="shared" si="22"/>
        <v>0</v>
      </c>
      <c r="K49">
        <f t="shared" si="22"/>
        <v>0</v>
      </c>
      <c r="M49">
        <f t="shared" si="22"/>
        <v>0</v>
      </c>
      <c r="N49">
        <f t="shared" si="22"/>
        <v>0</v>
      </c>
      <c r="O49">
        <f t="shared" si="22"/>
        <v>0</v>
      </c>
      <c r="P49">
        <f t="shared" si="22"/>
        <v>1</v>
      </c>
    </row>
    <row r="50" spans="1:31">
      <c r="C50">
        <f>COUNTIF(C6:C43,2)</f>
        <v>0</v>
      </c>
      <c r="D50">
        <f t="shared" ref="D50:P50" si="23">COUNTIF(D6:D43,2)</f>
        <v>0</v>
      </c>
      <c r="E50">
        <f t="shared" si="23"/>
        <v>0</v>
      </c>
      <c r="F50">
        <f t="shared" si="23"/>
        <v>0</v>
      </c>
      <c r="G50">
        <f t="shared" si="23"/>
        <v>2</v>
      </c>
      <c r="H50"/>
      <c r="I50">
        <f t="shared" si="23"/>
        <v>0</v>
      </c>
      <c r="J50">
        <f t="shared" si="23"/>
        <v>0</v>
      </c>
      <c r="K50">
        <f t="shared" si="23"/>
        <v>0</v>
      </c>
      <c r="M50">
        <f t="shared" si="23"/>
        <v>0</v>
      </c>
      <c r="N50">
        <f t="shared" si="23"/>
        <v>0</v>
      </c>
      <c r="O50">
        <f t="shared" si="23"/>
        <v>0</v>
      </c>
      <c r="P50">
        <f t="shared" si="23"/>
        <v>1</v>
      </c>
    </row>
    <row r="51" spans="1:31">
      <c r="A51" s="186"/>
      <c r="H51"/>
    </row>
    <row r="52" spans="1:31" ht="13.5" thickBot="1">
      <c r="A52" s="186"/>
      <c r="H52"/>
    </row>
    <row r="53" spans="1:31" ht="13.5" thickTop="1">
      <c r="B53" s="360" t="s">
        <v>88</v>
      </c>
      <c r="C53" s="362" t="s">
        <v>56</v>
      </c>
      <c r="D53" s="362"/>
      <c r="E53" s="362"/>
      <c r="F53" s="362"/>
      <c r="G53" s="362"/>
      <c r="H53" s="362"/>
      <c r="I53" s="362"/>
      <c r="J53" s="362"/>
      <c r="K53" s="362"/>
      <c r="L53" s="362"/>
      <c r="M53" s="362"/>
      <c r="N53" s="362"/>
      <c r="O53" s="362"/>
      <c r="P53" s="362"/>
      <c r="Q53" s="362"/>
      <c r="R53" s="310" t="s">
        <v>11</v>
      </c>
      <c r="S53" s="311"/>
      <c r="T53" s="311"/>
      <c r="U53" s="311"/>
      <c r="V53" s="312"/>
      <c r="W53" s="312"/>
      <c r="X53" s="313" t="s">
        <v>12</v>
      </c>
      <c r="Y53" s="314"/>
      <c r="Z53" s="314"/>
      <c r="AA53" s="314"/>
      <c r="AB53" s="314"/>
      <c r="AC53" s="314"/>
      <c r="AD53" s="314"/>
      <c r="AE53" s="315"/>
    </row>
    <row r="54" spans="1:31">
      <c r="B54" s="361"/>
      <c r="C54" s="328" t="s">
        <v>57</v>
      </c>
      <c r="D54" s="329"/>
      <c r="E54" s="330"/>
      <c r="F54" s="334" t="s">
        <v>58</v>
      </c>
      <c r="G54" s="329"/>
      <c r="H54" s="330"/>
      <c r="I54" s="336" t="s">
        <v>59</v>
      </c>
      <c r="J54" s="337"/>
      <c r="K54" s="338"/>
      <c r="L54" s="334" t="s">
        <v>60</v>
      </c>
      <c r="M54" s="329"/>
      <c r="N54" s="330"/>
      <c r="O54" s="334" t="s">
        <v>61</v>
      </c>
      <c r="P54" s="329"/>
      <c r="Q54" s="344"/>
      <c r="R54" s="316" t="s">
        <v>3</v>
      </c>
      <c r="S54" s="317"/>
      <c r="T54" s="321" t="s">
        <v>63</v>
      </c>
      <c r="U54" s="322"/>
      <c r="V54" s="326" t="s">
        <v>64</v>
      </c>
      <c r="W54" s="307"/>
      <c r="X54" s="295" t="s">
        <v>65</v>
      </c>
      <c r="Y54" s="297" t="s">
        <v>66</v>
      </c>
      <c r="Z54" s="298"/>
      <c r="AA54" s="299"/>
      <c r="AB54" s="302" t="s">
        <v>67</v>
      </c>
      <c r="AC54" s="303"/>
      <c r="AD54" s="306" t="s">
        <v>68</v>
      </c>
      <c r="AE54" s="307"/>
    </row>
    <row r="55" spans="1:31">
      <c r="B55" s="361"/>
      <c r="C55" s="300"/>
      <c r="D55" s="300"/>
      <c r="E55" s="331"/>
      <c r="F55" s="308"/>
      <c r="G55" s="300"/>
      <c r="H55" s="331"/>
      <c r="I55" s="339"/>
      <c r="J55" s="340"/>
      <c r="K55" s="305"/>
      <c r="L55" s="308"/>
      <c r="M55" s="300"/>
      <c r="N55" s="331"/>
      <c r="O55" s="308"/>
      <c r="P55" s="300"/>
      <c r="Q55" s="309"/>
      <c r="R55" s="318"/>
      <c r="S55" s="301"/>
      <c r="T55" s="304"/>
      <c r="U55" s="323"/>
      <c r="V55" s="327"/>
      <c r="W55" s="309"/>
      <c r="X55" s="296"/>
      <c r="Y55" s="300"/>
      <c r="Z55" s="300"/>
      <c r="AA55" s="301"/>
      <c r="AB55" s="304"/>
      <c r="AC55" s="305"/>
      <c r="AD55" s="308"/>
      <c r="AE55" s="309"/>
    </row>
    <row r="56" spans="1:31">
      <c r="B56" s="361"/>
      <c r="C56" s="332"/>
      <c r="D56" s="332"/>
      <c r="E56" s="333"/>
      <c r="F56" s="335"/>
      <c r="G56" s="332"/>
      <c r="H56" s="333"/>
      <c r="I56" s="341"/>
      <c r="J56" s="342"/>
      <c r="K56" s="343"/>
      <c r="L56" s="335"/>
      <c r="M56" s="332"/>
      <c r="N56" s="333"/>
      <c r="O56" s="335"/>
      <c r="P56" s="332"/>
      <c r="Q56" s="345"/>
      <c r="R56" s="319"/>
      <c r="S56" s="320"/>
      <c r="T56" s="324"/>
      <c r="U56" s="325"/>
      <c r="V56" s="327"/>
      <c r="W56" s="309"/>
      <c r="X56" s="296"/>
      <c r="Y56" s="300"/>
      <c r="Z56" s="300"/>
      <c r="AA56" s="301"/>
      <c r="AB56" s="304"/>
      <c r="AC56" s="305"/>
      <c r="AD56" s="308"/>
      <c r="AE56" s="309"/>
    </row>
    <row r="57" spans="1:31" ht="13.5" thickBot="1">
      <c r="B57" s="120"/>
      <c r="C57" s="121" t="s">
        <v>130</v>
      </c>
      <c r="D57" s="122" t="s">
        <v>131</v>
      </c>
      <c r="E57" s="122" t="s">
        <v>132</v>
      </c>
      <c r="F57" s="123" t="s">
        <v>130</v>
      </c>
      <c r="G57" s="124" t="s">
        <v>131</v>
      </c>
      <c r="H57" s="125" t="s">
        <v>132</v>
      </c>
      <c r="I57" s="123" t="s">
        <v>130</v>
      </c>
      <c r="J57" s="122" t="s">
        <v>131</v>
      </c>
      <c r="K57" s="122" t="s">
        <v>132</v>
      </c>
      <c r="L57" s="123" t="s">
        <v>130</v>
      </c>
      <c r="M57" s="122" t="s">
        <v>131</v>
      </c>
      <c r="N57" s="122" t="s">
        <v>132</v>
      </c>
      <c r="O57" s="123" t="s">
        <v>130</v>
      </c>
      <c r="P57" s="122" t="s">
        <v>131</v>
      </c>
      <c r="Q57" s="122" t="s">
        <v>132</v>
      </c>
      <c r="R57" s="126" t="s">
        <v>130</v>
      </c>
      <c r="S57" s="127" t="s">
        <v>131</v>
      </c>
      <c r="T57" s="128" t="s">
        <v>130</v>
      </c>
      <c r="U57" s="129" t="s">
        <v>131</v>
      </c>
      <c r="V57" s="130" t="s">
        <v>130</v>
      </c>
      <c r="W57" s="131" t="s">
        <v>131</v>
      </c>
      <c r="X57" s="132" t="s">
        <v>130</v>
      </c>
      <c r="Y57" s="133" t="s">
        <v>130</v>
      </c>
      <c r="Z57" s="133" t="s">
        <v>131</v>
      </c>
      <c r="AA57" s="134" t="s">
        <v>132</v>
      </c>
      <c r="AB57" s="135" t="s">
        <v>130</v>
      </c>
      <c r="AC57" s="133" t="s">
        <v>131</v>
      </c>
      <c r="AD57" s="136" t="s">
        <v>130</v>
      </c>
      <c r="AE57" s="137" t="s">
        <v>131</v>
      </c>
    </row>
    <row r="58" spans="1:31">
      <c r="B58" s="138">
        <v>1</v>
      </c>
      <c r="C58" s="189">
        <v>5</v>
      </c>
      <c r="D58" s="193">
        <v>5</v>
      </c>
      <c r="E58" s="194">
        <v>5</v>
      </c>
      <c r="F58" s="189">
        <v>5</v>
      </c>
      <c r="G58" s="193">
        <v>5</v>
      </c>
      <c r="H58" s="193">
        <v>5</v>
      </c>
      <c r="I58" s="219">
        <v>5</v>
      </c>
      <c r="J58" s="220">
        <v>5</v>
      </c>
      <c r="K58" s="221">
        <v>5</v>
      </c>
      <c r="L58" s="189">
        <v>5</v>
      </c>
      <c r="M58" s="193">
        <v>5</v>
      </c>
      <c r="N58" s="194">
        <v>5</v>
      </c>
      <c r="O58" s="189">
        <v>3</v>
      </c>
      <c r="P58" s="193">
        <v>3</v>
      </c>
      <c r="Q58" s="198">
        <v>2</v>
      </c>
      <c r="R58" s="199">
        <v>5</v>
      </c>
      <c r="S58" s="200">
        <v>5</v>
      </c>
      <c r="T58" s="220">
        <v>2</v>
      </c>
      <c r="U58" s="222">
        <v>2</v>
      </c>
      <c r="V58" s="189">
        <v>5</v>
      </c>
      <c r="W58" s="200">
        <v>5</v>
      </c>
      <c r="X58" s="210">
        <v>5</v>
      </c>
      <c r="Y58" s="189">
        <v>5</v>
      </c>
      <c r="Z58" s="193">
        <v>5</v>
      </c>
      <c r="AA58" s="211">
        <v>5</v>
      </c>
      <c r="AB58" s="223">
        <v>5</v>
      </c>
      <c r="AC58" s="224">
        <v>5</v>
      </c>
      <c r="AD58" s="189">
        <v>5</v>
      </c>
      <c r="AE58" s="200">
        <v>5</v>
      </c>
    </row>
    <row r="59" spans="1:31">
      <c r="B59" s="153">
        <f>B58+1</f>
        <v>2</v>
      </c>
      <c r="C59" s="190">
        <v>5</v>
      </c>
      <c r="D59" s="201">
        <v>5</v>
      </c>
      <c r="E59" s="202">
        <v>5</v>
      </c>
      <c r="F59" s="190">
        <v>5</v>
      </c>
      <c r="G59" s="201">
        <v>5</v>
      </c>
      <c r="H59" s="201">
        <v>5</v>
      </c>
      <c r="I59" s="225">
        <v>5</v>
      </c>
      <c r="J59" s="226">
        <v>5</v>
      </c>
      <c r="K59" s="227">
        <v>5</v>
      </c>
      <c r="L59" s="190">
        <v>4</v>
      </c>
      <c r="M59" s="201">
        <v>4</v>
      </c>
      <c r="N59" s="202">
        <v>4</v>
      </c>
      <c r="O59" s="190">
        <v>2</v>
      </c>
      <c r="P59" s="201">
        <v>2</v>
      </c>
      <c r="Q59" s="206">
        <v>2</v>
      </c>
      <c r="R59" s="207">
        <v>5</v>
      </c>
      <c r="S59" s="208">
        <v>5</v>
      </c>
      <c r="T59" s="226">
        <v>2</v>
      </c>
      <c r="U59" s="227">
        <v>2</v>
      </c>
      <c r="V59" s="190">
        <v>5</v>
      </c>
      <c r="W59" s="208">
        <v>5</v>
      </c>
      <c r="X59" s="214">
        <v>5</v>
      </c>
      <c r="Y59" s="190">
        <v>5</v>
      </c>
      <c r="Z59" s="201">
        <v>5</v>
      </c>
      <c r="AA59" s="202">
        <v>5</v>
      </c>
      <c r="AB59" s="228">
        <v>5</v>
      </c>
      <c r="AC59" s="227">
        <v>5</v>
      </c>
      <c r="AD59" s="190">
        <v>5</v>
      </c>
      <c r="AE59" s="208">
        <v>5</v>
      </c>
    </row>
    <row r="60" spans="1:31">
      <c r="B60" s="153">
        <f t="shared" ref="B60:B95" si="24">B59+1</f>
        <v>3</v>
      </c>
      <c r="C60" s="190">
        <v>5</v>
      </c>
      <c r="D60" s="201">
        <v>5</v>
      </c>
      <c r="E60" s="202">
        <v>5</v>
      </c>
      <c r="F60" s="190">
        <v>5</v>
      </c>
      <c r="G60" s="201">
        <v>5</v>
      </c>
      <c r="H60" s="201">
        <v>5</v>
      </c>
      <c r="I60" s="225">
        <v>5</v>
      </c>
      <c r="J60" s="226">
        <v>5</v>
      </c>
      <c r="K60" s="227">
        <v>5</v>
      </c>
      <c r="L60" s="190">
        <v>5</v>
      </c>
      <c r="M60" s="201">
        <v>5</v>
      </c>
      <c r="N60" s="202">
        <v>5</v>
      </c>
      <c r="O60" s="190">
        <v>2</v>
      </c>
      <c r="P60" s="201">
        <v>3</v>
      </c>
      <c r="Q60" s="206">
        <v>2</v>
      </c>
      <c r="R60" s="207">
        <v>5</v>
      </c>
      <c r="S60" s="208">
        <v>5</v>
      </c>
      <c r="T60" s="226">
        <v>2</v>
      </c>
      <c r="U60" s="227">
        <v>2</v>
      </c>
      <c r="V60" s="190">
        <v>5</v>
      </c>
      <c r="W60" s="208">
        <v>5</v>
      </c>
      <c r="X60" s="214">
        <v>5</v>
      </c>
      <c r="Y60" s="190">
        <v>5</v>
      </c>
      <c r="Z60" s="201">
        <v>5</v>
      </c>
      <c r="AA60" s="202">
        <v>5</v>
      </c>
      <c r="AB60" s="228">
        <v>4</v>
      </c>
      <c r="AC60" s="227">
        <v>4</v>
      </c>
      <c r="AD60" s="190">
        <v>4</v>
      </c>
      <c r="AE60" s="208">
        <v>4</v>
      </c>
    </row>
    <row r="61" spans="1:31">
      <c r="B61" s="163">
        <f t="shared" si="24"/>
        <v>4</v>
      </c>
      <c r="C61" s="190">
        <v>5</v>
      </c>
      <c r="D61" s="201">
        <v>5</v>
      </c>
      <c r="E61" s="202">
        <v>5</v>
      </c>
      <c r="F61" s="190">
        <v>5</v>
      </c>
      <c r="G61" s="201">
        <v>5</v>
      </c>
      <c r="H61" s="201">
        <v>5</v>
      </c>
      <c r="I61" s="225">
        <v>4</v>
      </c>
      <c r="J61" s="226">
        <v>4</v>
      </c>
      <c r="K61" s="227">
        <v>4</v>
      </c>
      <c r="L61" s="190">
        <v>5</v>
      </c>
      <c r="M61" s="201">
        <v>5</v>
      </c>
      <c r="N61" s="202">
        <v>5</v>
      </c>
      <c r="O61" s="190">
        <v>3</v>
      </c>
      <c r="P61" s="201">
        <v>3</v>
      </c>
      <c r="Q61" s="206">
        <v>3</v>
      </c>
      <c r="R61" s="207">
        <v>5</v>
      </c>
      <c r="S61" s="208">
        <v>5</v>
      </c>
      <c r="T61" s="226">
        <v>2</v>
      </c>
      <c r="U61" s="227">
        <v>2</v>
      </c>
      <c r="V61" s="190">
        <v>5</v>
      </c>
      <c r="W61" s="208">
        <v>5</v>
      </c>
      <c r="X61" s="214">
        <v>5</v>
      </c>
      <c r="Y61" s="190">
        <v>5</v>
      </c>
      <c r="Z61" s="201">
        <v>5</v>
      </c>
      <c r="AA61" s="202">
        <v>5</v>
      </c>
      <c r="AB61" s="228">
        <v>5</v>
      </c>
      <c r="AC61" s="227">
        <v>5</v>
      </c>
      <c r="AD61" s="190">
        <v>5</v>
      </c>
      <c r="AE61" s="208">
        <v>5</v>
      </c>
    </row>
    <row r="62" spans="1:31">
      <c r="B62" s="153">
        <f t="shared" si="24"/>
        <v>5</v>
      </c>
      <c r="C62" s="190">
        <v>5</v>
      </c>
      <c r="D62" s="201">
        <v>5</v>
      </c>
      <c r="E62" s="202">
        <v>5</v>
      </c>
      <c r="F62" s="190">
        <v>5</v>
      </c>
      <c r="G62" s="201">
        <v>5</v>
      </c>
      <c r="H62" s="201">
        <v>5</v>
      </c>
      <c r="I62" s="225">
        <v>4</v>
      </c>
      <c r="J62" s="226">
        <v>5</v>
      </c>
      <c r="K62" s="227">
        <v>2</v>
      </c>
      <c r="L62" s="190">
        <v>5</v>
      </c>
      <c r="M62" s="201">
        <v>5</v>
      </c>
      <c r="N62" s="202">
        <v>5</v>
      </c>
      <c r="O62" s="190">
        <v>3</v>
      </c>
      <c r="P62" s="201">
        <v>3</v>
      </c>
      <c r="Q62" s="206">
        <v>3</v>
      </c>
      <c r="R62" s="207">
        <v>5</v>
      </c>
      <c r="S62" s="208">
        <v>5</v>
      </c>
      <c r="T62" s="226">
        <v>2</v>
      </c>
      <c r="U62" s="227">
        <v>2</v>
      </c>
      <c r="V62" s="190">
        <v>5</v>
      </c>
      <c r="W62" s="208">
        <v>5</v>
      </c>
      <c r="X62" s="214">
        <v>5</v>
      </c>
      <c r="Y62" s="190">
        <v>5</v>
      </c>
      <c r="Z62" s="201">
        <v>5</v>
      </c>
      <c r="AA62" s="202">
        <v>5</v>
      </c>
      <c r="AB62" s="228">
        <v>4</v>
      </c>
      <c r="AC62" s="227">
        <v>5</v>
      </c>
      <c r="AD62" s="190">
        <v>5</v>
      </c>
      <c r="AE62" s="208">
        <v>5</v>
      </c>
    </row>
    <row r="63" spans="1:31">
      <c r="B63" s="153">
        <f t="shared" si="24"/>
        <v>6</v>
      </c>
      <c r="C63" s="190">
        <v>5</v>
      </c>
      <c r="D63" s="201">
        <v>5</v>
      </c>
      <c r="E63" s="202">
        <v>5</v>
      </c>
      <c r="F63" s="190">
        <v>5</v>
      </c>
      <c r="G63" s="201">
        <v>5</v>
      </c>
      <c r="H63" s="201">
        <v>5</v>
      </c>
      <c r="I63" s="225">
        <v>5</v>
      </c>
      <c r="J63" s="226">
        <v>5</v>
      </c>
      <c r="K63" s="227">
        <v>2</v>
      </c>
      <c r="L63" s="190">
        <v>5</v>
      </c>
      <c r="M63" s="201">
        <v>5</v>
      </c>
      <c r="N63" s="202">
        <v>5</v>
      </c>
      <c r="O63" s="190">
        <v>3</v>
      </c>
      <c r="P63" s="201">
        <v>3</v>
      </c>
      <c r="Q63" s="206">
        <v>3</v>
      </c>
      <c r="R63" s="207">
        <v>5</v>
      </c>
      <c r="S63" s="208">
        <v>5</v>
      </c>
      <c r="T63" s="226">
        <v>2</v>
      </c>
      <c r="U63" s="227">
        <v>2</v>
      </c>
      <c r="V63" s="190">
        <v>5</v>
      </c>
      <c r="W63" s="208">
        <v>5</v>
      </c>
      <c r="X63" s="214">
        <v>5</v>
      </c>
      <c r="Y63" s="190">
        <v>5</v>
      </c>
      <c r="Z63" s="201">
        <v>5</v>
      </c>
      <c r="AA63" s="202">
        <v>5</v>
      </c>
      <c r="AB63" s="228">
        <v>4</v>
      </c>
      <c r="AC63" s="227">
        <v>5</v>
      </c>
      <c r="AD63" s="190">
        <v>5</v>
      </c>
      <c r="AE63" s="208">
        <v>5</v>
      </c>
    </row>
    <row r="64" spans="1:31">
      <c r="B64" s="153">
        <f t="shared" si="24"/>
        <v>7</v>
      </c>
      <c r="C64" s="190">
        <v>5</v>
      </c>
      <c r="D64" s="201">
        <v>5</v>
      </c>
      <c r="E64" s="202">
        <v>5</v>
      </c>
      <c r="F64" s="190">
        <v>5</v>
      </c>
      <c r="G64" s="201">
        <v>5</v>
      </c>
      <c r="H64" s="201">
        <v>5</v>
      </c>
      <c r="I64" s="225">
        <v>5</v>
      </c>
      <c r="J64" s="226">
        <v>5</v>
      </c>
      <c r="K64" s="227">
        <v>2</v>
      </c>
      <c r="L64" s="190">
        <v>5</v>
      </c>
      <c r="M64" s="201">
        <v>5</v>
      </c>
      <c r="N64" s="202">
        <v>5</v>
      </c>
      <c r="O64" s="190">
        <v>3</v>
      </c>
      <c r="P64" s="201">
        <v>3</v>
      </c>
      <c r="Q64" s="206">
        <v>3</v>
      </c>
      <c r="R64" s="207">
        <v>5</v>
      </c>
      <c r="S64" s="208">
        <v>5</v>
      </c>
      <c r="T64" s="226">
        <v>2</v>
      </c>
      <c r="U64" s="227">
        <v>2</v>
      </c>
      <c r="V64" s="190">
        <v>5</v>
      </c>
      <c r="W64" s="208">
        <v>5</v>
      </c>
      <c r="X64" s="214">
        <v>5</v>
      </c>
      <c r="Y64" s="190">
        <v>5</v>
      </c>
      <c r="Z64" s="201">
        <v>5</v>
      </c>
      <c r="AA64" s="202">
        <v>5</v>
      </c>
      <c r="AB64" s="228">
        <v>5</v>
      </c>
      <c r="AC64" s="227">
        <v>5</v>
      </c>
      <c r="AD64" s="190">
        <v>5</v>
      </c>
      <c r="AE64" s="208">
        <v>5</v>
      </c>
    </row>
    <row r="65" spans="2:31">
      <c r="B65" s="153">
        <f t="shared" si="24"/>
        <v>8</v>
      </c>
      <c r="C65" s="190">
        <v>5</v>
      </c>
      <c r="D65" s="201">
        <v>5</v>
      </c>
      <c r="E65" s="202">
        <v>5</v>
      </c>
      <c r="F65" s="190">
        <v>5</v>
      </c>
      <c r="G65" s="201">
        <v>5</v>
      </c>
      <c r="H65" s="201">
        <v>5</v>
      </c>
      <c r="I65" s="225">
        <v>5</v>
      </c>
      <c r="J65" s="226">
        <v>5</v>
      </c>
      <c r="K65" s="227">
        <v>2</v>
      </c>
      <c r="L65" s="190">
        <v>5</v>
      </c>
      <c r="M65" s="201">
        <v>5</v>
      </c>
      <c r="N65" s="202">
        <v>5</v>
      </c>
      <c r="O65" s="190">
        <v>3</v>
      </c>
      <c r="P65" s="201">
        <v>3</v>
      </c>
      <c r="Q65" s="206">
        <v>3</v>
      </c>
      <c r="R65" s="207">
        <v>5</v>
      </c>
      <c r="S65" s="208">
        <v>5</v>
      </c>
      <c r="T65" s="226">
        <v>2</v>
      </c>
      <c r="U65" s="227">
        <v>2</v>
      </c>
      <c r="V65" s="190">
        <v>5</v>
      </c>
      <c r="W65" s="208">
        <v>5</v>
      </c>
      <c r="X65" s="214">
        <v>5</v>
      </c>
      <c r="Y65" s="190">
        <v>5</v>
      </c>
      <c r="Z65" s="201">
        <v>5</v>
      </c>
      <c r="AA65" s="202">
        <v>5</v>
      </c>
      <c r="AB65" s="228">
        <v>5</v>
      </c>
      <c r="AC65" s="227">
        <v>5</v>
      </c>
      <c r="AD65" s="190">
        <v>5</v>
      </c>
      <c r="AE65" s="208">
        <v>5</v>
      </c>
    </row>
    <row r="66" spans="2:31">
      <c r="B66" s="153">
        <f t="shared" si="24"/>
        <v>9</v>
      </c>
      <c r="C66" s="190">
        <v>5</v>
      </c>
      <c r="D66" s="201">
        <v>5</v>
      </c>
      <c r="E66" s="202">
        <v>5</v>
      </c>
      <c r="F66" s="190">
        <v>5</v>
      </c>
      <c r="G66" s="201">
        <v>5</v>
      </c>
      <c r="H66" s="201">
        <v>5</v>
      </c>
      <c r="I66" s="225">
        <v>5</v>
      </c>
      <c r="J66" s="226">
        <v>5</v>
      </c>
      <c r="K66" s="227">
        <v>5</v>
      </c>
      <c r="L66" s="190">
        <v>5</v>
      </c>
      <c r="M66" s="201">
        <v>5</v>
      </c>
      <c r="N66" s="202">
        <v>5</v>
      </c>
      <c r="O66" s="190">
        <v>3</v>
      </c>
      <c r="P66" s="201">
        <v>3</v>
      </c>
      <c r="Q66" s="206">
        <v>3</v>
      </c>
      <c r="R66" s="207">
        <v>5</v>
      </c>
      <c r="S66" s="208">
        <v>5</v>
      </c>
      <c r="T66" s="226">
        <v>2</v>
      </c>
      <c r="U66" s="227">
        <v>2</v>
      </c>
      <c r="V66" s="190">
        <v>5</v>
      </c>
      <c r="W66" s="208">
        <v>5</v>
      </c>
      <c r="X66" s="214">
        <v>5</v>
      </c>
      <c r="Y66" s="190">
        <v>5</v>
      </c>
      <c r="Z66" s="201">
        <v>5</v>
      </c>
      <c r="AA66" s="202">
        <v>5</v>
      </c>
      <c r="AB66" s="228">
        <v>4</v>
      </c>
      <c r="AC66" s="227">
        <v>2</v>
      </c>
      <c r="AD66" s="190">
        <v>5</v>
      </c>
      <c r="AE66" s="208">
        <v>5</v>
      </c>
    </row>
    <row r="67" spans="2:31">
      <c r="B67" s="153">
        <f t="shared" si="24"/>
        <v>10</v>
      </c>
      <c r="C67" s="190">
        <v>5</v>
      </c>
      <c r="D67" s="201">
        <v>5</v>
      </c>
      <c r="E67" s="202">
        <v>5</v>
      </c>
      <c r="F67" s="190">
        <v>5</v>
      </c>
      <c r="G67" s="201">
        <v>5</v>
      </c>
      <c r="H67" s="201">
        <v>5</v>
      </c>
      <c r="I67" s="225">
        <v>5</v>
      </c>
      <c r="J67" s="226">
        <v>5</v>
      </c>
      <c r="K67" s="227">
        <v>2</v>
      </c>
      <c r="L67" s="190">
        <v>5</v>
      </c>
      <c r="M67" s="201">
        <v>5</v>
      </c>
      <c r="N67" s="202">
        <v>5</v>
      </c>
      <c r="O67" s="190">
        <v>3</v>
      </c>
      <c r="P67" s="201">
        <v>3</v>
      </c>
      <c r="Q67" s="206">
        <v>3</v>
      </c>
      <c r="R67" s="207">
        <v>5</v>
      </c>
      <c r="S67" s="208">
        <v>5</v>
      </c>
      <c r="T67" s="226">
        <v>2</v>
      </c>
      <c r="U67" s="227">
        <v>2</v>
      </c>
      <c r="V67" s="190">
        <v>5</v>
      </c>
      <c r="W67" s="208">
        <v>5</v>
      </c>
      <c r="X67" s="214">
        <v>5</v>
      </c>
      <c r="Y67" s="190">
        <v>5</v>
      </c>
      <c r="Z67" s="201">
        <v>5</v>
      </c>
      <c r="AA67" s="202">
        <v>5</v>
      </c>
      <c r="AB67" s="228">
        <v>5</v>
      </c>
      <c r="AC67" s="227">
        <v>5</v>
      </c>
      <c r="AD67" s="190">
        <v>5</v>
      </c>
      <c r="AE67" s="208">
        <v>5</v>
      </c>
    </row>
    <row r="68" spans="2:31">
      <c r="B68" s="153">
        <f t="shared" si="24"/>
        <v>11</v>
      </c>
      <c r="C68" s="190">
        <v>5</v>
      </c>
      <c r="D68" s="201">
        <v>5</v>
      </c>
      <c r="E68" s="202">
        <v>5</v>
      </c>
      <c r="F68" s="190">
        <v>5</v>
      </c>
      <c r="G68" s="201">
        <v>5</v>
      </c>
      <c r="H68" s="201">
        <v>5</v>
      </c>
      <c r="I68" s="225">
        <v>5</v>
      </c>
      <c r="J68" s="226">
        <v>5</v>
      </c>
      <c r="K68" s="227">
        <v>5</v>
      </c>
      <c r="L68" s="190">
        <v>5</v>
      </c>
      <c r="M68" s="201">
        <v>5</v>
      </c>
      <c r="N68" s="202">
        <v>5</v>
      </c>
      <c r="O68" s="190">
        <v>3</v>
      </c>
      <c r="P68" s="201">
        <v>3</v>
      </c>
      <c r="Q68" s="206">
        <v>3</v>
      </c>
      <c r="R68" s="207">
        <v>5</v>
      </c>
      <c r="S68" s="208">
        <v>5</v>
      </c>
      <c r="T68" s="226">
        <v>2</v>
      </c>
      <c r="U68" s="227">
        <v>2</v>
      </c>
      <c r="V68" s="190">
        <v>5</v>
      </c>
      <c r="W68" s="208">
        <v>5</v>
      </c>
      <c r="X68" s="214">
        <v>5</v>
      </c>
      <c r="Y68" s="190">
        <v>5</v>
      </c>
      <c r="Z68" s="201">
        <v>5</v>
      </c>
      <c r="AA68" s="202">
        <v>5</v>
      </c>
      <c r="AB68" s="228">
        <v>4</v>
      </c>
      <c r="AC68" s="227">
        <v>3</v>
      </c>
      <c r="AD68" s="190">
        <v>5</v>
      </c>
      <c r="AE68" s="208">
        <v>5</v>
      </c>
    </row>
    <row r="69" spans="2:31">
      <c r="B69" s="153">
        <f t="shared" si="24"/>
        <v>12</v>
      </c>
      <c r="C69" s="190">
        <v>5</v>
      </c>
      <c r="D69" s="201">
        <v>5</v>
      </c>
      <c r="E69" s="202">
        <v>5</v>
      </c>
      <c r="F69" s="190">
        <v>5</v>
      </c>
      <c r="G69" s="201">
        <v>5</v>
      </c>
      <c r="H69" s="201">
        <v>5</v>
      </c>
      <c r="I69" s="225">
        <v>5</v>
      </c>
      <c r="J69" s="226">
        <v>5</v>
      </c>
      <c r="K69" s="227">
        <v>5</v>
      </c>
      <c r="L69" s="190">
        <v>5</v>
      </c>
      <c r="M69" s="201">
        <v>5</v>
      </c>
      <c r="N69" s="202">
        <v>5</v>
      </c>
      <c r="O69" s="190">
        <v>3</v>
      </c>
      <c r="P69" s="201">
        <v>3</v>
      </c>
      <c r="Q69" s="206">
        <v>3</v>
      </c>
      <c r="R69" s="207">
        <v>5</v>
      </c>
      <c r="S69" s="208">
        <v>5</v>
      </c>
      <c r="T69" s="226">
        <v>2</v>
      </c>
      <c r="U69" s="227">
        <v>2</v>
      </c>
      <c r="V69" s="190">
        <v>5</v>
      </c>
      <c r="W69" s="208">
        <v>5</v>
      </c>
      <c r="X69" s="214">
        <v>5</v>
      </c>
      <c r="Y69" s="190">
        <v>5</v>
      </c>
      <c r="Z69" s="201">
        <v>5</v>
      </c>
      <c r="AA69" s="202">
        <v>5</v>
      </c>
      <c r="AB69" s="228">
        <v>5</v>
      </c>
      <c r="AC69" s="227">
        <v>5</v>
      </c>
      <c r="AD69" s="190">
        <v>5</v>
      </c>
      <c r="AE69" s="206">
        <v>5</v>
      </c>
    </row>
    <row r="70" spans="2:31">
      <c r="B70" s="153">
        <f t="shared" si="24"/>
        <v>13</v>
      </c>
      <c r="C70" s="190">
        <v>5</v>
      </c>
      <c r="D70" s="201">
        <v>5</v>
      </c>
      <c r="E70" s="202">
        <v>5</v>
      </c>
      <c r="F70" s="190">
        <v>5</v>
      </c>
      <c r="G70" s="201">
        <v>5</v>
      </c>
      <c r="H70" s="201">
        <v>5</v>
      </c>
      <c r="I70" s="225">
        <v>3</v>
      </c>
      <c r="J70" s="226">
        <v>5</v>
      </c>
      <c r="K70" s="227">
        <v>5</v>
      </c>
      <c r="L70" s="190">
        <v>5</v>
      </c>
      <c r="M70" s="201">
        <v>5</v>
      </c>
      <c r="N70" s="202">
        <v>5</v>
      </c>
      <c r="O70" s="190">
        <v>3</v>
      </c>
      <c r="P70" s="201">
        <v>3</v>
      </c>
      <c r="Q70" s="206">
        <v>3</v>
      </c>
      <c r="R70" s="207">
        <v>5</v>
      </c>
      <c r="S70" s="208">
        <v>5</v>
      </c>
      <c r="T70" s="226">
        <v>2</v>
      </c>
      <c r="U70" s="227">
        <v>2</v>
      </c>
      <c r="V70" s="190">
        <v>5</v>
      </c>
      <c r="W70" s="208">
        <v>5</v>
      </c>
      <c r="X70" s="214">
        <v>5</v>
      </c>
      <c r="Y70" s="190">
        <v>5</v>
      </c>
      <c r="Z70" s="201">
        <v>5</v>
      </c>
      <c r="AA70" s="202">
        <v>5</v>
      </c>
      <c r="AB70" s="228">
        <v>4</v>
      </c>
      <c r="AC70" s="227">
        <v>4</v>
      </c>
      <c r="AD70" s="190">
        <v>5</v>
      </c>
      <c r="AE70" s="206">
        <v>5</v>
      </c>
    </row>
    <row r="71" spans="2:31">
      <c r="B71" s="153">
        <f t="shared" si="24"/>
        <v>14</v>
      </c>
      <c r="C71" s="190">
        <v>5</v>
      </c>
      <c r="D71" s="201">
        <v>5</v>
      </c>
      <c r="E71" s="202">
        <v>5</v>
      </c>
      <c r="F71" s="190">
        <v>5</v>
      </c>
      <c r="G71" s="201">
        <v>5</v>
      </c>
      <c r="H71" s="201">
        <v>5</v>
      </c>
      <c r="I71" s="225">
        <v>5</v>
      </c>
      <c r="J71" s="226">
        <v>5</v>
      </c>
      <c r="K71" s="227">
        <v>5</v>
      </c>
      <c r="L71" s="190">
        <v>5</v>
      </c>
      <c r="M71" s="201">
        <v>5</v>
      </c>
      <c r="N71" s="202">
        <v>5</v>
      </c>
      <c r="O71" s="190">
        <v>3</v>
      </c>
      <c r="P71" s="201">
        <v>3</v>
      </c>
      <c r="Q71" s="206">
        <v>3</v>
      </c>
      <c r="R71" s="207">
        <v>5</v>
      </c>
      <c r="S71" s="208">
        <v>5</v>
      </c>
      <c r="T71" s="226">
        <v>2</v>
      </c>
      <c r="U71" s="227">
        <v>2</v>
      </c>
      <c r="V71" s="190">
        <v>5</v>
      </c>
      <c r="W71" s="208">
        <v>5</v>
      </c>
      <c r="X71" s="214">
        <v>5</v>
      </c>
      <c r="Y71" s="190">
        <v>5</v>
      </c>
      <c r="Z71" s="201">
        <v>5</v>
      </c>
      <c r="AA71" s="202">
        <v>5</v>
      </c>
      <c r="AB71" s="228">
        <v>5</v>
      </c>
      <c r="AC71" s="227">
        <v>5</v>
      </c>
      <c r="AD71" s="190">
        <v>5</v>
      </c>
      <c r="AE71" s="206">
        <v>5</v>
      </c>
    </row>
    <row r="72" spans="2:31">
      <c r="B72" s="153">
        <f t="shared" si="24"/>
        <v>15</v>
      </c>
      <c r="C72" s="190">
        <v>5</v>
      </c>
      <c r="D72" s="201">
        <v>5</v>
      </c>
      <c r="E72" s="202">
        <v>5</v>
      </c>
      <c r="F72" s="190">
        <v>5</v>
      </c>
      <c r="G72" s="201">
        <v>5</v>
      </c>
      <c r="H72" s="201">
        <v>5</v>
      </c>
      <c r="I72" s="225">
        <v>5</v>
      </c>
      <c r="J72" s="226">
        <v>5</v>
      </c>
      <c r="K72" s="227">
        <v>5</v>
      </c>
      <c r="L72" s="190">
        <v>5</v>
      </c>
      <c r="M72" s="201">
        <v>5</v>
      </c>
      <c r="N72" s="202">
        <v>5</v>
      </c>
      <c r="O72" s="190">
        <v>3</v>
      </c>
      <c r="P72" s="201">
        <v>3</v>
      </c>
      <c r="Q72" s="206">
        <v>3</v>
      </c>
      <c r="R72" s="207">
        <v>5</v>
      </c>
      <c r="S72" s="208">
        <v>5</v>
      </c>
      <c r="T72" s="226">
        <v>2</v>
      </c>
      <c r="U72" s="227">
        <v>2</v>
      </c>
      <c r="V72" s="190">
        <v>5</v>
      </c>
      <c r="W72" s="208">
        <v>5</v>
      </c>
      <c r="X72" s="214">
        <v>5</v>
      </c>
      <c r="Y72" s="190">
        <v>5</v>
      </c>
      <c r="Z72" s="201">
        <v>5</v>
      </c>
      <c r="AA72" s="202">
        <v>5</v>
      </c>
      <c r="AB72" s="228">
        <v>5</v>
      </c>
      <c r="AC72" s="227">
        <v>5</v>
      </c>
      <c r="AD72" s="190">
        <v>5</v>
      </c>
      <c r="AE72" s="206">
        <v>5</v>
      </c>
    </row>
    <row r="73" spans="2:31">
      <c r="B73" s="153">
        <f t="shared" si="24"/>
        <v>16</v>
      </c>
      <c r="C73" s="190">
        <v>5</v>
      </c>
      <c r="D73" s="201">
        <v>5</v>
      </c>
      <c r="E73" s="202">
        <v>5</v>
      </c>
      <c r="F73" s="190">
        <v>5</v>
      </c>
      <c r="G73" s="201">
        <v>5</v>
      </c>
      <c r="H73" s="201">
        <v>5</v>
      </c>
      <c r="I73" s="225">
        <v>5</v>
      </c>
      <c r="J73" s="226">
        <v>5</v>
      </c>
      <c r="K73" s="227">
        <v>5</v>
      </c>
      <c r="L73" s="190">
        <v>5</v>
      </c>
      <c r="M73" s="201">
        <v>5</v>
      </c>
      <c r="N73" s="202">
        <v>5</v>
      </c>
      <c r="O73" s="190">
        <v>3</v>
      </c>
      <c r="P73" s="201">
        <v>3</v>
      </c>
      <c r="Q73" s="206">
        <v>3</v>
      </c>
      <c r="R73" s="207">
        <v>5</v>
      </c>
      <c r="S73" s="208">
        <v>5</v>
      </c>
      <c r="T73" s="226">
        <v>2</v>
      </c>
      <c r="U73" s="227">
        <v>2</v>
      </c>
      <c r="V73" s="190">
        <v>5</v>
      </c>
      <c r="W73" s="208">
        <v>5</v>
      </c>
      <c r="X73" s="214">
        <v>5</v>
      </c>
      <c r="Y73" s="190">
        <v>5</v>
      </c>
      <c r="Z73" s="201">
        <v>5</v>
      </c>
      <c r="AA73" s="201">
        <v>5</v>
      </c>
      <c r="AB73" s="225">
        <v>5</v>
      </c>
      <c r="AC73" s="227">
        <v>5</v>
      </c>
      <c r="AD73" s="190">
        <v>5</v>
      </c>
      <c r="AE73" s="206">
        <v>5</v>
      </c>
    </row>
    <row r="74" spans="2:31">
      <c r="B74" s="153">
        <f t="shared" si="24"/>
        <v>17</v>
      </c>
      <c r="C74" s="190">
        <v>5</v>
      </c>
      <c r="D74" s="201">
        <v>5</v>
      </c>
      <c r="E74" s="202">
        <v>5</v>
      </c>
      <c r="F74" s="190">
        <v>5</v>
      </c>
      <c r="G74" s="201">
        <v>5</v>
      </c>
      <c r="H74" s="202">
        <v>5</v>
      </c>
      <c r="I74" s="228">
        <v>5</v>
      </c>
      <c r="J74" s="226">
        <v>5</v>
      </c>
      <c r="K74" s="229">
        <v>5</v>
      </c>
      <c r="L74" s="190">
        <v>5</v>
      </c>
      <c r="M74" s="201">
        <v>5</v>
      </c>
      <c r="N74" s="202">
        <v>5</v>
      </c>
      <c r="O74" s="190">
        <v>3</v>
      </c>
      <c r="P74" s="201">
        <v>3</v>
      </c>
      <c r="Q74" s="217">
        <v>3</v>
      </c>
      <c r="R74" s="207">
        <v>5</v>
      </c>
      <c r="S74" s="208">
        <v>5</v>
      </c>
      <c r="T74" s="226">
        <v>2</v>
      </c>
      <c r="U74" s="227">
        <v>2</v>
      </c>
      <c r="V74" s="190">
        <v>5</v>
      </c>
      <c r="W74" s="208">
        <v>5</v>
      </c>
      <c r="X74" s="214">
        <v>5</v>
      </c>
      <c r="Y74" s="190">
        <v>5</v>
      </c>
      <c r="Z74" s="201">
        <v>5</v>
      </c>
      <c r="AA74" s="202">
        <v>5</v>
      </c>
      <c r="AB74" s="225">
        <v>5</v>
      </c>
      <c r="AC74" s="227">
        <v>5</v>
      </c>
      <c r="AD74" s="190">
        <v>5</v>
      </c>
      <c r="AE74" s="206">
        <v>5</v>
      </c>
    </row>
    <row r="75" spans="2:31">
      <c r="B75" s="153">
        <f t="shared" si="24"/>
        <v>18</v>
      </c>
      <c r="C75" s="190">
        <v>5</v>
      </c>
      <c r="D75" s="201">
        <v>5</v>
      </c>
      <c r="E75" s="202">
        <v>5</v>
      </c>
      <c r="F75" s="190">
        <v>5</v>
      </c>
      <c r="G75" s="201">
        <v>5</v>
      </c>
      <c r="H75" s="202">
        <v>5</v>
      </c>
      <c r="I75" s="228">
        <v>5</v>
      </c>
      <c r="J75" s="226">
        <v>5</v>
      </c>
      <c r="K75" s="229">
        <v>5</v>
      </c>
      <c r="L75" s="201">
        <v>5</v>
      </c>
      <c r="M75" s="201">
        <v>5</v>
      </c>
      <c r="N75" s="208">
        <v>5</v>
      </c>
      <c r="O75" s="189">
        <v>3</v>
      </c>
      <c r="P75" s="193">
        <v>3</v>
      </c>
      <c r="Q75" s="201">
        <v>3</v>
      </c>
      <c r="R75" s="207">
        <v>5</v>
      </c>
      <c r="S75" s="208">
        <v>5</v>
      </c>
      <c r="T75" s="226">
        <v>2</v>
      </c>
      <c r="U75" s="227">
        <v>2</v>
      </c>
      <c r="V75" s="190">
        <v>5</v>
      </c>
      <c r="W75" s="208">
        <v>5</v>
      </c>
      <c r="X75" s="214">
        <v>5</v>
      </c>
      <c r="Y75" s="190">
        <v>5</v>
      </c>
      <c r="Z75" s="201">
        <v>5</v>
      </c>
      <c r="AA75" s="201">
        <v>5</v>
      </c>
      <c r="AB75" s="225">
        <v>5</v>
      </c>
      <c r="AC75" s="227">
        <v>5</v>
      </c>
      <c r="AD75" s="190">
        <v>5</v>
      </c>
      <c r="AE75" s="206">
        <v>5</v>
      </c>
    </row>
    <row r="76" spans="2:31">
      <c r="B76" s="153">
        <f t="shared" si="24"/>
        <v>19</v>
      </c>
      <c r="C76" s="190">
        <v>5</v>
      </c>
      <c r="D76" s="201">
        <v>5</v>
      </c>
      <c r="E76" s="202">
        <v>5</v>
      </c>
      <c r="F76" s="190">
        <v>5</v>
      </c>
      <c r="G76" s="201">
        <v>5</v>
      </c>
      <c r="H76" s="202">
        <v>5</v>
      </c>
      <c r="I76" s="228">
        <v>5</v>
      </c>
      <c r="J76" s="226">
        <v>5</v>
      </c>
      <c r="K76" s="229">
        <v>5</v>
      </c>
      <c r="L76" s="201">
        <v>5</v>
      </c>
      <c r="M76" s="201">
        <v>5</v>
      </c>
      <c r="N76" s="208">
        <v>5</v>
      </c>
      <c r="O76" s="190">
        <v>4</v>
      </c>
      <c r="P76" s="201">
        <v>3</v>
      </c>
      <c r="Q76" s="206">
        <v>3</v>
      </c>
      <c r="R76" s="207">
        <v>5</v>
      </c>
      <c r="S76" s="208">
        <v>5</v>
      </c>
      <c r="T76" s="226">
        <v>2</v>
      </c>
      <c r="U76" s="227">
        <v>2</v>
      </c>
      <c r="V76" s="190">
        <v>5</v>
      </c>
      <c r="W76" s="208">
        <v>5</v>
      </c>
      <c r="X76" s="214">
        <v>5</v>
      </c>
      <c r="Y76" s="190">
        <v>5</v>
      </c>
      <c r="Z76" s="201">
        <v>5</v>
      </c>
      <c r="AA76" s="201">
        <v>5</v>
      </c>
      <c r="AB76" s="225">
        <v>5</v>
      </c>
      <c r="AC76" s="227">
        <v>5</v>
      </c>
      <c r="AD76" s="190">
        <v>5</v>
      </c>
      <c r="AE76" s="206">
        <v>5</v>
      </c>
    </row>
    <row r="77" spans="2:31">
      <c r="B77" s="153">
        <f t="shared" si="24"/>
        <v>20</v>
      </c>
      <c r="C77" s="190">
        <v>5</v>
      </c>
      <c r="D77" s="201">
        <v>5</v>
      </c>
      <c r="E77" s="202">
        <v>5</v>
      </c>
      <c r="F77" s="190">
        <v>5</v>
      </c>
      <c r="G77" s="201">
        <v>5</v>
      </c>
      <c r="H77" s="202">
        <v>5</v>
      </c>
      <c r="I77" s="228">
        <v>5</v>
      </c>
      <c r="J77" s="226">
        <v>5</v>
      </c>
      <c r="K77" s="229">
        <v>2</v>
      </c>
      <c r="L77" s="201">
        <v>5</v>
      </c>
      <c r="M77" s="201">
        <v>5</v>
      </c>
      <c r="N77" s="208">
        <v>5</v>
      </c>
      <c r="O77" s="190">
        <v>3</v>
      </c>
      <c r="P77" s="201">
        <v>3</v>
      </c>
      <c r="Q77" s="206">
        <v>3</v>
      </c>
      <c r="R77" s="207">
        <v>5</v>
      </c>
      <c r="S77" s="208">
        <v>5</v>
      </c>
      <c r="T77" s="226">
        <v>2</v>
      </c>
      <c r="U77" s="227">
        <v>2</v>
      </c>
      <c r="V77" s="190">
        <v>5</v>
      </c>
      <c r="W77" s="208">
        <v>5</v>
      </c>
      <c r="X77" s="214">
        <v>5</v>
      </c>
      <c r="Y77" s="190">
        <v>5</v>
      </c>
      <c r="Z77" s="201">
        <v>5</v>
      </c>
      <c r="AA77" s="201">
        <v>5</v>
      </c>
      <c r="AB77" s="225">
        <v>5</v>
      </c>
      <c r="AC77" s="227">
        <v>5</v>
      </c>
      <c r="AD77" s="190">
        <v>5</v>
      </c>
      <c r="AE77" s="206">
        <v>5</v>
      </c>
    </row>
    <row r="78" spans="2:31">
      <c r="B78" s="153">
        <f t="shared" si="24"/>
        <v>21</v>
      </c>
      <c r="C78" s="190">
        <v>5</v>
      </c>
      <c r="D78" s="201">
        <v>5</v>
      </c>
      <c r="E78" s="202">
        <v>5</v>
      </c>
      <c r="F78" s="190">
        <v>5</v>
      </c>
      <c r="G78" s="201">
        <v>5</v>
      </c>
      <c r="H78" s="202">
        <v>5</v>
      </c>
      <c r="I78" s="228">
        <v>5</v>
      </c>
      <c r="J78" s="226">
        <v>5</v>
      </c>
      <c r="K78" s="229">
        <v>5</v>
      </c>
      <c r="L78" s="201">
        <v>5</v>
      </c>
      <c r="M78" s="201">
        <v>5</v>
      </c>
      <c r="N78" s="208">
        <v>5</v>
      </c>
      <c r="O78" s="190">
        <v>3</v>
      </c>
      <c r="P78" s="201">
        <v>3</v>
      </c>
      <c r="Q78" s="206">
        <v>3</v>
      </c>
      <c r="R78" s="207">
        <v>5</v>
      </c>
      <c r="S78" s="208">
        <v>5</v>
      </c>
      <c r="T78" s="226">
        <v>2</v>
      </c>
      <c r="U78" s="227">
        <v>2</v>
      </c>
      <c r="V78" s="190">
        <v>5</v>
      </c>
      <c r="W78" s="208">
        <v>5</v>
      </c>
      <c r="X78" s="214">
        <v>5</v>
      </c>
      <c r="Y78" s="190">
        <v>5</v>
      </c>
      <c r="Z78" s="201">
        <v>5</v>
      </c>
      <c r="AA78" s="201">
        <v>5</v>
      </c>
      <c r="AB78" s="225">
        <v>5</v>
      </c>
      <c r="AC78" s="227">
        <v>5</v>
      </c>
      <c r="AD78" s="190">
        <v>5</v>
      </c>
      <c r="AE78" s="206">
        <v>5</v>
      </c>
    </row>
    <row r="79" spans="2:31">
      <c r="B79" s="153">
        <f t="shared" si="24"/>
        <v>22</v>
      </c>
      <c r="C79" s="190">
        <v>5</v>
      </c>
      <c r="D79" s="201">
        <v>5</v>
      </c>
      <c r="E79" s="202">
        <v>5</v>
      </c>
      <c r="F79" s="190">
        <v>5</v>
      </c>
      <c r="G79" s="201">
        <v>5</v>
      </c>
      <c r="H79" s="202">
        <v>5</v>
      </c>
      <c r="I79" s="228">
        <v>5</v>
      </c>
      <c r="J79" s="226">
        <v>5</v>
      </c>
      <c r="K79" s="229">
        <v>4</v>
      </c>
      <c r="L79" s="201">
        <v>5</v>
      </c>
      <c r="M79" s="201">
        <v>5</v>
      </c>
      <c r="N79" s="208">
        <v>5</v>
      </c>
      <c r="O79" s="190">
        <v>4</v>
      </c>
      <c r="P79" s="201">
        <v>3</v>
      </c>
      <c r="Q79" s="206">
        <v>3</v>
      </c>
      <c r="R79" s="207">
        <v>5</v>
      </c>
      <c r="S79" s="208">
        <v>5</v>
      </c>
      <c r="T79" s="226">
        <v>2</v>
      </c>
      <c r="U79" s="227">
        <v>2</v>
      </c>
      <c r="V79" s="190">
        <v>5</v>
      </c>
      <c r="W79" s="208">
        <v>5</v>
      </c>
      <c r="X79" s="214">
        <v>5</v>
      </c>
      <c r="Y79" s="190">
        <v>5</v>
      </c>
      <c r="Z79" s="201">
        <v>5</v>
      </c>
      <c r="AA79" s="201">
        <v>5</v>
      </c>
      <c r="AB79" s="225">
        <v>5</v>
      </c>
      <c r="AC79" s="227">
        <v>5</v>
      </c>
      <c r="AD79" s="190">
        <v>5</v>
      </c>
      <c r="AE79" s="206">
        <v>5</v>
      </c>
    </row>
    <row r="80" spans="2:31">
      <c r="B80" s="153">
        <f t="shared" si="24"/>
        <v>23</v>
      </c>
      <c r="C80" s="190">
        <v>5</v>
      </c>
      <c r="D80" s="201">
        <v>5</v>
      </c>
      <c r="E80" s="202">
        <v>5</v>
      </c>
      <c r="F80" s="190">
        <v>5</v>
      </c>
      <c r="G80" s="201">
        <v>5</v>
      </c>
      <c r="H80" s="202">
        <v>5</v>
      </c>
      <c r="I80" s="228">
        <v>5</v>
      </c>
      <c r="J80" s="226">
        <v>5</v>
      </c>
      <c r="K80" s="229">
        <v>4</v>
      </c>
      <c r="L80" s="201">
        <v>5</v>
      </c>
      <c r="M80" s="201">
        <v>5</v>
      </c>
      <c r="N80" s="208">
        <v>5</v>
      </c>
      <c r="O80" s="190">
        <v>3</v>
      </c>
      <c r="P80" s="201">
        <v>3</v>
      </c>
      <c r="Q80" s="206">
        <v>3</v>
      </c>
      <c r="R80" s="207">
        <v>5</v>
      </c>
      <c r="S80" s="208">
        <v>5</v>
      </c>
      <c r="T80" s="226">
        <v>2</v>
      </c>
      <c r="U80" s="227">
        <v>2</v>
      </c>
      <c r="V80" s="190">
        <v>5</v>
      </c>
      <c r="W80" s="208">
        <v>5</v>
      </c>
      <c r="X80" s="214">
        <v>5</v>
      </c>
      <c r="Y80" s="190">
        <v>5</v>
      </c>
      <c r="Z80" s="201">
        <v>5</v>
      </c>
      <c r="AA80" s="201">
        <v>5</v>
      </c>
      <c r="AB80" s="225">
        <v>5</v>
      </c>
      <c r="AC80" s="227">
        <v>5</v>
      </c>
      <c r="AD80" s="190">
        <v>5</v>
      </c>
      <c r="AE80" s="206">
        <v>5</v>
      </c>
    </row>
    <row r="81" spans="2:31">
      <c r="B81" s="153">
        <f t="shared" si="24"/>
        <v>24</v>
      </c>
      <c r="C81" s="190">
        <v>5</v>
      </c>
      <c r="D81" s="201">
        <v>5</v>
      </c>
      <c r="E81" s="202">
        <v>5</v>
      </c>
      <c r="F81" s="190">
        <v>5</v>
      </c>
      <c r="G81" s="201">
        <v>5</v>
      </c>
      <c r="H81" s="202">
        <v>5</v>
      </c>
      <c r="I81" s="228">
        <v>4</v>
      </c>
      <c r="J81" s="226">
        <v>5</v>
      </c>
      <c r="K81" s="229">
        <v>4</v>
      </c>
      <c r="L81" s="201">
        <v>5</v>
      </c>
      <c r="M81" s="201">
        <v>5</v>
      </c>
      <c r="N81" s="208">
        <v>5</v>
      </c>
      <c r="O81" s="190">
        <v>3</v>
      </c>
      <c r="P81" s="201">
        <v>3</v>
      </c>
      <c r="Q81" s="206">
        <v>3</v>
      </c>
      <c r="R81" s="207">
        <v>5</v>
      </c>
      <c r="S81" s="208">
        <v>5</v>
      </c>
      <c r="T81" s="226">
        <v>2</v>
      </c>
      <c r="U81" s="227">
        <v>2</v>
      </c>
      <c r="V81" s="190">
        <v>5</v>
      </c>
      <c r="W81" s="208">
        <v>5</v>
      </c>
      <c r="X81" s="214">
        <v>5</v>
      </c>
      <c r="Y81" s="190">
        <v>5</v>
      </c>
      <c r="Z81" s="201">
        <v>5</v>
      </c>
      <c r="AA81" s="201">
        <v>5</v>
      </c>
      <c r="AB81" s="225">
        <v>5</v>
      </c>
      <c r="AC81" s="227">
        <v>5</v>
      </c>
      <c r="AD81" s="190">
        <v>5</v>
      </c>
      <c r="AE81" s="206">
        <v>5</v>
      </c>
    </row>
    <row r="82" spans="2:31">
      <c r="B82" s="153">
        <f t="shared" si="24"/>
        <v>25</v>
      </c>
      <c r="C82" s="190">
        <v>5</v>
      </c>
      <c r="D82" s="201">
        <v>5</v>
      </c>
      <c r="E82" s="202">
        <v>5</v>
      </c>
      <c r="F82" s="190">
        <v>5</v>
      </c>
      <c r="G82" s="201">
        <v>5</v>
      </c>
      <c r="H82" s="202">
        <v>5</v>
      </c>
      <c r="I82" s="228">
        <v>4</v>
      </c>
      <c r="J82" s="226">
        <v>5</v>
      </c>
      <c r="K82" s="229">
        <v>5</v>
      </c>
      <c r="L82" s="201">
        <v>5</v>
      </c>
      <c r="M82" s="201">
        <v>5</v>
      </c>
      <c r="N82" s="208">
        <v>5</v>
      </c>
      <c r="O82" s="190">
        <v>3</v>
      </c>
      <c r="P82" s="201">
        <v>3</v>
      </c>
      <c r="Q82" s="206">
        <v>3</v>
      </c>
      <c r="R82" s="207">
        <v>5</v>
      </c>
      <c r="S82" s="208">
        <v>5</v>
      </c>
      <c r="T82" s="226">
        <v>2</v>
      </c>
      <c r="U82" s="227">
        <v>2</v>
      </c>
      <c r="V82" s="190">
        <v>5</v>
      </c>
      <c r="W82" s="208">
        <v>5</v>
      </c>
      <c r="X82" s="214">
        <v>5</v>
      </c>
      <c r="Y82" s="190">
        <v>5</v>
      </c>
      <c r="Z82" s="201">
        <v>5</v>
      </c>
      <c r="AA82" s="201">
        <v>5</v>
      </c>
      <c r="AB82" s="225">
        <v>5</v>
      </c>
      <c r="AC82" s="227">
        <v>5</v>
      </c>
      <c r="AD82" s="190">
        <v>5</v>
      </c>
      <c r="AE82" s="206">
        <v>5</v>
      </c>
    </row>
    <row r="83" spans="2:31">
      <c r="B83" s="153">
        <f t="shared" si="24"/>
        <v>26</v>
      </c>
      <c r="C83" s="190">
        <v>5</v>
      </c>
      <c r="D83" s="201">
        <v>5</v>
      </c>
      <c r="E83" s="202">
        <v>5</v>
      </c>
      <c r="F83" s="190">
        <v>5</v>
      </c>
      <c r="G83" s="201">
        <v>5</v>
      </c>
      <c r="H83" s="202">
        <v>5</v>
      </c>
      <c r="I83" s="228">
        <v>5</v>
      </c>
      <c r="J83" s="226">
        <v>5</v>
      </c>
      <c r="K83" s="229">
        <v>5</v>
      </c>
      <c r="L83" s="201">
        <v>4</v>
      </c>
      <c r="M83" s="201">
        <v>5</v>
      </c>
      <c r="N83" s="208">
        <v>5</v>
      </c>
      <c r="O83" s="190">
        <v>3</v>
      </c>
      <c r="P83" s="201">
        <v>3</v>
      </c>
      <c r="Q83" s="206">
        <v>3</v>
      </c>
      <c r="R83" s="207">
        <v>5</v>
      </c>
      <c r="S83" s="208">
        <v>5</v>
      </c>
      <c r="T83" s="226">
        <v>2</v>
      </c>
      <c r="U83" s="227">
        <v>2</v>
      </c>
      <c r="V83" s="190">
        <v>5</v>
      </c>
      <c r="W83" s="208">
        <v>5</v>
      </c>
      <c r="X83" s="214">
        <v>5</v>
      </c>
      <c r="Y83" s="190">
        <v>5</v>
      </c>
      <c r="Z83" s="201">
        <v>5</v>
      </c>
      <c r="AA83" s="201">
        <v>5</v>
      </c>
      <c r="AB83" s="225">
        <v>5</v>
      </c>
      <c r="AC83" s="227">
        <v>5</v>
      </c>
      <c r="AD83" s="190">
        <v>5</v>
      </c>
      <c r="AE83" s="206">
        <v>5</v>
      </c>
    </row>
    <row r="84" spans="2:31">
      <c r="B84" s="153">
        <f t="shared" si="24"/>
        <v>27</v>
      </c>
      <c r="C84" s="190">
        <v>5</v>
      </c>
      <c r="D84" s="201">
        <v>5</v>
      </c>
      <c r="E84" s="202">
        <v>5</v>
      </c>
      <c r="F84" s="190">
        <v>5</v>
      </c>
      <c r="G84" s="201">
        <v>5</v>
      </c>
      <c r="H84" s="202">
        <v>5</v>
      </c>
      <c r="I84" s="228">
        <v>5</v>
      </c>
      <c r="J84" s="226">
        <v>5</v>
      </c>
      <c r="K84" s="229">
        <v>5</v>
      </c>
      <c r="L84" s="165">
        <v>5</v>
      </c>
      <c r="M84" s="165">
        <v>5</v>
      </c>
      <c r="N84" s="167">
        <v>5</v>
      </c>
      <c r="O84" s="190">
        <v>3</v>
      </c>
      <c r="P84" s="201">
        <v>3</v>
      </c>
      <c r="Q84" s="206">
        <v>3</v>
      </c>
      <c r="R84" s="207">
        <v>5</v>
      </c>
      <c r="S84" s="208">
        <v>5</v>
      </c>
      <c r="T84" s="226">
        <v>2</v>
      </c>
      <c r="U84" s="227">
        <v>2</v>
      </c>
      <c r="V84" s="190">
        <v>5</v>
      </c>
      <c r="W84" s="208">
        <v>5</v>
      </c>
      <c r="X84" s="214">
        <v>5</v>
      </c>
      <c r="Y84" s="190">
        <v>5</v>
      </c>
      <c r="Z84" s="201">
        <v>5</v>
      </c>
      <c r="AA84" s="201">
        <v>5</v>
      </c>
      <c r="AB84" s="225">
        <v>2</v>
      </c>
      <c r="AC84" s="227">
        <v>3</v>
      </c>
      <c r="AD84" s="190">
        <v>5</v>
      </c>
      <c r="AE84" s="206">
        <v>5</v>
      </c>
    </row>
    <row r="85" spans="2:31">
      <c r="B85" s="153">
        <f t="shared" si="24"/>
        <v>28</v>
      </c>
      <c r="C85" s="190">
        <v>5</v>
      </c>
      <c r="D85" s="201">
        <v>5</v>
      </c>
      <c r="E85" s="202">
        <v>5</v>
      </c>
      <c r="F85" s="190">
        <v>5</v>
      </c>
      <c r="G85" s="201">
        <v>5</v>
      </c>
      <c r="H85" s="202">
        <v>5</v>
      </c>
      <c r="I85" s="228">
        <v>5</v>
      </c>
      <c r="J85" s="226">
        <v>5</v>
      </c>
      <c r="K85" s="229">
        <v>5</v>
      </c>
      <c r="L85" s="165">
        <v>5</v>
      </c>
      <c r="M85" s="165">
        <v>5</v>
      </c>
      <c r="N85" s="167">
        <v>5</v>
      </c>
      <c r="O85" s="190">
        <v>3</v>
      </c>
      <c r="P85" s="201">
        <v>3</v>
      </c>
      <c r="Q85" s="206">
        <v>3</v>
      </c>
      <c r="R85" s="207">
        <v>5</v>
      </c>
      <c r="S85" s="208">
        <v>5</v>
      </c>
      <c r="T85" s="226">
        <v>2</v>
      </c>
      <c r="U85" s="227">
        <v>2</v>
      </c>
      <c r="V85" s="190">
        <v>5</v>
      </c>
      <c r="W85" s="208">
        <v>5</v>
      </c>
      <c r="X85" s="214">
        <v>5</v>
      </c>
      <c r="Y85" s="190">
        <v>5</v>
      </c>
      <c r="Z85" s="201">
        <v>5</v>
      </c>
      <c r="AA85" s="201">
        <v>5</v>
      </c>
      <c r="AB85" s="225">
        <v>5</v>
      </c>
      <c r="AC85" s="227">
        <v>5</v>
      </c>
      <c r="AD85" s="190">
        <v>5</v>
      </c>
      <c r="AE85" s="206">
        <v>5</v>
      </c>
    </row>
    <row r="86" spans="2:31">
      <c r="B86" s="153">
        <f t="shared" si="24"/>
        <v>29</v>
      </c>
      <c r="C86" s="190">
        <v>5</v>
      </c>
      <c r="D86" s="201">
        <v>5</v>
      </c>
      <c r="E86" s="202">
        <v>5</v>
      </c>
      <c r="F86" s="190">
        <v>5</v>
      </c>
      <c r="G86" s="201">
        <v>5</v>
      </c>
      <c r="H86" s="202">
        <v>5</v>
      </c>
      <c r="I86" s="228">
        <v>5</v>
      </c>
      <c r="J86" s="226">
        <v>5</v>
      </c>
      <c r="K86" s="229">
        <v>5</v>
      </c>
      <c r="L86" s="165">
        <v>5</v>
      </c>
      <c r="M86" s="165">
        <v>5</v>
      </c>
      <c r="N86" s="167">
        <v>5</v>
      </c>
      <c r="O86" s="190">
        <v>3</v>
      </c>
      <c r="P86" s="201">
        <v>3</v>
      </c>
      <c r="Q86" s="206">
        <v>3</v>
      </c>
      <c r="R86" s="207">
        <v>5</v>
      </c>
      <c r="S86" s="208">
        <v>5</v>
      </c>
      <c r="T86" s="226">
        <v>2</v>
      </c>
      <c r="U86" s="227">
        <v>2</v>
      </c>
      <c r="V86" s="190">
        <v>5</v>
      </c>
      <c r="W86" s="208">
        <v>5</v>
      </c>
      <c r="X86" s="214">
        <v>5</v>
      </c>
      <c r="Y86" s="190">
        <v>5</v>
      </c>
      <c r="Z86" s="201">
        <v>5</v>
      </c>
      <c r="AA86" s="201">
        <v>5</v>
      </c>
      <c r="AB86" s="225">
        <v>5</v>
      </c>
      <c r="AC86" s="227">
        <v>5</v>
      </c>
      <c r="AD86" s="190">
        <v>2</v>
      </c>
      <c r="AE86" s="206">
        <v>2</v>
      </c>
    </row>
    <row r="87" spans="2:31">
      <c r="B87" s="153">
        <f t="shared" si="24"/>
        <v>30</v>
      </c>
      <c r="C87" s="190">
        <v>5</v>
      </c>
      <c r="D87" s="201">
        <v>5</v>
      </c>
      <c r="E87" s="202">
        <v>5</v>
      </c>
      <c r="F87" s="190">
        <v>5</v>
      </c>
      <c r="G87" s="201">
        <v>5</v>
      </c>
      <c r="H87" s="202">
        <v>5</v>
      </c>
      <c r="I87" s="228">
        <v>5</v>
      </c>
      <c r="J87" s="226">
        <v>5</v>
      </c>
      <c r="K87" s="229">
        <v>5</v>
      </c>
      <c r="L87" s="165">
        <v>5</v>
      </c>
      <c r="M87" s="165">
        <v>5</v>
      </c>
      <c r="N87" s="167">
        <v>5</v>
      </c>
      <c r="O87" s="190">
        <v>3</v>
      </c>
      <c r="P87" s="201">
        <v>3</v>
      </c>
      <c r="Q87" s="206">
        <v>3</v>
      </c>
      <c r="R87" s="207">
        <v>5</v>
      </c>
      <c r="S87" s="208">
        <v>5</v>
      </c>
      <c r="T87" s="226">
        <v>2</v>
      </c>
      <c r="U87" s="227">
        <v>2</v>
      </c>
      <c r="V87" s="190">
        <v>5</v>
      </c>
      <c r="W87" s="208">
        <v>5</v>
      </c>
      <c r="X87" s="214">
        <v>5</v>
      </c>
      <c r="Y87" s="190">
        <v>5</v>
      </c>
      <c r="Z87" s="201">
        <v>5</v>
      </c>
      <c r="AA87" s="201">
        <v>5</v>
      </c>
      <c r="AB87" s="225">
        <v>5</v>
      </c>
      <c r="AC87" s="227">
        <v>5</v>
      </c>
      <c r="AD87" s="190">
        <v>5</v>
      </c>
      <c r="AE87" s="206">
        <v>5</v>
      </c>
    </row>
    <row r="88" spans="2:31">
      <c r="B88" s="153">
        <f t="shared" si="24"/>
        <v>31</v>
      </c>
      <c r="C88" s="190">
        <v>5</v>
      </c>
      <c r="D88" s="201">
        <v>5</v>
      </c>
      <c r="E88" s="202">
        <v>5</v>
      </c>
      <c r="F88" s="190">
        <v>5</v>
      </c>
      <c r="G88" s="201">
        <v>5</v>
      </c>
      <c r="H88" s="202">
        <v>5</v>
      </c>
      <c r="I88" s="228">
        <v>5</v>
      </c>
      <c r="J88" s="226">
        <v>5</v>
      </c>
      <c r="K88" s="229">
        <v>5</v>
      </c>
      <c r="L88" s="201">
        <v>5</v>
      </c>
      <c r="M88" s="201">
        <v>5</v>
      </c>
      <c r="N88" s="208">
        <v>5</v>
      </c>
      <c r="O88" s="190">
        <v>3</v>
      </c>
      <c r="P88" s="201">
        <v>3</v>
      </c>
      <c r="Q88" s="206">
        <v>3</v>
      </c>
      <c r="R88" s="207">
        <v>5</v>
      </c>
      <c r="S88" s="208">
        <v>5</v>
      </c>
      <c r="T88" s="226">
        <v>2</v>
      </c>
      <c r="U88" s="227">
        <v>2</v>
      </c>
      <c r="V88" s="190">
        <v>5</v>
      </c>
      <c r="W88" s="208">
        <v>5</v>
      </c>
      <c r="X88" s="214">
        <v>5</v>
      </c>
      <c r="Y88" s="190">
        <v>5</v>
      </c>
      <c r="Z88" s="201">
        <v>5</v>
      </c>
      <c r="AA88" s="201">
        <v>5</v>
      </c>
      <c r="AB88" s="225">
        <v>5</v>
      </c>
      <c r="AC88" s="227">
        <v>5</v>
      </c>
      <c r="AD88" s="190">
        <v>5</v>
      </c>
      <c r="AE88" s="206">
        <v>5</v>
      </c>
    </row>
    <row r="89" spans="2:31">
      <c r="B89" s="153">
        <f t="shared" si="24"/>
        <v>32</v>
      </c>
      <c r="C89" s="190">
        <v>5</v>
      </c>
      <c r="D89" s="201">
        <v>5</v>
      </c>
      <c r="E89" s="202">
        <v>5</v>
      </c>
      <c r="F89" s="190">
        <v>5</v>
      </c>
      <c r="G89" s="201">
        <v>5</v>
      </c>
      <c r="H89" s="202">
        <v>5</v>
      </c>
      <c r="I89" s="228">
        <v>5</v>
      </c>
      <c r="J89" s="226">
        <v>5</v>
      </c>
      <c r="K89" s="229">
        <v>5</v>
      </c>
      <c r="L89" s="201">
        <v>5</v>
      </c>
      <c r="M89" s="201">
        <v>5</v>
      </c>
      <c r="N89" s="208">
        <v>4</v>
      </c>
      <c r="O89" s="190">
        <v>3</v>
      </c>
      <c r="P89" s="201">
        <v>3</v>
      </c>
      <c r="Q89" s="206">
        <v>3</v>
      </c>
      <c r="R89" s="207">
        <v>5</v>
      </c>
      <c r="S89" s="208">
        <v>5</v>
      </c>
      <c r="T89" s="226">
        <v>2</v>
      </c>
      <c r="U89" s="227">
        <v>2</v>
      </c>
      <c r="V89" s="190">
        <v>5</v>
      </c>
      <c r="W89" s="208">
        <v>5</v>
      </c>
      <c r="X89" s="214">
        <v>5</v>
      </c>
      <c r="Y89" s="190">
        <v>5</v>
      </c>
      <c r="Z89" s="201">
        <v>5</v>
      </c>
      <c r="AA89" s="201">
        <v>5</v>
      </c>
      <c r="AB89" s="225">
        <v>5</v>
      </c>
      <c r="AC89" s="227">
        <v>5</v>
      </c>
      <c r="AD89" s="190">
        <v>5</v>
      </c>
      <c r="AE89" s="206">
        <v>5</v>
      </c>
    </row>
    <row r="90" spans="2:31">
      <c r="B90" s="153">
        <f t="shared" si="24"/>
        <v>33</v>
      </c>
      <c r="C90" s="190">
        <v>5</v>
      </c>
      <c r="D90" s="201">
        <v>5</v>
      </c>
      <c r="E90" s="202">
        <v>5</v>
      </c>
      <c r="F90" s="190">
        <v>5</v>
      </c>
      <c r="G90" s="201">
        <v>5</v>
      </c>
      <c r="H90" s="202">
        <v>5</v>
      </c>
      <c r="I90" s="226">
        <v>5</v>
      </c>
      <c r="J90" s="226">
        <v>5</v>
      </c>
      <c r="K90" s="229">
        <v>5</v>
      </c>
      <c r="L90" s="201">
        <v>5</v>
      </c>
      <c r="M90" s="201">
        <v>5</v>
      </c>
      <c r="N90" s="208">
        <v>5</v>
      </c>
      <c r="O90" s="190">
        <v>3</v>
      </c>
      <c r="P90" s="201">
        <v>3</v>
      </c>
      <c r="Q90" s="206">
        <v>3</v>
      </c>
      <c r="R90" s="207">
        <v>5</v>
      </c>
      <c r="S90" s="208">
        <v>5</v>
      </c>
      <c r="T90" s="226">
        <v>2</v>
      </c>
      <c r="U90" s="227">
        <v>2</v>
      </c>
      <c r="V90" s="190">
        <v>5</v>
      </c>
      <c r="W90" s="208">
        <v>5</v>
      </c>
      <c r="X90" s="214">
        <v>5</v>
      </c>
      <c r="Y90" s="190">
        <v>5</v>
      </c>
      <c r="Z90" s="201">
        <v>5</v>
      </c>
      <c r="AA90" s="202">
        <v>5</v>
      </c>
      <c r="AB90" s="225">
        <v>5</v>
      </c>
      <c r="AC90" s="227">
        <v>5</v>
      </c>
      <c r="AD90" s="190">
        <v>5</v>
      </c>
      <c r="AE90" s="206">
        <v>5</v>
      </c>
    </row>
    <row r="91" spans="2:31">
      <c r="B91" s="153">
        <f t="shared" si="24"/>
        <v>34</v>
      </c>
      <c r="C91" s="190">
        <v>5</v>
      </c>
      <c r="D91" s="201">
        <v>5</v>
      </c>
      <c r="E91" s="202">
        <v>5</v>
      </c>
      <c r="F91" s="190">
        <v>5</v>
      </c>
      <c r="G91" s="201">
        <v>5</v>
      </c>
      <c r="H91" s="202">
        <v>5</v>
      </c>
      <c r="I91" s="228">
        <v>5</v>
      </c>
      <c r="J91" s="226">
        <v>5</v>
      </c>
      <c r="K91" s="229">
        <v>5</v>
      </c>
      <c r="L91" s="165">
        <v>5</v>
      </c>
      <c r="M91" s="165">
        <v>5</v>
      </c>
      <c r="N91" s="167">
        <v>4</v>
      </c>
      <c r="O91" s="190">
        <v>3</v>
      </c>
      <c r="P91" s="201">
        <v>3</v>
      </c>
      <c r="Q91" s="206">
        <v>3</v>
      </c>
      <c r="R91" s="207">
        <v>5</v>
      </c>
      <c r="S91" s="208">
        <v>5</v>
      </c>
      <c r="T91" s="226">
        <v>2</v>
      </c>
      <c r="U91" s="227">
        <v>2</v>
      </c>
      <c r="V91" s="190">
        <v>5</v>
      </c>
      <c r="W91" s="208">
        <v>5</v>
      </c>
      <c r="X91" s="214">
        <v>5</v>
      </c>
      <c r="Y91" s="190">
        <v>5</v>
      </c>
      <c r="Z91" s="201">
        <v>5</v>
      </c>
      <c r="AA91" s="201">
        <v>5</v>
      </c>
      <c r="AB91" s="225">
        <v>5</v>
      </c>
      <c r="AC91" s="227">
        <v>5</v>
      </c>
      <c r="AD91" s="190">
        <v>5</v>
      </c>
      <c r="AE91" s="206">
        <v>5</v>
      </c>
    </row>
    <row r="92" spans="2:31">
      <c r="B92" s="153">
        <f t="shared" si="24"/>
        <v>35</v>
      </c>
      <c r="C92" s="190">
        <v>5</v>
      </c>
      <c r="D92" s="201">
        <v>5</v>
      </c>
      <c r="E92" s="202">
        <v>5</v>
      </c>
      <c r="F92" s="190">
        <v>5</v>
      </c>
      <c r="G92" s="201">
        <v>5</v>
      </c>
      <c r="H92" s="202">
        <v>5</v>
      </c>
      <c r="I92" s="228">
        <v>5</v>
      </c>
      <c r="J92" s="226">
        <v>5</v>
      </c>
      <c r="K92" s="229">
        <v>5</v>
      </c>
      <c r="L92" s="165">
        <v>5</v>
      </c>
      <c r="M92" s="165">
        <v>5</v>
      </c>
      <c r="N92" s="167">
        <v>5</v>
      </c>
      <c r="O92" s="190">
        <v>3</v>
      </c>
      <c r="P92" s="201">
        <v>3</v>
      </c>
      <c r="Q92" s="206">
        <v>3</v>
      </c>
      <c r="R92" s="207">
        <v>5</v>
      </c>
      <c r="S92" s="208">
        <v>5</v>
      </c>
      <c r="T92" s="226">
        <v>2</v>
      </c>
      <c r="U92" s="227">
        <v>2</v>
      </c>
      <c r="V92" s="190">
        <v>5</v>
      </c>
      <c r="W92" s="208">
        <v>5</v>
      </c>
      <c r="X92" s="214">
        <v>5</v>
      </c>
      <c r="Y92" s="190">
        <v>5</v>
      </c>
      <c r="Z92" s="201">
        <v>5</v>
      </c>
      <c r="AA92" s="201">
        <v>5</v>
      </c>
      <c r="AB92" s="225">
        <v>4</v>
      </c>
      <c r="AC92" s="227">
        <v>5</v>
      </c>
      <c r="AD92" s="190">
        <v>2</v>
      </c>
      <c r="AE92" s="206">
        <v>3</v>
      </c>
    </row>
    <row r="93" spans="2:31">
      <c r="B93" s="153">
        <f t="shared" si="24"/>
        <v>36</v>
      </c>
      <c r="C93" s="190">
        <v>5</v>
      </c>
      <c r="D93" s="201">
        <v>5</v>
      </c>
      <c r="E93" s="202">
        <v>5</v>
      </c>
      <c r="F93" s="190">
        <v>5</v>
      </c>
      <c r="G93" s="201">
        <v>5</v>
      </c>
      <c r="H93" s="202">
        <v>5</v>
      </c>
      <c r="I93" s="228">
        <v>5</v>
      </c>
      <c r="J93" s="226">
        <v>5</v>
      </c>
      <c r="K93" s="229">
        <v>5</v>
      </c>
      <c r="L93" s="165">
        <v>5</v>
      </c>
      <c r="M93" s="165">
        <v>5</v>
      </c>
      <c r="N93" s="167">
        <v>5</v>
      </c>
      <c r="O93" s="190">
        <v>3</v>
      </c>
      <c r="P93" s="201">
        <v>3</v>
      </c>
      <c r="Q93" s="206">
        <v>3</v>
      </c>
      <c r="R93" s="207">
        <v>5</v>
      </c>
      <c r="S93" s="208">
        <v>5</v>
      </c>
      <c r="T93" s="226">
        <v>2</v>
      </c>
      <c r="U93" s="227">
        <v>2</v>
      </c>
      <c r="V93" s="190">
        <v>5</v>
      </c>
      <c r="W93" s="208">
        <v>5</v>
      </c>
      <c r="X93" s="214">
        <v>5</v>
      </c>
      <c r="Y93" s="190">
        <v>5</v>
      </c>
      <c r="Z93" s="201">
        <v>5</v>
      </c>
      <c r="AA93" s="201">
        <v>5</v>
      </c>
      <c r="AB93" s="225">
        <v>5</v>
      </c>
      <c r="AC93" s="227">
        <v>5</v>
      </c>
      <c r="AD93" s="190">
        <v>5</v>
      </c>
      <c r="AE93" s="206">
        <v>5</v>
      </c>
    </row>
    <row r="94" spans="2:31">
      <c r="B94" s="153">
        <f t="shared" si="24"/>
        <v>37</v>
      </c>
      <c r="C94" s="190">
        <v>5</v>
      </c>
      <c r="D94" s="201">
        <v>5</v>
      </c>
      <c r="E94" s="202">
        <v>5</v>
      </c>
      <c r="F94" s="190">
        <v>5</v>
      </c>
      <c r="G94" s="201">
        <v>5</v>
      </c>
      <c r="H94" s="202">
        <v>5</v>
      </c>
      <c r="I94" s="228">
        <v>5</v>
      </c>
      <c r="J94" s="226">
        <v>5</v>
      </c>
      <c r="K94" s="229">
        <v>5</v>
      </c>
      <c r="L94" s="165">
        <v>5</v>
      </c>
      <c r="M94" s="165">
        <v>5</v>
      </c>
      <c r="N94" s="167">
        <v>5</v>
      </c>
      <c r="O94" s="190">
        <v>3</v>
      </c>
      <c r="P94" s="201">
        <v>3</v>
      </c>
      <c r="Q94" s="206">
        <v>3</v>
      </c>
      <c r="R94" s="207">
        <v>5</v>
      </c>
      <c r="S94" s="208">
        <v>5</v>
      </c>
      <c r="T94" s="226">
        <v>2</v>
      </c>
      <c r="U94" s="227">
        <v>2</v>
      </c>
      <c r="V94" s="190">
        <v>5</v>
      </c>
      <c r="W94" s="208">
        <v>5</v>
      </c>
      <c r="X94" s="214">
        <v>5</v>
      </c>
      <c r="Y94" s="190">
        <v>5</v>
      </c>
      <c r="Z94" s="201">
        <v>5</v>
      </c>
      <c r="AA94" s="201">
        <v>5</v>
      </c>
      <c r="AB94" s="225">
        <v>4</v>
      </c>
      <c r="AC94" s="227">
        <v>5</v>
      </c>
      <c r="AD94" s="190">
        <v>5</v>
      </c>
      <c r="AE94" s="206">
        <v>5</v>
      </c>
    </row>
    <row r="95" spans="2:31" ht="13.5" thickBot="1">
      <c r="B95" s="168">
        <f t="shared" si="24"/>
        <v>38</v>
      </c>
      <c r="C95" s="169"/>
      <c r="D95" s="170"/>
      <c r="E95" s="171"/>
      <c r="F95" s="169"/>
      <c r="G95" s="170"/>
      <c r="H95" s="171"/>
      <c r="I95" s="172"/>
      <c r="J95" s="173"/>
      <c r="K95" s="174"/>
      <c r="L95" s="173"/>
      <c r="M95" s="173"/>
      <c r="N95" s="174"/>
      <c r="O95" s="169"/>
      <c r="P95" s="170"/>
      <c r="Q95" s="175"/>
      <c r="R95" s="176"/>
      <c r="S95" s="177"/>
      <c r="T95" s="178"/>
      <c r="U95" s="179"/>
      <c r="V95" s="105"/>
      <c r="W95" s="177"/>
      <c r="X95" s="180"/>
      <c r="Y95" s="105"/>
      <c r="Z95" s="104"/>
      <c r="AA95" s="104"/>
      <c r="AB95" s="181"/>
      <c r="AC95" s="179"/>
      <c r="AD95" s="105"/>
      <c r="AE95" s="182"/>
    </row>
    <row r="96" spans="2:31" ht="13.5" thickTop="1"/>
    <row r="100" spans="3:16">
      <c r="C100">
        <f>IF(ISNUMBER(C6),C6,"NO")</f>
        <v>5</v>
      </c>
      <c r="D100">
        <f t="shared" ref="D100:P100" si="25">IF(ISNUMBER(D6),D6,"NO")</f>
        <v>5</v>
      </c>
      <c r="E100" t="str">
        <f t="shared" si="25"/>
        <v>NO</v>
      </c>
      <c r="F100">
        <f t="shared" si="25"/>
        <v>5</v>
      </c>
      <c r="G100">
        <f t="shared" si="25"/>
        <v>3</v>
      </c>
      <c r="H100"/>
      <c r="I100">
        <f t="shared" si="25"/>
        <v>5</v>
      </c>
      <c r="J100" t="str">
        <f>IF(J6&gt;0,J6,"NO")</f>
        <v>NO</v>
      </c>
      <c r="K100">
        <f t="shared" si="25"/>
        <v>5</v>
      </c>
      <c r="M100">
        <f>IF(M6&gt;0,M6,"NO")</f>
        <v>5</v>
      </c>
      <c r="N100">
        <f t="shared" si="25"/>
        <v>5</v>
      </c>
      <c r="O100" t="str">
        <f t="shared" si="25"/>
        <v>NO</v>
      </c>
      <c r="P100">
        <f t="shared" si="25"/>
        <v>5</v>
      </c>
    </row>
    <row r="101" spans="3:16">
      <c r="C101">
        <f t="shared" ref="C101:G137" si="26">IF(ISNUMBER(C7),C7,"NO")</f>
        <v>5</v>
      </c>
      <c r="D101">
        <f t="shared" si="26"/>
        <v>5</v>
      </c>
      <c r="E101" t="str">
        <f t="shared" si="26"/>
        <v>NO</v>
      </c>
      <c r="F101">
        <f t="shared" si="26"/>
        <v>4</v>
      </c>
      <c r="G101">
        <f t="shared" si="26"/>
        <v>2</v>
      </c>
      <c r="H101"/>
      <c r="I101">
        <f t="shared" ref="I101:K101" si="27">IF(ISNUMBER(I7),I7,"NO")</f>
        <v>5</v>
      </c>
      <c r="J101" t="str">
        <f t="shared" ref="J101:J137" si="28">IF(J7&gt;0,J7,"NO")</f>
        <v>NO</v>
      </c>
      <c r="K101">
        <f t="shared" si="27"/>
        <v>5</v>
      </c>
      <c r="M101">
        <f t="shared" ref="M101:M137" si="29">IF(M7&gt;0,M7,"NO")</f>
        <v>5</v>
      </c>
      <c r="N101">
        <f t="shared" ref="N101:P101" si="30">IF(ISNUMBER(N7),N7,"NO")</f>
        <v>5</v>
      </c>
      <c r="O101" t="str">
        <f t="shared" si="30"/>
        <v>NO</v>
      </c>
      <c r="P101">
        <f t="shared" si="30"/>
        <v>5</v>
      </c>
    </row>
    <row r="102" spans="3:16">
      <c r="C102">
        <f t="shared" si="26"/>
        <v>5</v>
      </c>
      <c r="D102">
        <f t="shared" si="26"/>
        <v>5</v>
      </c>
      <c r="E102" t="str">
        <f t="shared" si="26"/>
        <v>NO</v>
      </c>
      <c r="F102">
        <f t="shared" si="26"/>
        <v>5</v>
      </c>
      <c r="G102">
        <f t="shared" si="26"/>
        <v>2</v>
      </c>
      <c r="H102"/>
      <c r="I102">
        <f t="shared" ref="I102:K102" si="31">IF(ISNUMBER(I8),I8,"NO")</f>
        <v>5</v>
      </c>
      <c r="J102" t="str">
        <f t="shared" si="28"/>
        <v>NO</v>
      </c>
      <c r="K102">
        <f t="shared" si="31"/>
        <v>5</v>
      </c>
      <c r="M102">
        <f t="shared" si="29"/>
        <v>5</v>
      </c>
      <c r="N102">
        <f t="shared" ref="N102:P102" si="32">IF(ISNUMBER(N8),N8,"NO")</f>
        <v>5</v>
      </c>
      <c r="O102" t="str">
        <f t="shared" si="32"/>
        <v>NO</v>
      </c>
      <c r="P102">
        <f t="shared" si="32"/>
        <v>4</v>
      </c>
    </row>
    <row r="103" spans="3:16">
      <c r="C103">
        <f t="shared" si="26"/>
        <v>5</v>
      </c>
      <c r="D103">
        <f t="shared" si="26"/>
        <v>5</v>
      </c>
      <c r="E103" t="str">
        <f t="shared" si="26"/>
        <v>NO</v>
      </c>
      <c r="F103">
        <f t="shared" si="26"/>
        <v>5</v>
      </c>
      <c r="G103">
        <f t="shared" si="26"/>
        <v>3</v>
      </c>
      <c r="H103"/>
      <c r="I103">
        <f t="shared" ref="I103:K103" si="33">IF(ISNUMBER(I9),I9,"NO")</f>
        <v>5</v>
      </c>
      <c r="J103" t="str">
        <f t="shared" si="28"/>
        <v>NO</v>
      </c>
      <c r="K103">
        <f t="shared" si="33"/>
        <v>5</v>
      </c>
      <c r="M103">
        <f t="shared" si="29"/>
        <v>5</v>
      </c>
      <c r="N103">
        <f t="shared" ref="N103:P103" si="34">IF(ISNUMBER(N9),N9,"NO")</f>
        <v>5</v>
      </c>
      <c r="O103" t="str">
        <f t="shared" si="34"/>
        <v>NO</v>
      </c>
      <c r="P103">
        <f t="shared" si="34"/>
        <v>5</v>
      </c>
    </row>
    <row r="104" spans="3:16">
      <c r="C104">
        <f t="shared" si="26"/>
        <v>5</v>
      </c>
      <c r="D104">
        <f t="shared" si="26"/>
        <v>5</v>
      </c>
      <c r="E104" t="str">
        <f t="shared" si="26"/>
        <v>NO</v>
      </c>
      <c r="F104">
        <f t="shared" si="26"/>
        <v>5</v>
      </c>
      <c r="G104">
        <f t="shared" si="26"/>
        <v>3</v>
      </c>
      <c r="H104"/>
      <c r="I104">
        <f t="shared" ref="I104:K104" si="35">IF(ISNUMBER(I10),I10,"NO")</f>
        <v>5</v>
      </c>
      <c r="J104" t="str">
        <f t="shared" si="28"/>
        <v>NO</v>
      </c>
      <c r="K104">
        <f t="shared" si="35"/>
        <v>5</v>
      </c>
      <c r="M104">
        <f t="shared" si="29"/>
        <v>5</v>
      </c>
      <c r="N104">
        <f t="shared" ref="N104:P104" si="36">IF(ISNUMBER(N10),N10,"NO")</f>
        <v>5</v>
      </c>
      <c r="O104" t="str">
        <f t="shared" si="36"/>
        <v>NO</v>
      </c>
      <c r="P104">
        <f t="shared" si="36"/>
        <v>5</v>
      </c>
    </row>
    <row r="105" spans="3:16">
      <c r="C105">
        <f t="shared" si="26"/>
        <v>5</v>
      </c>
      <c r="D105">
        <f t="shared" si="26"/>
        <v>5</v>
      </c>
      <c r="E105" t="str">
        <f t="shared" si="26"/>
        <v>NO</v>
      </c>
      <c r="F105">
        <f t="shared" si="26"/>
        <v>5</v>
      </c>
      <c r="G105">
        <f t="shared" si="26"/>
        <v>3</v>
      </c>
      <c r="H105"/>
      <c r="I105">
        <f t="shared" ref="I105:K105" si="37">IF(ISNUMBER(I11),I11,"NO")</f>
        <v>5</v>
      </c>
      <c r="J105" t="str">
        <f t="shared" si="28"/>
        <v>NO</v>
      </c>
      <c r="K105">
        <f t="shared" si="37"/>
        <v>5</v>
      </c>
      <c r="M105">
        <f t="shared" si="29"/>
        <v>5</v>
      </c>
      <c r="N105">
        <f t="shared" ref="N105:P105" si="38">IF(ISNUMBER(N11),N11,"NO")</f>
        <v>5</v>
      </c>
      <c r="O105" t="str">
        <f t="shared" si="38"/>
        <v>NO</v>
      </c>
      <c r="P105">
        <f t="shared" si="38"/>
        <v>5</v>
      </c>
    </row>
    <row r="106" spans="3:16">
      <c r="C106">
        <f t="shared" si="26"/>
        <v>5</v>
      </c>
      <c r="D106">
        <f t="shared" si="26"/>
        <v>5</v>
      </c>
      <c r="E106" t="str">
        <f t="shared" si="26"/>
        <v>NO</v>
      </c>
      <c r="F106">
        <f t="shared" si="26"/>
        <v>5</v>
      </c>
      <c r="G106">
        <f t="shared" si="26"/>
        <v>3</v>
      </c>
      <c r="H106"/>
      <c r="I106">
        <f t="shared" ref="I106:K106" si="39">IF(ISNUMBER(I12),I12,"NO")</f>
        <v>5</v>
      </c>
      <c r="J106" t="str">
        <f t="shared" si="28"/>
        <v>NO</v>
      </c>
      <c r="K106">
        <f t="shared" si="39"/>
        <v>5</v>
      </c>
      <c r="M106">
        <f t="shared" si="29"/>
        <v>5</v>
      </c>
      <c r="N106">
        <f t="shared" ref="N106:P106" si="40">IF(ISNUMBER(N12),N12,"NO")</f>
        <v>5</v>
      </c>
      <c r="O106" t="str">
        <f t="shared" si="40"/>
        <v>NO</v>
      </c>
      <c r="P106">
        <f t="shared" si="40"/>
        <v>5</v>
      </c>
    </row>
    <row r="107" spans="3:16">
      <c r="C107">
        <f t="shared" si="26"/>
        <v>5</v>
      </c>
      <c r="D107">
        <f t="shared" si="26"/>
        <v>5</v>
      </c>
      <c r="E107" t="str">
        <f t="shared" si="26"/>
        <v>NO</v>
      </c>
      <c r="F107">
        <f t="shared" si="26"/>
        <v>5</v>
      </c>
      <c r="G107">
        <f t="shared" si="26"/>
        <v>3</v>
      </c>
      <c r="H107"/>
      <c r="I107">
        <f t="shared" ref="I107:K107" si="41">IF(ISNUMBER(I13),I13,"NO")</f>
        <v>5</v>
      </c>
      <c r="J107" t="str">
        <f t="shared" si="28"/>
        <v>NO</v>
      </c>
      <c r="K107">
        <f t="shared" si="41"/>
        <v>5</v>
      </c>
      <c r="M107">
        <f t="shared" si="29"/>
        <v>5</v>
      </c>
      <c r="N107">
        <f t="shared" ref="N107:P107" si="42">IF(ISNUMBER(N13),N13,"NO")</f>
        <v>5</v>
      </c>
      <c r="O107" t="str">
        <f t="shared" si="42"/>
        <v>NO</v>
      </c>
      <c r="P107">
        <f t="shared" si="42"/>
        <v>5</v>
      </c>
    </row>
    <row r="108" spans="3:16">
      <c r="C108">
        <f t="shared" si="26"/>
        <v>5</v>
      </c>
      <c r="D108">
        <f t="shared" si="26"/>
        <v>5</v>
      </c>
      <c r="E108" t="str">
        <f t="shared" si="26"/>
        <v>NO</v>
      </c>
      <c r="F108">
        <f t="shared" si="26"/>
        <v>5</v>
      </c>
      <c r="G108">
        <f t="shared" si="26"/>
        <v>3</v>
      </c>
      <c r="H108"/>
      <c r="I108">
        <f t="shared" ref="I108:K108" si="43">IF(ISNUMBER(I14),I14,"NO")</f>
        <v>5</v>
      </c>
      <c r="J108" t="str">
        <f t="shared" si="28"/>
        <v>NO</v>
      </c>
      <c r="K108">
        <f t="shared" si="43"/>
        <v>5</v>
      </c>
      <c r="M108">
        <f t="shared" si="29"/>
        <v>5</v>
      </c>
      <c r="N108">
        <f t="shared" ref="N108:P108" si="44">IF(ISNUMBER(N14),N14,"NO")</f>
        <v>5</v>
      </c>
      <c r="O108" t="str">
        <f t="shared" si="44"/>
        <v>NO</v>
      </c>
      <c r="P108">
        <f t="shared" si="44"/>
        <v>5</v>
      </c>
    </row>
    <row r="109" spans="3:16">
      <c r="C109">
        <f t="shared" si="26"/>
        <v>5</v>
      </c>
      <c r="D109">
        <f t="shared" si="26"/>
        <v>5</v>
      </c>
      <c r="E109" t="str">
        <f t="shared" si="26"/>
        <v>NO</v>
      </c>
      <c r="F109">
        <f t="shared" si="26"/>
        <v>5</v>
      </c>
      <c r="G109">
        <f t="shared" si="26"/>
        <v>3</v>
      </c>
      <c r="H109"/>
      <c r="I109">
        <f t="shared" ref="I109:K109" si="45">IF(ISNUMBER(I15),I15,"NO")</f>
        <v>5</v>
      </c>
      <c r="J109" t="str">
        <f t="shared" si="28"/>
        <v>NO</v>
      </c>
      <c r="K109">
        <f t="shared" si="45"/>
        <v>5</v>
      </c>
      <c r="M109">
        <f t="shared" si="29"/>
        <v>5</v>
      </c>
      <c r="N109">
        <f t="shared" ref="N109:P109" si="46">IF(ISNUMBER(N15),N15,"NO")</f>
        <v>5</v>
      </c>
      <c r="O109" t="str">
        <f t="shared" si="46"/>
        <v>NO</v>
      </c>
      <c r="P109">
        <f t="shared" si="46"/>
        <v>5</v>
      </c>
    </row>
    <row r="110" spans="3:16">
      <c r="C110">
        <f t="shared" si="26"/>
        <v>5</v>
      </c>
      <c r="D110">
        <f t="shared" si="26"/>
        <v>5</v>
      </c>
      <c r="E110" t="str">
        <f t="shared" si="26"/>
        <v>NO</v>
      </c>
      <c r="F110">
        <f t="shared" si="26"/>
        <v>5</v>
      </c>
      <c r="G110">
        <f t="shared" si="26"/>
        <v>3</v>
      </c>
      <c r="H110"/>
      <c r="I110">
        <f t="shared" ref="I110:K110" si="47">IF(ISNUMBER(I16),I16,"NO")</f>
        <v>5</v>
      </c>
      <c r="J110" t="str">
        <f t="shared" si="28"/>
        <v>NO</v>
      </c>
      <c r="K110">
        <f t="shared" si="47"/>
        <v>5</v>
      </c>
      <c r="M110">
        <f t="shared" si="29"/>
        <v>5</v>
      </c>
      <c r="N110">
        <f t="shared" ref="N110:P110" si="48">IF(ISNUMBER(N16),N16,"NO")</f>
        <v>5</v>
      </c>
      <c r="O110" t="str">
        <f t="shared" si="48"/>
        <v>NO</v>
      </c>
      <c r="P110">
        <f t="shared" si="48"/>
        <v>5</v>
      </c>
    </row>
    <row r="111" spans="3:16">
      <c r="C111">
        <f t="shared" si="26"/>
        <v>5</v>
      </c>
      <c r="D111">
        <f t="shared" si="26"/>
        <v>5</v>
      </c>
      <c r="E111" t="str">
        <f t="shared" si="26"/>
        <v>NO</v>
      </c>
      <c r="F111">
        <f t="shared" si="26"/>
        <v>5</v>
      </c>
      <c r="G111">
        <f t="shared" si="26"/>
        <v>3</v>
      </c>
      <c r="H111"/>
      <c r="I111">
        <f t="shared" ref="I111:K111" si="49">IF(ISNUMBER(I17),I17,"NO")</f>
        <v>5</v>
      </c>
      <c r="J111" t="str">
        <f t="shared" si="28"/>
        <v>NO</v>
      </c>
      <c r="K111">
        <f t="shared" si="49"/>
        <v>5</v>
      </c>
      <c r="M111">
        <f t="shared" si="29"/>
        <v>5</v>
      </c>
      <c r="N111">
        <f t="shared" ref="N111:P111" si="50">IF(ISNUMBER(N17),N17,"NO")</f>
        <v>5</v>
      </c>
      <c r="O111" t="str">
        <f t="shared" si="50"/>
        <v>NO</v>
      </c>
      <c r="P111">
        <f t="shared" si="50"/>
        <v>5</v>
      </c>
    </row>
    <row r="112" spans="3:16">
      <c r="C112">
        <f t="shared" si="26"/>
        <v>5</v>
      </c>
      <c r="D112">
        <f t="shared" si="26"/>
        <v>5</v>
      </c>
      <c r="E112" t="str">
        <f t="shared" si="26"/>
        <v>NO</v>
      </c>
      <c r="F112">
        <f t="shared" si="26"/>
        <v>5</v>
      </c>
      <c r="G112">
        <f t="shared" si="26"/>
        <v>3</v>
      </c>
      <c r="H112"/>
      <c r="I112">
        <f t="shared" ref="I112:K112" si="51">IF(ISNUMBER(I18),I18,"NO")</f>
        <v>5</v>
      </c>
      <c r="J112" t="str">
        <f t="shared" si="28"/>
        <v>NO</v>
      </c>
      <c r="K112">
        <f t="shared" si="51"/>
        <v>5</v>
      </c>
      <c r="M112">
        <f t="shared" si="29"/>
        <v>5</v>
      </c>
      <c r="N112">
        <f t="shared" ref="N112:P112" si="52">IF(ISNUMBER(N18),N18,"NO")</f>
        <v>5</v>
      </c>
      <c r="O112" t="str">
        <f t="shared" si="52"/>
        <v>NO</v>
      </c>
      <c r="P112">
        <f t="shared" si="52"/>
        <v>5</v>
      </c>
    </row>
    <row r="113" spans="3:16">
      <c r="C113">
        <f t="shared" si="26"/>
        <v>5</v>
      </c>
      <c r="D113">
        <f t="shared" si="26"/>
        <v>5</v>
      </c>
      <c r="E113" t="str">
        <f t="shared" si="26"/>
        <v>NO</v>
      </c>
      <c r="F113">
        <f t="shared" si="26"/>
        <v>5</v>
      </c>
      <c r="G113">
        <f t="shared" si="26"/>
        <v>3</v>
      </c>
      <c r="H113"/>
      <c r="I113">
        <f t="shared" ref="I113:K113" si="53">IF(ISNUMBER(I19),I19,"NO")</f>
        <v>5</v>
      </c>
      <c r="J113" t="str">
        <f t="shared" si="28"/>
        <v>NO</v>
      </c>
      <c r="K113">
        <f t="shared" si="53"/>
        <v>5</v>
      </c>
      <c r="M113">
        <f t="shared" si="29"/>
        <v>5</v>
      </c>
      <c r="N113">
        <f t="shared" ref="N113:P113" si="54">IF(ISNUMBER(N19),N19,"NO")</f>
        <v>5</v>
      </c>
      <c r="O113" t="str">
        <f t="shared" si="54"/>
        <v>NO</v>
      </c>
      <c r="P113">
        <f t="shared" si="54"/>
        <v>5</v>
      </c>
    </row>
    <row r="114" spans="3:16">
      <c r="C114">
        <f t="shared" si="26"/>
        <v>5</v>
      </c>
      <c r="D114">
        <f t="shared" si="26"/>
        <v>5</v>
      </c>
      <c r="E114" t="str">
        <f t="shared" si="26"/>
        <v>NO</v>
      </c>
      <c r="F114">
        <f t="shared" si="26"/>
        <v>5</v>
      </c>
      <c r="G114">
        <f t="shared" si="26"/>
        <v>3</v>
      </c>
      <c r="H114"/>
      <c r="I114">
        <f t="shared" ref="I114:K114" si="55">IF(ISNUMBER(I20),I20,"NO")</f>
        <v>5</v>
      </c>
      <c r="J114" t="str">
        <f t="shared" si="28"/>
        <v>NO</v>
      </c>
      <c r="K114">
        <f t="shared" si="55"/>
        <v>5</v>
      </c>
      <c r="M114">
        <f t="shared" si="29"/>
        <v>5</v>
      </c>
      <c r="N114">
        <f t="shared" ref="N114:P114" si="56">IF(ISNUMBER(N20),N20,"NO")</f>
        <v>5</v>
      </c>
      <c r="O114" t="str">
        <f t="shared" si="56"/>
        <v>NO</v>
      </c>
      <c r="P114">
        <f t="shared" si="56"/>
        <v>5</v>
      </c>
    </row>
    <row r="115" spans="3:16">
      <c r="C115">
        <f t="shared" si="26"/>
        <v>5</v>
      </c>
      <c r="D115">
        <f t="shared" si="26"/>
        <v>5</v>
      </c>
      <c r="E115" t="str">
        <f t="shared" si="26"/>
        <v>NO</v>
      </c>
      <c r="F115">
        <f t="shared" si="26"/>
        <v>5</v>
      </c>
      <c r="G115">
        <f t="shared" si="26"/>
        <v>3</v>
      </c>
      <c r="H115"/>
      <c r="I115">
        <f t="shared" ref="I115:K115" si="57">IF(ISNUMBER(I21),I21,"NO")</f>
        <v>5</v>
      </c>
      <c r="J115" t="str">
        <f t="shared" si="28"/>
        <v>NO</v>
      </c>
      <c r="K115">
        <f t="shared" si="57"/>
        <v>5</v>
      </c>
      <c r="M115">
        <f t="shared" si="29"/>
        <v>5</v>
      </c>
      <c r="N115">
        <f t="shared" ref="N115:P115" si="58">IF(ISNUMBER(N21),N21,"NO")</f>
        <v>5</v>
      </c>
      <c r="O115" t="str">
        <f t="shared" si="58"/>
        <v>NO</v>
      </c>
      <c r="P115">
        <f t="shared" si="58"/>
        <v>5</v>
      </c>
    </row>
    <row r="116" spans="3:16">
      <c r="C116">
        <f t="shared" si="26"/>
        <v>5</v>
      </c>
      <c r="D116">
        <f t="shared" si="26"/>
        <v>5</v>
      </c>
      <c r="E116" t="str">
        <f t="shared" si="26"/>
        <v>NO</v>
      </c>
      <c r="F116">
        <f t="shared" si="26"/>
        <v>5</v>
      </c>
      <c r="G116">
        <f t="shared" si="26"/>
        <v>3</v>
      </c>
      <c r="H116"/>
      <c r="I116">
        <f t="shared" ref="I116:K116" si="59">IF(ISNUMBER(I22),I22,"NO")</f>
        <v>5</v>
      </c>
      <c r="J116" t="str">
        <f t="shared" si="28"/>
        <v>NO</v>
      </c>
      <c r="K116">
        <f t="shared" si="59"/>
        <v>5</v>
      </c>
      <c r="M116">
        <f t="shared" si="29"/>
        <v>5</v>
      </c>
      <c r="N116">
        <f t="shared" ref="N116:P116" si="60">IF(ISNUMBER(N22),N22,"NO")</f>
        <v>5</v>
      </c>
      <c r="O116" t="str">
        <f t="shared" si="60"/>
        <v>NO</v>
      </c>
      <c r="P116">
        <f t="shared" si="60"/>
        <v>5</v>
      </c>
    </row>
    <row r="117" spans="3:16">
      <c r="C117">
        <f t="shared" si="26"/>
        <v>5</v>
      </c>
      <c r="D117">
        <f t="shared" si="26"/>
        <v>5</v>
      </c>
      <c r="E117" t="str">
        <f t="shared" si="26"/>
        <v>NO</v>
      </c>
      <c r="F117">
        <f t="shared" si="26"/>
        <v>5</v>
      </c>
      <c r="G117">
        <f t="shared" si="26"/>
        <v>3</v>
      </c>
      <c r="H117"/>
      <c r="I117">
        <f t="shared" ref="I117:K117" si="61">IF(ISNUMBER(I23),I23,"NO")</f>
        <v>5</v>
      </c>
      <c r="J117" t="str">
        <f t="shared" si="28"/>
        <v>NO</v>
      </c>
      <c r="K117">
        <f t="shared" si="61"/>
        <v>5</v>
      </c>
      <c r="M117">
        <f t="shared" si="29"/>
        <v>5</v>
      </c>
      <c r="N117">
        <f t="shared" ref="N117:P117" si="62">IF(ISNUMBER(N23),N23,"NO")</f>
        <v>5</v>
      </c>
      <c r="O117" t="str">
        <f t="shared" si="62"/>
        <v>NO</v>
      </c>
      <c r="P117">
        <f t="shared" si="62"/>
        <v>5</v>
      </c>
    </row>
    <row r="118" spans="3:16">
      <c r="C118">
        <f t="shared" si="26"/>
        <v>5</v>
      </c>
      <c r="D118">
        <f t="shared" si="26"/>
        <v>5</v>
      </c>
      <c r="E118" t="str">
        <f t="shared" si="26"/>
        <v>NO</v>
      </c>
      <c r="F118">
        <f t="shared" si="26"/>
        <v>5</v>
      </c>
      <c r="G118">
        <f t="shared" si="26"/>
        <v>3</v>
      </c>
      <c r="H118"/>
      <c r="I118">
        <f t="shared" ref="I118:K118" si="63">IF(ISNUMBER(I24),I24,"NO")</f>
        <v>5</v>
      </c>
      <c r="J118" t="str">
        <f t="shared" si="28"/>
        <v>NO</v>
      </c>
      <c r="K118">
        <f t="shared" si="63"/>
        <v>5</v>
      </c>
      <c r="M118">
        <f t="shared" si="29"/>
        <v>5</v>
      </c>
      <c r="N118">
        <f t="shared" ref="N118:P118" si="64">IF(ISNUMBER(N24),N24,"NO")</f>
        <v>5</v>
      </c>
      <c r="O118" t="str">
        <f t="shared" si="64"/>
        <v>NO</v>
      </c>
      <c r="P118">
        <f t="shared" si="64"/>
        <v>5</v>
      </c>
    </row>
    <row r="119" spans="3:16">
      <c r="C119">
        <f t="shared" si="26"/>
        <v>5</v>
      </c>
      <c r="D119">
        <f t="shared" si="26"/>
        <v>5</v>
      </c>
      <c r="E119" t="str">
        <f t="shared" si="26"/>
        <v>NO</v>
      </c>
      <c r="F119">
        <f t="shared" si="26"/>
        <v>5</v>
      </c>
      <c r="G119">
        <f t="shared" si="26"/>
        <v>3</v>
      </c>
      <c r="H119"/>
      <c r="I119">
        <f t="shared" ref="I119:K119" si="65">IF(ISNUMBER(I25),I25,"NO")</f>
        <v>5</v>
      </c>
      <c r="J119" t="str">
        <f t="shared" si="28"/>
        <v>NO</v>
      </c>
      <c r="K119">
        <f t="shared" si="65"/>
        <v>5</v>
      </c>
      <c r="M119">
        <f t="shared" si="29"/>
        <v>5</v>
      </c>
      <c r="N119">
        <f t="shared" ref="N119:P119" si="66">IF(ISNUMBER(N25),N25,"NO")</f>
        <v>5</v>
      </c>
      <c r="O119" t="str">
        <f t="shared" si="66"/>
        <v>NO</v>
      </c>
      <c r="P119">
        <f t="shared" si="66"/>
        <v>5</v>
      </c>
    </row>
    <row r="120" spans="3:16">
      <c r="C120">
        <f t="shared" si="26"/>
        <v>5</v>
      </c>
      <c r="D120">
        <f t="shared" si="26"/>
        <v>5</v>
      </c>
      <c r="E120" t="str">
        <f t="shared" si="26"/>
        <v>NO</v>
      </c>
      <c r="F120">
        <f t="shared" si="26"/>
        <v>5</v>
      </c>
      <c r="G120">
        <f t="shared" si="26"/>
        <v>3</v>
      </c>
      <c r="H120"/>
      <c r="I120">
        <f t="shared" ref="I120:K120" si="67">IF(ISNUMBER(I26),I26,"NO")</f>
        <v>5</v>
      </c>
      <c r="J120" t="str">
        <f t="shared" si="28"/>
        <v>NO</v>
      </c>
      <c r="K120">
        <f t="shared" si="67"/>
        <v>5</v>
      </c>
      <c r="M120">
        <f t="shared" si="29"/>
        <v>5</v>
      </c>
      <c r="N120">
        <f t="shared" ref="N120:P120" si="68">IF(ISNUMBER(N26),N26,"NO")</f>
        <v>5</v>
      </c>
      <c r="O120" t="str">
        <f t="shared" si="68"/>
        <v>NO</v>
      </c>
      <c r="P120">
        <f t="shared" si="68"/>
        <v>5</v>
      </c>
    </row>
    <row r="121" spans="3:16">
      <c r="C121">
        <f t="shared" si="26"/>
        <v>5</v>
      </c>
      <c r="D121">
        <f t="shared" si="26"/>
        <v>5</v>
      </c>
      <c r="E121" t="str">
        <f t="shared" si="26"/>
        <v>NO</v>
      </c>
      <c r="F121">
        <f t="shared" si="26"/>
        <v>5</v>
      </c>
      <c r="G121">
        <f t="shared" si="26"/>
        <v>3</v>
      </c>
      <c r="H121"/>
      <c r="I121">
        <f t="shared" ref="I121:K121" si="69">IF(ISNUMBER(I27),I27,"NO")</f>
        <v>5</v>
      </c>
      <c r="J121" t="str">
        <f t="shared" si="28"/>
        <v>NO</v>
      </c>
      <c r="K121">
        <f t="shared" si="69"/>
        <v>5</v>
      </c>
      <c r="M121">
        <f t="shared" si="29"/>
        <v>5</v>
      </c>
      <c r="N121">
        <f t="shared" ref="N121:P121" si="70">IF(ISNUMBER(N27),N27,"NO")</f>
        <v>5</v>
      </c>
      <c r="O121" t="str">
        <f t="shared" si="70"/>
        <v>NO</v>
      </c>
      <c r="P121">
        <f t="shared" si="70"/>
        <v>5</v>
      </c>
    </row>
    <row r="122" spans="3:16">
      <c r="C122">
        <f t="shared" si="26"/>
        <v>5</v>
      </c>
      <c r="D122">
        <f t="shared" si="26"/>
        <v>5</v>
      </c>
      <c r="E122" t="str">
        <f t="shared" si="26"/>
        <v>NO</v>
      </c>
      <c r="F122">
        <f t="shared" si="26"/>
        <v>5</v>
      </c>
      <c r="G122">
        <f t="shared" si="26"/>
        <v>3</v>
      </c>
      <c r="H122"/>
      <c r="I122">
        <f t="shared" ref="I122:K122" si="71">IF(ISNUMBER(I28),I28,"NO")</f>
        <v>5</v>
      </c>
      <c r="J122" t="str">
        <f t="shared" si="28"/>
        <v>NO</v>
      </c>
      <c r="K122">
        <f t="shared" si="71"/>
        <v>5</v>
      </c>
      <c r="M122">
        <f t="shared" si="29"/>
        <v>5</v>
      </c>
      <c r="N122">
        <f t="shared" ref="N122:P122" si="72">IF(ISNUMBER(N28),N28,"NO")</f>
        <v>5</v>
      </c>
      <c r="O122" t="str">
        <f t="shared" si="72"/>
        <v>NO</v>
      </c>
      <c r="P122">
        <f t="shared" si="72"/>
        <v>5</v>
      </c>
    </row>
    <row r="123" spans="3:16">
      <c r="C123">
        <f t="shared" si="26"/>
        <v>5</v>
      </c>
      <c r="D123">
        <f t="shared" si="26"/>
        <v>5</v>
      </c>
      <c r="E123" t="str">
        <f t="shared" si="26"/>
        <v>NO</v>
      </c>
      <c r="F123">
        <f t="shared" si="26"/>
        <v>5</v>
      </c>
      <c r="G123">
        <f t="shared" si="26"/>
        <v>3</v>
      </c>
      <c r="H123"/>
      <c r="I123">
        <f t="shared" ref="I123:K123" si="73">IF(ISNUMBER(I29),I29,"NO")</f>
        <v>5</v>
      </c>
      <c r="J123" t="str">
        <f t="shared" si="28"/>
        <v>NO</v>
      </c>
      <c r="K123">
        <f t="shared" si="73"/>
        <v>5</v>
      </c>
      <c r="M123">
        <f t="shared" si="29"/>
        <v>5</v>
      </c>
      <c r="N123">
        <f t="shared" ref="N123:P123" si="74">IF(ISNUMBER(N29),N29,"NO")</f>
        <v>5</v>
      </c>
      <c r="O123" t="str">
        <f t="shared" si="74"/>
        <v>NO</v>
      </c>
      <c r="P123">
        <f t="shared" si="74"/>
        <v>5</v>
      </c>
    </row>
    <row r="124" spans="3:16">
      <c r="C124">
        <f t="shared" si="26"/>
        <v>5</v>
      </c>
      <c r="D124">
        <f t="shared" si="26"/>
        <v>5</v>
      </c>
      <c r="E124" t="str">
        <f t="shared" si="26"/>
        <v>NO</v>
      </c>
      <c r="F124">
        <f t="shared" si="26"/>
        <v>5</v>
      </c>
      <c r="G124">
        <f t="shared" si="26"/>
        <v>3</v>
      </c>
      <c r="H124"/>
      <c r="I124">
        <f t="shared" ref="I124:K124" si="75">IF(ISNUMBER(I30),I30,"NO")</f>
        <v>5</v>
      </c>
      <c r="J124" t="str">
        <f t="shared" si="28"/>
        <v>NO</v>
      </c>
      <c r="K124">
        <f t="shared" si="75"/>
        <v>5</v>
      </c>
      <c r="M124">
        <f t="shared" si="29"/>
        <v>5</v>
      </c>
      <c r="N124">
        <f t="shared" ref="N124:P124" si="76">IF(ISNUMBER(N30),N30,"NO")</f>
        <v>5</v>
      </c>
      <c r="O124" t="str">
        <f t="shared" si="76"/>
        <v>NO</v>
      </c>
      <c r="P124">
        <f t="shared" si="76"/>
        <v>5</v>
      </c>
    </row>
    <row r="125" spans="3:16">
      <c r="C125">
        <f t="shared" si="26"/>
        <v>5</v>
      </c>
      <c r="D125">
        <f t="shared" si="26"/>
        <v>5</v>
      </c>
      <c r="E125" t="str">
        <f t="shared" si="26"/>
        <v>NO</v>
      </c>
      <c r="F125">
        <f t="shared" si="26"/>
        <v>5</v>
      </c>
      <c r="G125">
        <f t="shared" si="26"/>
        <v>3</v>
      </c>
      <c r="H125"/>
      <c r="I125">
        <f t="shared" ref="I125:K125" si="77">IF(ISNUMBER(I31),I31,"NO")</f>
        <v>5</v>
      </c>
      <c r="J125" t="str">
        <f t="shared" si="28"/>
        <v>NO</v>
      </c>
      <c r="K125">
        <f t="shared" si="77"/>
        <v>5</v>
      </c>
      <c r="M125">
        <f t="shared" si="29"/>
        <v>5</v>
      </c>
      <c r="N125">
        <f t="shared" ref="N125:P125" si="78">IF(ISNUMBER(N31),N31,"NO")</f>
        <v>5</v>
      </c>
      <c r="O125" t="str">
        <f t="shared" si="78"/>
        <v>NO</v>
      </c>
      <c r="P125">
        <f t="shared" si="78"/>
        <v>5</v>
      </c>
    </row>
    <row r="126" spans="3:16">
      <c r="C126">
        <f t="shared" si="26"/>
        <v>5</v>
      </c>
      <c r="D126">
        <f t="shared" si="26"/>
        <v>5</v>
      </c>
      <c r="E126" t="str">
        <f t="shared" si="26"/>
        <v>NO</v>
      </c>
      <c r="F126">
        <f t="shared" si="26"/>
        <v>5</v>
      </c>
      <c r="G126">
        <f t="shared" si="26"/>
        <v>3</v>
      </c>
      <c r="H126"/>
      <c r="I126">
        <f t="shared" ref="I126:K126" si="79">IF(ISNUMBER(I32),I32,"NO")</f>
        <v>5</v>
      </c>
      <c r="J126" t="str">
        <f t="shared" si="28"/>
        <v>NO</v>
      </c>
      <c r="K126">
        <f t="shared" si="79"/>
        <v>5</v>
      </c>
      <c r="M126">
        <f t="shared" si="29"/>
        <v>5</v>
      </c>
      <c r="N126">
        <f t="shared" ref="N126:P126" si="80">IF(ISNUMBER(N32),N32,"NO")</f>
        <v>5</v>
      </c>
      <c r="O126" t="str">
        <f t="shared" si="80"/>
        <v>NO</v>
      </c>
      <c r="P126">
        <f t="shared" si="80"/>
        <v>5</v>
      </c>
    </row>
    <row r="127" spans="3:16">
      <c r="C127">
        <f t="shared" si="26"/>
        <v>5</v>
      </c>
      <c r="D127">
        <f t="shared" si="26"/>
        <v>5</v>
      </c>
      <c r="E127" t="str">
        <f t="shared" si="26"/>
        <v>NO</v>
      </c>
      <c r="F127">
        <f t="shared" si="26"/>
        <v>5</v>
      </c>
      <c r="G127">
        <f t="shared" si="26"/>
        <v>3</v>
      </c>
      <c r="H127"/>
      <c r="I127">
        <f t="shared" ref="I127:K127" si="81">IF(ISNUMBER(I33),I33,"NO")</f>
        <v>5</v>
      </c>
      <c r="J127" t="str">
        <f t="shared" si="28"/>
        <v>NO</v>
      </c>
      <c r="K127">
        <f t="shared" si="81"/>
        <v>5</v>
      </c>
      <c r="M127">
        <f t="shared" si="29"/>
        <v>5</v>
      </c>
      <c r="N127">
        <f t="shared" ref="N127:P127" si="82">IF(ISNUMBER(N33),N33,"NO")</f>
        <v>5</v>
      </c>
      <c r="O127" t="str">
        <f t="shared" si="82"/>
        <v>NO</v>
      </c>
      <c r="P127">
        <f t="shared" si="82"/>
        <v>5</v>
      </c>
    </row>
    <row r="128" spans="3:16">
      <c r="C128">
        <f t="shared" si="26"/>
        <v>5</v>
      </c>
      <c r="D128">
        <f t="shared" si="26"/>
        <v>5</v>
      </c>
      <c r="E128" t="str">
        <f t="shared" si="26"/>
        <v>NO</v>
      </c>
      <c r="F128">
        <f t="shared" si="26"/>
        <v>5</v>
      </c>
      <c r="G128">
        <f t="shared" si="26"/>
        <v>3</v>
      </c>
      <c r="H128"/>
      <c r="I128">
        <f t="shared" ref="I128:K128" si="83">IF(ISNUMBER(I34),I34,"NO")</f>
        <v>5</v>
      </c>
      <c r="J128" t="str">
        <f t="shared" si="28"/>
        <v>NO</v>
      </c>
      <c r="K128">
        <f t="shared" si="83"/>
        <v>5</v>
      </c>
      <c r="M128">
        <f t="shared" si="29"/>
        <v>5</v>
      </c>
      <c r="N128">
        <f t="shared" ref="N128:P128" si="84">IF(ISNUMBER(N34),N34,"NO")</f>
        <v>5</v>
      </c>
      <c r="O128" t="str">
        <f t="shared" si="84"/>
        <v>NO</v>
      </c>
      <c r="P128">
        <f t="shared" si="84"/>
        <v>2</v>
      </c>
    </row>
    <row r="129" spans="1:16">
      <c r="C129">
        <f t="shared" si="26"/>
        <v>5</v>
      </c>
      <c r="D129">
        <f t="shared" si="26"/>
        <v>5</v>
      </c>
      <c r="E129" t="str">
        <f t="shared" si="26"/>
        <v>NO</v>
      </c>
      <c r="F129">
        <f t="shared" si="26"/>
        <v>5</v>
      </c>
      <c r="G129">
        <f t="shared" si="26"/>
        <v>3</v>
      </c>
      <c r="H129"/>
      <c r="I129">
        <f t="shared" ref="I129:K129" si="85">IF(ISNUMBER(I35),I35,"NO")</f>
        <v>5</v>
      </c>
      <c r="J129" t="str">
        <f t="shared" si="28"/>
        <v>NO</v>
      </c>
      <c r="K129">
        <f t="shared" si="85"/>
        <v>5</v>
      </c>
      <c r="M129">
        <f t="shared" si="29"/>
        <v>5</v>
      </c>
      <c r="N129">
        <f t="shared" ref="N129:P129" si="86">IF(ISNUMBER(N35),N35,"NO")</f>
        <v>5</v>
      </c>
      <c r="O129" t="str">
        <f t="shared" si="86"/>
        <v>NO</v>
      </c>
      <c r="P129">
        <f t="shared" si="86"/>
        <v>5</v>
      </c>
    </row>
    <row r="130" spans="1:16">
      <c r="C130">
        <f t="shared" si="26"/>
        <v>5</v>
      </c>
      <c r="D130">
        <f t="shared" si="26"/>
        <v>5</v>
      </c>
      <c r="E130" t="str">
        <f t="shared" si="26"/>
        <v>NO</v>
      </c>
      <c r="F130">
        <f t="shared" si="26"/>
        <v>5</v>
      </c>
      <c r="G130">
        <f t="shared" si="26"/>
        <v>3</v>
      </c>
      <c r="H130"/>
      <c r="I130">
        <f t="shared" ref="I130:K130" si="87">IF(ISNUMBER(I36),I36,"NO")</f>
        <v>5</v>
      </c>
      <c r="J130" t="str">
        <f t="shared" si="28"/>
        <v>NO</v>
      </c>
      <c r="K130">
        <f t="shared" si="87"/>
        <v>5</v>
      </c>
      <c r="M130">
        <f t="shared" si="29"/>
        <v>5</v>
      </c>
      <c r="N130">
        <f t="shared" ref="N130:P130" si="88">IF(ISNUMBER(N36),N36,"NO")</f>
        <v>5</v>
      </c>
      <c r="O130" t="str">
        <f t="shared" si="88"/>
        <v>NO</v>
      </c>
      <c r="P130">
        <f t="shared" si="88"/>
        <v>5</v>
      </c>
    </row>
    <row r="131" spans="1:16">
      <c r="C131">
        <f t="shared" si="26"/>
        <v>5</v>
      </c>
      <c r="D131">
        <f t="shared" si="26"/>
        <v>5</v>
      </c>
      <c r="E131" t="str">
        <f t="shared" si="26"/>
        <v>NO</v>
      </c>
      <c r="F131">
        <f t="shared" si="26"/>
        <v>5</v>
      </c>
      <c r="G131">
        <f t="shared" si="26"/>
        <v>3</v>
      </c>
      <c r="H131"/>
      <c r="I131">
        <f t="shared" ref="I131:K131" si="89">IF(ISNUMBER(I37),I37,"NO")</f>
        <v>5</v>
      </c>
      <c r="J131" t="str">
        <f t="shared" si="28"/>
        <v>NO</v>
      </c>
      <c r="K131">
        <f t="shared" si="89"/>
        <v>5</v>
      </c>
      <c r="M131">
        <f t="shared" si="29"/>
        <v>5</v>
      </c>
      <c r="N131">
        <f t="shared" ref="N131:P131" si="90">IF(ISNUMBER(N37),N37,"NO")</f>
        <v>5</v>
      </c>
      <c r="O131" t="str">
        <f t="shared" si="90"/>
        <v>NO</v>
      </c>
      <c r="P131">
        <f t="shared" si="90"/>
        <v>5</v>
      </c>
    </row>
    <row r="132" spans="1:16">
      <c r="C132">
        <f t="shared" si="26"/>
        <v>5</v>
      </c>
      <c r="D132">
        <f t="shared" si="26"/>
        <v>5</v>
      </c>
      <c r="E132" t="str">
        <f t="shared" si="26"/>
        <v>NO</v>
      </c>
      <c r="F132">
        <f t="shared" si="26"/>
        <v>5</v>
      </c>
      <c r="G132">
        <f t="shared" si="26"/>
        <v>3</v>
      </c>
      <c r="H132"/>
      <c r="I132">
        <f t="shared" ref="I132:K132" si="91">IF(ISNUMBER(I38),I38,"NO")</f>
        <v>5</v>
      </c>
      <c r="J132" t="str">
        <f t="shared" si="28"/>
        <v>NO</v>
      </c>
      <c r="K132">
        <f t="shared" si="91"/>
        <v>5</v>
      </c>
      <c r="M132">
        <f t="shared" si="29"/>
        <v>5</v>
      </c>
      <c r="N132">
        <f t="shared" ref="N132:P132" si="92">IF(ISNUMBER(N38),N38,"NO")</f>
        <v>5</v>
      </c>
      <c r="O132" t="str">
        <f t="shared" si="92"/>
        <v>NO</v>
      </c>
      <c r="P132">
        <f t="shared" si="92"/>
        <v>5</v>
      </c>
    </row>
    <row r="133" spans="1:16">
      <c r="C133">
        <f t="shared" si="26"/>
        <v>5</v>
      </c>
      <c r="D133">
        <f t="shared" si="26"/>
        <v>5</v>
      </c>
      <c r="E133" t="str">
        <f t="shared" si="26"/>
        <v>NO</v>
      </c>
      <c r="F133">
        <f t="shared" si="26"/>
        <v>5</v>
      </c>
      <c r="G133">
        <f t="shared" si="26"/>
        <v>3</v>
      </c>
      <c r="H133"/>
      <c r="I133">
        <f t="shared" ref="I133:K133" si="93">IF(ISNUMBER(I39),I39,"NO")</f>
        <v>5</v>
      </c>
      <c r="J133" t="str">
        <f t="shared" si="28"/>
        <v>NO</v>
      </c>
      <c r="K133">
        <f t="shared" si="93"/>
        <v>5</v>
      </c>
      <c r="M133">
        <f t="shared" si="29"/>
        <v>5</v>
      </c>
      <c r="N133">
        <f t="shared" ref="N133:P133" si="94">IF(ISNUMBER(N39),N39,"NO")</f>
        <v>5</v>
      </c>
      <c r="O133" t="str">
        <f t="shared" si="94"/>
        <v>NO</v>
      </c>
      <c r="P133">
        <f t="shared" si="94"/>
        <v>5</v>
      </c>
    </row>
    <row r="134" spans="1:16">
      <c r="C134">
        <f t="shared" si="26"/>
        <v>5</v>
      </c>
      <c r="D134">
        <f t="shared" si="26"/>
        <v>5</v>
      </c>
      <c r="E134" t="str">
        <f t="shared" si="26"/>
        <v>NO</v>
      </c>
      <c r="F134">
        <f t="shared" si="26"/>
        <v>5</v>
      </c>
      <c r="G134">
        <f t="shared" si="26"/>
        <v>3</v>
      </c>
      <c r="H134"/>
      <c r="I134">
        <f t="shared" ref="I134:K134" si="95">IF(ISNUMBER(I40),I40,"NO")</f>
        <v>5</v>
      </c>
      <c r="J134" t="str">
        <f t="shared" si="28"/>
        <v>NO</v>
      </c>
      <c r="K134">
        <f t="shared" si="95"/>
        <v>5</v>
      </c>
      <c r="M134">
        <f t="shared" si="29"/>
        <v>5</v>
      </c>
      <c r="N134">
        <f t="shared" ref="N134:P134" si="96">IF(ISNUMBER(N40),N40,"NO")</f>
        <v>5</v>
      </c>
      <c r="O134" t="str">
        <f t="shared" si="96"/>
        <v>NO</v>
      </c>
      <c r="P134">
        <f t="shared" si="96"/>
        <v>3</v>
      </c>
    </row>
    <row r="135" spans="1:16">
      <c r="C135">
        <f t="shared" si="26"/>
        <v>5</v>
      </c>
      <c r="D135">
        <f t="shared" si="26"/>
        <v>5</v>
      </c>
      <c r="E135" t="str">
        <f t="shared" si="26"/>
        <v>NO</v>
      </c>
      <c r="F135">
        <f t="shared" si="26"/>
        <v>5</v>
      </c>
      <c r="G135">
        <f t="shared" si="26"/>
        <v>3</v>
      </c>
      <c r="H135"/>
      <c r="I135">
        <f t="shared" ref="I135:K135" si="97">IF(ISNUMBER(I41),I41,"NO")</f>
        <v>5</v>
      </c>
      <c r="J135" t="str">
        <f t="shared" si="28"/>
        <v>NO</v>
      </c>
      <c r="K135">
        <f t="shared" si="97"/>
        <v>5</v>
      </c>
      <c r="M135">
        <f t="shared" si="29"/>
        <v>5</v>
      </c>
      <c r="N135">
        <f t="shared" ref="N135:P135" si="98">IF(ISNUMBER(N41),N41,"NO")</f>
        <v>5</v>
      </c>
      <c r="O135" t="str">
        <f t="shared" si="98"/>
        <v>NO</v>
      </c>
      <c r="P135">
        <f t="shared" si="98"/>
        <v>5</v>
      </c>
    </row>
    <row r="136" spans="1:16">
      <c r="C136">
        <f t="shared" si="26"/>
        <v>5</v>
      </c>
      <c r="D136">
        <f t="shared" si="26"/>
        <v>5</v>
      </c>
      <c r="E136" t="str">
        <f t="shared" si="26"/>
        <v>NO</v>
      </c>
      <c r="F136">
        <f t="shared" si="26"/>
        <v>5</v>
      </c>
      <c r="G136">
        <f t="shared" si="26"/>
        <v>3</v>
      </c>
      <c r="H136"/>
      <c r="I136">
        <f t="shared" ref="I136:K136" si="99">IF(ISNUMBER(I42),I42,"NO")</f>
        <v>5</v>
      </c>
      <c r="J136" t="str">
        <f t="shared" si="28"/>
        <v>NO</v>
      </c>
      <c r="K136">
        <f t="shared" si="99"/>
        <v>5</v>
      </c>
      <c r="M136">
        <f t="shared" si="29"/>
        <v>5</v>
      </c>
      <c r="N136">
        <f t="shared" ref="N136:P136" si="100">IF(ISNUMBER(N42),N42,"NO")</f>
        <v>5</v>
      </c>
      <c r="O136" t="str">
        <f t="shared" si="100"/>
        <v>NO</v>
      </c>
      <c r="P136">
        <f t="shared" si="100"/>
        <v>5</v>
      </c>
    </row>
    <row r="137" spans="1:16">
      <c r="C137" t="str">
        <f t="shared" si="26"/>
        <v>NO</v>
      </c>
      <c r="D137" t="str">
        <f t="shared" si="26"/>
        <v>NO</v>
      </c>
      <c r="E137" t="str">
        <f t="shared" si="26"/>
        <v>NO</v>
      </c>
      <c r="F137" t="str">
        <f t="shared" si="26"/>
        <v>NO</v>
      </c>
      <c r="G137" t="str">
        <f t="shared" si="26"/>
        <v>NO</v>
      </c>
      <c r="H137"/>
      <c r="I137" t="str">
        <f t="shared" ref="I137:K137" si="101">IF(ISNUMBER(I43),I43,"NO")</f>
        <v>NO</v>
      </c>
      <c r="J137" t="str">
        <f t="shared" si="28"/>
        <v>NO</v>
      </c>
      <c r="K137" t="str">
        <f t="shared" si="101"/>
        <v>NO</v>
      </c>
      <c r="M137" t="str">
        <f t="shared" si="29"/>
        <v>NO</v>
      </c>
      <c r="N137" t="str">
        <f t="shared" ref="N137:P137" si="102">IF(ISNUMBER(N43),N43,"NO")</f>
        <v>NO</v>
      </c>
      <c r="O137" t="str">
        <f t="shared" si="102"/>
        <v>NO</v>
      </c>
      <c r="P137" t="str">
        <f t="shared" si="102"/>
        <v>NO</v>
      </c>
    </row>
    <row r="138" spans="1:16">
      <c r="A138" s="186" t="s">
        <v>135</v>
      </c>
      <c r="C138" s="188">
        <f>MEDIAN(C100:C137)</f>
        <v>5</v>
      </c>
      <c r="D138" s="188">
        <f t="shared" ref="D138:P138" si="103">MEDIAN(D100:D137)</f>
        <v>5</v>
      </c>
      <c r="E138" s="188" t="e">
        <f t="shared" si="103"/>
        <v>#NUM!</v>
      </c>
      <c r="F138" s="188">
        <f t="shared" si="103"/>
        <v>5</v>
      </c>
      <c r="G138" s="188">
        <f t="shared" si="103"/>
        <v>3</v>
      </c>
      <c r="H138" s="188"/>
      <c r="I138" s="188">
        <f t="shared" si="103"/>
        <v>5</v>
      </c>
      <c r="J138" s="188" t="e">
        <f t="shared" si="103"/>
        <v>#NUM!</v>
      </c>
      <c r="K138" s="188">
        <f t="shared" si="103"/>
        <v>5</v>
      </c>
      <c r="L138" s="188"/>
      <c r="M138" s="188">
        <f t="shared" si="103"/>
        <v>5</v>
      </c>
      <c r="N138" s="188">
        <f t="shared" si="103"/>
        <v>5</v>
      </c>
      <c r="O138" s="188" t="e">
        <f t="shared" si="103"/>
        <v>#NUM!</v>
      </c>
      <c r="P138" s="188">
        <f t="shared" si="103"/>
        <v>5</v>
      </c>
    </row>
    <row r="139" spans="1:16">
      <c r="A139" s="186" t="s">
        <v>136</v>
      </c>
      <c r="C139" s="188">
        <f>QUARTILE(C100:C137,1)</f>
        <v>5</v>
      </c>
      <c r="D139" s="188">
        <f t="shared" ref="D139:P139" si="104">QUARTILE(D100:D137,1)</f>
        <v>5</v>
      </c>
      <c r="E139" s="188" t="e">
        <f t="shared" si="104"/>
        <v>#NUM!</v>
      </c>
      <c r="F139" s="188">
        <f t="shared" si="104"/>
        <v>5</v>
      </c>
      <c r="G139" s="188">
        <f t="shared" si="104"/>
        <v>3</v>
      </c>
      <c r="H139" s="188"/>
      <c r="I139" s="188">
        <f t="shared" si="104"/>
        <v>5</v>
      </c>
      <c r="J139" s="188" t="e">
        <f t="shared" si="104"/>
        <v>#NUM!</v>
      </c>
      <c r="K139" s="188">
        <f t="shared" si="104"/>
        <v>5</v>
      </c>
      <c r="L139" s="188"/>
      <c r="M139" s="188">
        <f t="shared" si="104"/>
        <v>5</v>
      </c>
      <c r="N139" s="188">
        <f t="shared" si="104"/>
        <v>5</v>
      </c>
      <c r="O139" s="188" t="e">
        <f t="shared" si="104"/>
        <v>#NUM!</v>
      </c>
      <c r="P139" s="188">
        <f t="shared" si="104"/>
        <v>5</v>
      </c>
    </row>
    <row r="140" spans="1:16">
      <c r="A140" s="186" t="s">
        <v>137</v>
      </c>
      <c r="C140" s="188">
        <f>AVERAGE(C100:C137)</f>
        <v>5</v>
      </c>
      <c r="D140" s="188">
        <f t="shared" ref="D140:P140" si="105">AVERAGE(D100:D137)</f>
        <v>5</v>
      </c>
      <c r="E140" s="188" t="e">
        <f t="shared" si="105"/>
        <v>#DIV/0!</v>
      </c>
      <c r="F140" s="188">
        <f t="shared" si="105"/>
        <v>4.9729729729729728</v>
      </c>
      <c r="G140" s="188">
        <f t="shared" si="105"/>
        <v>2.9459459459459461</v>
      </c>
      <c r="H140" s="188"/>
      <c r="I140" s="188">
        <f t="shared" si="105"/>
        <v>5</v>
      </c>
      <c r="J140" s="188" t="e">
        <f t="shared" si="105"/>
        <v>#DIV/0!</v>
      </c>
      <c r="K140" s="188">
        <f t="shared" si="105"/>
        <v>5</v>
      </c>
      <c r="L140" s="188"/>
      <c r="M140" s="188">
        <f t="shared" si="105"/>
        <v>5</v>
      </c>
      <c r="N140" s="188">
        <f t="shared" si="105"/>
        <v>5</v>
      </c>
      <c r="O140" s="188" t="e">
        <f t="shared" si="105"/>
        <v>#DIV/0!</v>
      </c>
      <c r="P140" s="188">
        <f t="shared" si="105"/>
        <v>4.8378378378378377</v>
      </c>
    </row>
  </sheetData>
  <protectedRanges>
    <protectedRange sqref="AB95:AC95" name="Rango3_2_1"/>
    <protectedRange sqref="C95:Q95 Y95:AA95" name="Rango1_2_1"/>
    <protectedRange sqref="V57:W57 X95 AD95:AE95 R95:T95 V95:W95" name="Rango2_2_1"/>
    <protectedRange sqref="AB58:AC94" name="Rango3"/>
    <protectedRange sqref="C58:Q94 Y58:AA94" name="Rango1"/>
    <protectedRange sqref="V58:X94 AD58:AE94 R58:T94" name="Rango2"/>
  </protectedRanges>
  <mergeCells count="35">
    <mergeCell ref="B53:B56"/>
    <mergeCell ref="C53:Q53"/>
    <mergeCell ref="M3:M5"/>
    <mergeCell ref="N3:N5"/>
    <mergeCell ref="O3:O5"/>
    <mergeCell ref="P3:P5"/>
    <mergeCell ref="I3:I5"/>
    <mergeCell ref="J3:J5"/>
    <mergeCell ref="K3:K5"/>
    <mergeCell ref="L3:L5"/>
    <mergeCell ref="C3:C5"/>
    <mergeCell ref="D3:D5"/>
    <mergeCell ref="E3:E5"/>
    <mergeCell ref="F3:F5"/>
    <mergeCell ref="G3:G5"/>
    <mergeCell ref="H3:H5"/>
    <mergeCell ref="B2:B5"/>
    <mergeCell ref="C2:H2"/>
    <mergeCell ref="I2:L2"/>
    <mergeCell ref="M2:Q2"/>
    <mergeCell ref="Q3:Q5"/>
    <mergeCell ref="C54:E56"/>
    <mergeCell ref="F54:H56"/>
    <mergeCell ref="I54:K56"/>
    <mergeCell ref="L54:N56"/>
    <mergeCell ref="O54:Q56"/>
    <mergeCell ref="X54:X56"/>
    <mergeCell ref="Y54:AA56"/>
    <mergeCell ref="AB54:AC56"/>
    <mergeCell ref="AD54:AE56"/>
    <mergeCell ref="R53:W53"/>
    <mergeCell ref="X53:AE53"/>
    <mergeCell ref="R54:S56"/>
    <mergeCell ref="T54:U56"/>
    <mergeCell ref="V54:W56"/>
  </mergeCells>
  <phoneticPr fontId="4" type="noConversion"/>
  <pageMargins left="0.75" right="0.75" top="1" bottom="1" header="0" footer="0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E140"/>
  <sheetViews>
    <sheetView topLeftCell="P52" zoomScale="75" workbookViewId="0">
      <selection activeCell="C6" sqref="C6:Q27"/>
    </sheetView>
  </sheetViews>
  <sheetFormatPr baseColWidth="10" defaultRowHeight="12.75"/>
  <cols>
    <col min="2" max="2" width="5" customWidth="1"/>
    <col min="3" max="3" width="9.5703125" customWidth="1"/>
    <col min="4" max="4" width="11.140625" customWidth="1"/>
    <col min="5" max="5" width="11" customWidth="1"/>
    <col min="6" max="6" width="14.85546875" customWidth="1"/>
    <col min="8" max="8" width="10.85546875" style="8" customWidth="1"/>
  </cols>
  <sheetData>
    <row r="1" spans="1:21" ht="13.5" thickBot="1">
      <c r="A1" s="90" t="s">
        <v>81</v>
      </c>
    </row>
    <row r="2" spans="1:21" ht="13.5" thickTop="1">
      <c r="B2" s="346" t="s">
        <v>88</v>
      </c>
      <c r="C2" s="349" t="s">
        <v>56</v>
      </c>
      <c r="D2" s="350"/>
      <c r="E2" s="350"/>
      <c r="F2" s="350"/>
      <c r="G2" s="350"/>
      <c r="H2" s="351"/>
      <c r="I2" s="352" t="s">
        <v>11</v>
      </c>
      <c r="J2" s="353"/>
      <c r="K2" s="353"/>
      <c r="L2" s="351"/>
      <c r="M2" s="354" t="s">
        <v>12</v>
      </c>
      <c r="N2" s="355"/>
      <c r="O2" s="355"/>
      <c r="P2" s="355"/>
      <c r="Q2" s="356"/>
    </row>
    <row r="3" spans="1:21" ht="12.75" customHeight="1">
      <c r="B3" s="347"/>
      <c r="C3" s="377" t="s">
        <v>57</v>
      </c>
      <c r="D3" s="380" t="s">
        <v>58</v>
      </c>
      <c r="E3" s="380" t="s">
        <v>59</v>
      </c>
      <c r="F3" s="380" t="s">
        <v>60</v>
      </c>
      <c r="G3" s="381" t="s">
        <v>61</v>
      </c>
      <c r="H3" s="382" t="s">
        <v>62</v>
      </c>
      <c r="I3" s="370" t="s">
        <v>3</v>
      </c>
      <c r="J3" s="373" t="s">
        <v>63</v>
      </c>
      <c r="K3" s="326" t="s">
        <v>64</v>
      </c>
      <c r="L3" s="374" t="s">
        <v>62</v>
      </c>
      <c r="M3" s="363" t="s">
        <v>65</v>
      </c>
      <c r="N3" s="365" t="s">
        <v>66</v>
      </c>
      <c r="O3" s="365" t="s">
        <v>67</v>
      </c>
      <c r="P3" s="368" t="s">
        <v>68</v>
      </c>
      <c r="Q3" s="357" t="s">
        <v>62</v>
      </c>
    </row>
    <row r="4" spans="1:21">
      <c r="B4" s="347"/>
      <c r="C4" s="378"/>
      <c r="D4" s="366"/>
      <c r="E4" s="366"/>
      <c r="F4" s="366"/>
      <c r="G4" s="327"/>
      <c r="H4" s="383"/>
      <c r="I4" s="371"/>
      <c r="J4" s="366"/>
      <c r="K4" s="327"/>
      <c r="L4" s="375"/>
      <c r="M4" s="331"/>
      <c r="N4" s="366"/>
      <c r="O4" s="366"/>
      <c r="P4" s="327"/>
      <c r="Q4" s="358"/>
    </row>
    <row r="5" spans="1:21" ht="13.5" thickBot="1">
      <c r="B5" s="348"/>
      <c r="C5" s="379"/>
      <c r="D5" s="367"/>
      <c r="E5" s="366"/>
      <c r="F5" s="367"/>
      <c r="G5" s="369"/>
      <c r="H5" s="384"/>
      <c r="I5" s="372"/>
      <c r="J5" s="367"/>
      <c r="K5" s="369"/>
      <c r="L5" s="376"/>
      <c r="M5" s="364"/>
      <c r="N5" s="367"/>
      <c r="O5" s="367"/>
      <c r="P5" s="369"/>
      <c r="Q5" s="359"/>
    </row>
    <row r="6" spans="1:21" ht="13.5" thickBot="1">
      <c r="A6">
        <f>IF(C6="NE",0,1)</f>
        <v>1</v>
      </c>
      <c r="B6" s="97" t="s">
        <v>89</v>
      </c>
      <c r="C6" s="183">
        <f>IF(C58+D58+E58&gt;13,5,IF(C58+D58+E58&gt;10,4,IF(C58+D58+E58&gt;7,3,IF(C58+D58+E58&gt;5,2,"NE"))))</f>
        <v>5</v>
      </c>
      <c r="D6" s="183">
        <f>IF(F58+G58+H58&gt;13,5,IF(F58+G58+H58&gt;10,4,IF(F58+G58+H58&gt;7,3,IF(F58+G58+H58&gt;5,2,"NE"))))</f>
        <v>5</v>
      </c>
      <c r="E6" s="246"/>
      <c r="F6" s="183">
        <f t="shared" ref="F6:F27" si="0">IF(O58+P58+Q58&gt;13,5,IF(O58+P58+Q58&gt;10,4,IF(O58+P58+Q58&gt;7,3,IF(O58+P58+Q58&gt;5,2,"NE"))))</f>
        <v>5</v>
      </c>
      <c r="G6" s="183">
        <f>IF(O58+P58+Q58&gt;13,5,IF(O58+P58+Q58&gt;10,4,IF(O58+P58+Q58&gt;7,3,IF(O58+P58+Q58&gt;5,2,"NE"))))</f>
        <v>5</v>
      </c>
      <c r="H6" s="184" t="str">
        <f>IF(COUNTIF(C6:G6,2)&gt;1,"D","A")</f>
        <v>A</v>
      </c>
      <c r="I6" s="183">
        <f>IF(R58+S58&gt;8,5,IF(R58+S58&gt;6,4,IF(R58+S58&gt;4,3,IF(R58+S58&gt;2,2,"NE"))))</f>
        <v>5</v>
      </c>
      <c r="J6" s="246"/>
      <c r="K6" s="183">
        <f>IF(V58+W58&gt;8,5,IF(V58+W58&gt;6,4,IF(V58+W58&gt;4,3,IF(V58+W58&gt;2,2,"NE"))))</f>
        <v>2</v>
      </c>
      <c r="L6" s="184" t="str">
        <f>IF(OR(COUNTIF(I6:K6,2)&gt;1,H6="D"),"D","A")</f>
        <v>A</v>
      </c>
      <c r="M6" s="183">
        <f>X58</f>
        <v>2</v>
      </c>
      <c r="N6" s="183">
        <f>IF(Y58+Z58+AA58&gt;13,5,IF(Y58+Z58+AA58&gt;10,4,IF(Y58+Z58+AA58&gt;7,3,IF(Y58+Z58+AA58&gt;5,2,"NE"))))</f>
        <v>3</v>
      </c>
      <c r="O6" s="246"/>
      <c r="P6" s="183">
        <f>IF(AD58+AE58&gt;8,5,IF(AD58+AE58&gt;6,4,IF(AD58+AE58&gt;4,3,IF(AD58+AE58&gt;2,2,"NE"))))</f>
        <v>4</v>
      </c>
      <c r="Q6" s="184" t="str">
        <f>IF(OR(COUNTIF(M6:P6,2)&gt;1,L6="D"),"D","A")</f>
        <v>A</v>
      </c>
      <c r="S6">
        <f>IF(AND(SUM(C6:G6)&gt;0,H6="A"),1,0)</f>
        <v>1</v>
      </c>
      <c r="T6">
        <f>IF(AND(SUM(I6:K6)&gt;0,L6="A"),1,0)</f>
        <v>1</v>
      </c>
      <c r="U6">
        <f>IF(AND(SUM(M6:P6)&gt;0,Q6="A"),1,0)</f>
        <v>1</v>
      </c>
    </row>
    <row r="7" spans="1:21" ht="13.5" thickBot="1">
      <c r="A7">
        <f t="shared" ref="A7:A43" si="1">IF(C7="NE",0,1)</f>
        <v>1</v>
      </c>
      <c r="B7" s="100" t="s">
        <v>90</v>
      </c>
      <c r="C7" s="183">
        <f t="shared" ref="C7:C43" si="2">IF(C59+D59+E59&gt;13,5,IF(C59+D59+E59&gt;10,4,IF(C59+D59+E59&gt;7,3,IF(C59+D59+E59&gt;5,2,"NE"))))</f>
        <v>3</v>
      </c>
      <c r="D7" s="183">
        <f t="shared" ref="D7:D43" si="3">IF(F59+G59+H59&gt;13,5,IF(F59+G59+H59&gt;10,4,IF(F59+G59+H59&gt;7,3,IF(F59+G59+H59&gt;5,2,"NE"))))</f>
        <v>2</v>
      </c>
      <c r="E7" s="246"/>
      <c r="F7" s="183">
        <f t="shared" si="0"/>
        <v>3</v>
      </c>
      <c r="G7" s="183">
        <f t="shared" ref="G7:G43" si="4">IF(O59+P59+Q59&gt;13,5,IF(O59+P59+Q59&gt;10,4,IF(O59+P59+Q59&gt;7,3,IF(O59+P59+Q59&gt;5,2,"NE"))))</f>
        <v>3</v>
      </c>
      <c r="H7" s="184" t="str">
        <f t="shared" ref="H7:H43" si="5">IF(COUNTIF(C7:G7,2)&gt;1,"D","A")</f>
        <v>A</v>
      </c>
      <c r="I7" s="183">
        <f t="shared" ref="I7:I43" si="6">IF(R59+S59&gt;8,5,IF(R59+S59&gt;6,4,IF(R59+S59&gt;4,3,IF(R59+S59&gt;2,2,"NE"))))</f>
        <v>3</v>
      </c>
      <c r="J7" s="246"/>
      <c r="K7" s="183">
        <f t="shared" ref="K7:K43" si="7">IF(V59+W59&gt;8,5,IF(V59+W59&gt;6,4,IF(V59+W59&gt;4,3,IF(V59+W59&gt;2,2,"NE"))))</f>
        <v>5</v>
      </c>
      <c r="L7" s="184" t="str">
        <f t="shared" ref="L7:L43" si="8">IF(OR(COUNTIF(I7:K7,2)&gt;1,H7="D"),"D","A")</f>
        <v>A</v>
      </c>
      <c r="M7" s="183">
        <f t="shared" ref="M7:M43" si="9">X59</f>
        <v>4</v>
      </c>
      <c r="N7" s="183">
        <f t="shared" ref="N7:N43" si="10">IF(Y59+Z59+AA59&gt;13,5,IF(Y59+Z59+AA59&gt;10,4,IF(Y59+Z59+AA59&gt;7,3,IF(Y59+Z59+AA59&gt;5,2,"NE"))))</f>
        <v>3</v>
      </c>
      <c r="O7" s="246"/>
      <c r="P7" s="183">
        <f t="shared" ref="P7:P43" si="11">IF(AD59+AE59&gt;8,5,IF(AD59+AE59&gt;6,4,IF(AD59+AE59&gt;4,3,IF(AD59+AE59&gt;2,2,"NE"))))</f>
        <v>3</v>
      </c>
      <c r="Q7" s="184" t="str">
        <f t="shared" ref="Q7:Q43" si="12">IF(OR(COUNTIF(M7:P7,2)&gt;1,L7="D"),"D","A")</f>
        <v>A</v>
      </c>
      <c r="S7">
        <f t="shared" ref="S7:S43" si="13">IF(AND(SUM(C7:G7)&gt;0,H7="A"),1,0)</f>
        <v>1</v>
      </c>
      <c r="T7">
        <f t="shared" ref="T7:T43" si="14">IF(AND(SUM(I7:K7)&gt;0,L7="A"),1,0)</f>
        <v>1</v>
      </c>
      <c r="U7">
        <f t="shared" ref="U7:U43" si="15">IF(AND(SUM(M7:P7)&gt;0,Q7="A"),1,0)</f>
        <v>1</v>
      </c>
    </row>
    <row r="8" spans="1:21" ht="13.5" thickBot="1">
      <c r="A8">
        <f t="shared" si="1"/>
        <v>1</v>
      </c>
      <c r="B8" s="100" t="s">
        <v>91</v>
      </c>
      <c r="C8" s="183">
        <f t="shared" si="2"/>
        <v>4</v>
      </c>
      <c r="D8" s="183">
        <f t="shared" si="3"/>
        <v>2</v>
      </c>
      <c r="E8" s="246"/>
      <c r="F8" s="183">
        <f t="shared" si="0"/>
        <v>2</v>
      </c>
      <c r="G8" s="183">
        <f t="shared" si="4"/>
        <v>2</v>
      </c>
      <c r="H8" s="184" t="str">
        <f t="shared" si="5"/>
        <v>D</v>
      </c>
      <c r="I8" s="183">
        <f t="shared" si="6"/>
        <v>4</v>
      </c>
      <c r="J8" s="246"/>
      <c r="K8" s="183">
        <f t="shared" si="7"/>
        <v>2</v>
      </c>
      <c r="L8" s="184" t="str">
        <f t="shared" si="8"/>
        <v>D</v>
      </c>
      <c r="M8" s="183">
        <f t="shared" si="9"/>
        <v>2</v>
      </c>
      <c r="N8" s="183">
        <f t="shared" si="10"/>
        <v>2</v>
      </c>
      <c r="O8" s="246"/>
      <c r="P8" s="183">
        <f t="shared" si="11"/>
        <v>2</v>
      </c>
      <c r="Q8" s="184" t="str">
        <f t="shared" si="12"/>
        <v>D</v>
      </c>
      <c r="S8">
        <f t="shared" si="13"/>
        <v>0</v>
      </c>
      <c r="T8">
        <f t="shared" si="14"/>
        <v>0</v>
      </c>
      <c r="U8">
        <f t="shared" si="15"/>
        <v>0</v>
      </c>
    </row>
    <row r="9" spans="1:21" ht="13.5" thickBot="1">
      <c r="A9">
        <f t="shared" si="1"/>
        <v>1</v>
      </c>
      <c r="B9" s="100" t="s">
        <v>92</v>
      </c>
      <c r="C9" s="183">
        <f t="shared" si="2"/>
        <v>4</v>
      </c>
      <c r="D9" s="183">
        <f t="shared" si="3"/>
        <v>4</v>
      </c>
      <c r="E9" s="246"/>
      <c r="F9" s="183">
        <f t="shared" si="0"/>
        <v>2</v>
      </c>
      <c r="G9" s="183">
        <f t="shared" si="4"/>
        <v>2</v>
      </c>
      <c r="H9" s="184" t="str">
        <f t="shared" si="5"/>
        <v>D</v>
      </c>
      <c r="I9" s="183">
        <f t="shared" si="6"/>
        <v>5</v>
      </c>
      <c r="J9" s="246"/>
      <c r="K9" s="183">
        <f t="shared" si="7"/>
        <v>5</v>
      </c>
      <c r="L9" s="184" t="str">
        <f t="shared" si="8"/>
        <v>D</v>
      </c>
      <c r="M9" s="183">
        <f t="shared" si="9"/>
        <v>3</v>
      </c>
      <c r="N9" s="183">
        <f t="shared" si="10"/>
        <v>2</v>
      </c>
      <c r="O9" s="246"/>
      <c r="P9" s="183">
        <f t="shared" si="11"/>
        <v>5</v>
      </c>
      <c r="Q9" s="184" t="str">
        <f t="shared" si="12"/>
        <v>D</v>
      </c>
      <c r="S9">
        <f t="shared" si="13"/>
        <v>0</v>
      </c>
      <c r="T9">
        <f t="shared" si="14"/>
        <v>0</v>
      </c>
      <c r="U9">
        <f t="shared" si="15"/>
        <v>0</v>
      </c>
    </row>
    <row r="10" spans="1:21" ht="13.5" thickBot="1">
      <c r="A10">
        <f t="shared" si="1"/>
        <v>1</v>
      </c>
      <c r="B10" s="100" t="s">
        <v>93</v>
      </c>
      <c r="C10" s="183">
        <f t="shared" si="2"/>
        <v>4</v>
      </c>
      <c r="D10" s="183">
        <f t="shared" si="3"/>
        <v>3</v>
      </c>
      <c r="E10" s="246"/>
      <c r="F10" s="183">
        <f t="shared" si="0"/>
        <v>2</v>
      </c>
      <c r="G10" s="183">
        <f t="shared" si="4"/>
        <v>2</v>
      </c>
      <c r="H10" s="184" t="str">
        <f t="shared" si="5"/>
        <v>D</v>
      </c>
      <c r="I10" s="183">
        <f t="shared" si="6"/>
        <v>5</v>
      </c>
      <c r="J10" s="246"/>
      <c r="K10" s="183">
        <f t="shared" si="7"/>
        <v>4</v>
      </c>
      <c r="L10" s="184" t="str">
        <f t="shared" si="8"/>
        <v>D</v>
      </c>
      <c r="M10" s="183">
        <f t="shared" si="9"/>
        <v>4</v>
      </c>
      <c r="N10" s="183">
        <f t="shared" si="10"/>
        <v>3</v>
      </c>
      <c r="O10" s="246"/>
      <c r="P10" s="183">
        <f t="shared" si="11"/>
        <v>5</v>
      </c>
      <c r="Q10" s="184" t="str">
        <f t="shared" si="12"/>
        <v>D</v>
      </c>
      <c r="S10">
        <f t="shared" si="13"/>
        <v>0</v>
      </c>
      <c r="T10">
        <f t="shared" si="14"/>
        <v>0</v>
      </c>
      <c r="U10">
        <f t="shared" si="15"/>
        <v>0</v>
      </c>
    </row>
    <row r="11" spans="1:21" ht="13.5" thickBot="1">
      <c r="A11">
        <f t="shared" si="1"/>
        <v>1</v>
      </c>
      <c r="B11" s="100" t="s">
        <v>94</v>
      </c>
      <c r="C11" s="183">
        <f t="shared" si="2"/>
        <v>5</v>
      </c>
      <c r="D11" s="183">
        <f t="shared" si="3"/>
        <v>2</v>
      </c>
      <c r="E11" s="246"/>
      <c r="F11" s="183">
        <f t="shared" si="0"/>
        <v>3</v>
      </c>
      <c r="G11" s="183">
        <f t="shared" si="4"/>
        <v>3</v>
      </c>
      <c r="H11" s="184" t="str">
        <f t="shared" si="5"/>
        <v>A</v>
      </c>
      <c r="I11" s="183">
        <f t="shared" si="6"/>
        <v>5</v>
      </c>
      <c r="J11" s="246"/>
      <c r="K11" s="183">
        <f t="shared" si="7"/>
        <v>3</v>
      </c>
      <c r="L11" s="184" t="str">
        <f t="shared" si="8"/>
        <v>A</v>
      </c>
      <c r="M11" s="183">
        <f t="shared" si="9"/>
        <v>5</v>
      </c>
      <c r="N11" s="183">
        <f t="shared" si="10"/>
        <v>5</v>
      </c>
      <c r="O11" s="246"/>
      <c r="P11" s="183">
        <f t="shared" si="11"/>
        <v>5</v>
      </c>
      <c r="Q11" s="184" t="str">
        <f t="shared" si="12"/>
        <v>A</v>
      </c>
      <c r="S11">
        <f t="shared" si="13"/>
        <v>1</v>
      </c>
      <c r="T11">
        <f t="shared" si="14"/>
        <v>1</v>
      </c>
      <c r="U11">
        <f t="shared" si="15"/>
        <v>1</v>
      </c>
    </row>
    <row r="12" spans="1:21" ht="13.5" thickBot="1">
      <c r="A12">
        <f t="shared" si="1"/>
        <v>1</v>
      </c>
      <c r="B12" s="100" t="s">
        <v>95</v>
      </c>
      <c r="C12" s="183">
        <f t="shared" si="2"/>
        <v>5</v>
      </c>
      <c r="D12" s="183">
        <f t="shared" si="3"/>
        <v>5</v>
      </c>
      <c r="E12" s="246"/>
      <c r="F12" s="183">
        <f t="shared" si="0"/>
        <v>5</v>
      </c>
      <c r="G12" s="183">
        <f t="shared" si="4"/>
        <v>5</v>
      </c>
      <c r="H12" s="184" t="str">
        <f t="shared" si="5"/>
        <v>A</v>
      </c>
      <c r="I12" s="183">
        <f t="shared" si="6"/>
        <v>5</v>
      </c>
      <c r="J12" s="246"/>
      <c r="K12" s="183">
        <f t="shared" si="7"/>
        <v>3</v>
      </c>
      <c r="L12" s="184" t="str">
        <f t="shared" si="8"/>
        <v>A</v>
      </c>
      <c r="M12" s="183">
        <f t="shared" si="9"/>
        <v>4</v>
      </c>
      <c r="N12" s="183">
        <f t="shared" si="10"/>
        <v>4</v>
      </c>
      <c r="O12" s="246"/>
      <c r="P12" s="183">
        <f t="shared" si="11"/>
        <v>5</v>
      </c>
      <c r="Q12" s="184" t="str">
        <f t="shared" si="12"/>
        <v>A</v>
      </c>
      <c r="S12">
        <f t="shared" si="13"/>
        <v>1</v>
      </c>
      <c r="T12">
        <f t="shared" si="14"/>
        <v>1</v>
      </c>
      <c r="U12">
        <f t="shared" si="15"/>
        <v>1</v>
      </c>
    </row>
    <row r="13" spans="1:21" ht="13.5" thickBot="1">
      <c r="A13">
        <f t="shared" si="1"/>
        <v>1</v>
      </c>
      <c r="B13" s="100" t="s">
        <v>96</v>
      </c>
      <c r="C13" s="183">
        <f t="shared" si="2"/>
        <v>4</v>
      </c>
      <c r="D13" s="183">
        <f t="shared" si="3"/>
        <v>3</v>
      </c>
      <c r="E13" s="246"/>
      <c r="F13" s="183">
        <f t="shared" si="0"/>
        <v>3</v>
      </c>
      <c r="G13" s="183">
        <f t="shared" si="4"/>
        <v>3</v>
      </c>
      <c r="H13" s="184" t="str">
        <f t="shared" si="5"/>
        <v>A</v>
      </c>
      <c r="I13" s="183">
        <f t="shared" si="6"/>
        <v>4</v>
      </c>
      <c r="J13" s="246"/>
      <c r="K13" s="183">
        <f t="shared" si="7"/>
        <v>5</v>
      </c>
      <c r="L13" s="184" t="str">
        <f t="shared" si="8"/>
        <v>A</v>
      </c>
      <c r="M13" s="183">
        <f t="shared" si="9"/>
        <v>5</v>
      </c>
      <c r="N13" s="183">
        <f t="shared" si="10"/>
        <v>3</v>
      </c>
      <c r="O13" s="246"/>
      <c r="P13" s="183">
        <f t="shared" si="11"/>
        <v>3</v>
      </c>
      <c r="Q13" s="184" t="str">
        <f t="shared" si="12"/>
        <v>A</v>
      </c>
      <c r="S13">
        <f t="shared" si="13"/>
        <v>1</v>
      </c>
      <c r="T13">
        <f t="shared" si="14"/>
        <v>1</v>
      </c>
      <c r="U13">
        <f t="shared" si="15"/>
        <v>1</v>
      </c>
    </row>
    <row r="14" spans="1:21" ht="13.5" thickBot="1">
      <c r="A14">
        <f t="shared" si="1"/>
        <v>1</v>
      </c>
      <c r="B14" s="100" t="s">
        <v>97</v>
      </c>
      <c r="C14" s="183">
        <f t="shared" si="2"/>
        <v>5</v>
      </c>
      <c r="D14" s="183">
        <f t="shared" si="3"/>
        <v>4</v>
      </c>
      <c r="E14" s="246"/>
      <c r="F14" s="183">
        <f t="shared" si="0"/>
        <v>3</v>
      </c>
      <c r="G14" s="183">
        <f t="shared" si="4"/>
        <v>3</v>
      </c>
      <c r="H14" s="184" t="str">
        <f t="shared" si="5"/>
        <v>A</v>
      </c>
      <c r="I14" s="183">
        <f t="shared" si="6"/>
        <v>5</v>
      </c>
      <c r="J14" s="246"/>
      <c r="K14" s="183">
        <f t="shared" si="7"/>
        <v>5</v>
      </c>
      <c r="L14" s="184" t="str">
        <f t="shared" si="8"/>
        <v>A</v>
      </c>
      <c r="M14" s="183">
        <f t="shared" si="9"/>
        <v>3</v>
      </c>
      <c r="N14" s="183">
        <f t="shared" si="10"/>
        <v>5</v>
      </c>
      <c r="O14" s="246"/>
      <c r="P14" s="183">
        <f t="shared" si="11"/>
        <v>5</v>
      </c>
      <c r="Q14" s="184" t="str">
        <f t="shared" si="12"/>
        <v>A</v>
      </c>
      <c r="S14">
        <f t="shared" si="13"/>
        <v>1</v>
      </c>
      <c r="T14">
        <f t="shared" si="14"/>
        <v>1</v>
      </c>
      <c r="U14">
        <f t="shared" si="15"/>
        <v>1</v>
      </c>
    </row>
    <row r="15" spans="1:21" ht="13.5" thickBot="1">
      <c r="A15">
        <f t="shared" si="1"/>
        <v>1</v>
      </c>
      <c r="B15" s="100" t="s">
        <v>98</v>
      </c>
      <c r="C15" s="183">
        <f t="shared" si="2"/>
        <v>4</v>
      </c>
      <c r="D15" s="183">
        <f t="shared" si="3"/>
        <v>3</v>
      </c>
      <c r="E15" s="246"/>
      <c r="F15" s="183">
        <f t="shared" si="0"/>
        <v>2</v>
      </c>
      <c r="G15" s="183">
        <f t="shared" si="4"/>
        <v>2</v>
      </c>
      <c r="H15" s="184" t="str">
        <f t="shared" si="5"/>
        <v>D</v>
      </c>
      <c r="I15" s="183">
        <f t="shared" si="6"/>
        <v>5</v>
      </c>
      <c r="J15" s="246"/>
      <c r="K15" s="183">
        <f t="shared" si="7"/>
        <v>4</v>
      </c>
      <c r="L15" s="184" t="str">
        <f t="shared" si="8"/>
        <v>D</v>
      </c>
      <c r="M15" s="183">
        <f t="shared" si="9"/>
        <v>2</v>
      </c>
      <c r="N15" s="183">
        <f t="shared" si="10"/>
        <v>3</v>
      </c>
      <c r="O15" s="246"/>
      <c r="P15" s="183">
        <f t="shared" si="11"/>
        <v>5</v>
      </c>
      <c r="Q15" s="184" t="str">
        <f t="shared" si="12"/>
        <v>D</v>
      </c>
      <c r="S15">
        <f t="shared" si="13"/>
        <v>0</v>
      </c>
      <c r="T15">
        <f t="shared" si="14"/>
        <v>0</v>
      </c>
      <c r="U15">
        <f t="shared" si="15"/>
        <v>0</v>
      </c>
    </row>
    <row r="16" spans="1:21" ht="13.5" thickBot="1">
      <c r="A16">
        <f t="shared" si="1"/>
        <v>1</v>
      </c>
      <c r="B16" s="100" t="s">
        <v>99</v>
      </c>
      <c r="C16" s="183">
        <f t="shared" si="2"/>
        <v>5</v>
      </c>
      <c r="D16" s="183">
        <f t="shared" si="3"/>
        <v>4</v>
      </c>
      <c r="E16" s="246"/>
      <c r="F16" s="183">
        <f t="shared" si="0"/>
        <v>2</v>
      </c>
      <c r="G16" s="183">
        <f t="shared" si="4"/>
        <v>2</v>
      </c>
      <c r="H16" s="184" t="str">
        <f t="shared" si="5"/>
        <v>D</v>
      </c>
      <c r="I16" s="183">
        <f t="shared" si="6"/>
        <v>5</v>
      </c>
      <c r="J16" s="246"/>
      <c r="K16" s="183">
        <f t="shared" si="7"/>
        <v>5</v>
      </c>
      <c r="L16" s="184" t="str">
        <f t="shared" si="8"/>
        <v>D</v>
      </c>
      <c r="M16" s="183">
        <f t="shared" si="9"/>
        <v>5</v>
      </c>
      <c r="N16" s="183">
        <f t="shared" si="10"/>
        <v>2</v>
      </c>
      <c r="O16" s="246"/>
      <c r="P16" s="183">
        <f t="shared" si="11"/>
        <v>3</v>
      </c>
      <c r="Q16" s="184" t="str">
        <f t="shared" si="12"/>
        <v>D</v>
      </c>
      <c r="S16">
        <f t="shared" si="13"/>
        <v>0</v>
      </c>
      <c r="T16">
        <f t="shared" si="14"/>
        <v>0</v>
      </c>
      <c r="U16">
        <f t="shared" si="15"/>
        <v>0</v>
      </c>
    </row>
    <row r="17" spans="1:21" ht="13.5" thickBot="1">
      <c r="A17">
        <f t="shared" si="1"/>
        <v>1</v>
      </c>
      <c r="B17" s="100" t="s">
        <v>100</v>
      </c>
      <c r="C17" s="183">
        <f t="shared" si="2"/>
        <v>5</v>
      </c>
      <c r="D17" s="183">
        <f t="shared" si="3"/>
        <v>4</v>
      </c>
      <c r="E17" s="246"/>
      <c r="F17" s="183">
        <f t="shared" si="0"/>
        <v>2</v>
      </c>
      <c r="G17" s="183">
        <f t="shared" si="4"/>
        <v>2</v>
      </c>
      <c r="H17" s="184" t="str">
        <f t="shared" si="5"/>
        <v>D</v>
      </c>
      <c r="I17" s="183">
        <f t="shared" si="6"/>
        <v>5</v>
      </c>
      <c r="J17" s="246"/>
      <c r="K17" s="183">
        <f t="shared" si="7"/>
        <v>2</v>
      </c>
      <c r="L17" s="184" t="str">
        <f t="shared" si="8"/>
        <v>D</v>
      </c>
      <c r="M17" s="183">
        <f t="shared" si="9"/>
        <v>2</v>
      </c>
      <c r="N17" s="183">
        <f t="shared" si="10"/>
        <v>2</v>
      </c>
      <c r="O17" s="246"/>
      <c r="P17" s="183">
        <f t="shared" si="11"/>
        <v>3</v>
      </c>
      <c r="Q17" s="184" t="str">
        <f t="shared" si="12"/>
        <v>D</v>
      </c>
      <c r="S17">
        <f t="shared" si="13"/>
        <v>0</v>
      </c>
      <c r="T17">
        <f t="shared" si="14"/>
        <v>0</v>
      </c>
      <c r="U17">
        <f t="shared" si="15"/>
        <v>0</v>
      </c>
    </row>
    <row r="18" spans="1:21" ht="13.5" thickBot="1">
      <c r="A18">
        <f t="shared" si="1"/>
        <v>1</v>
      </c>
      <c r="B18" s="100" t="s">
        <v>101</v>
      </c>
      <c r="C18" s="183">
        <f t="shared" si="2"/>
        <v>3</v>
      </c>
      <c r="D18" s="183">
        <f t="shared" si="3"/>
        <v>3</v>
      </c>
      <c r="E18" s="246"/>
      <c r="F18" s="183">
        <f t="shared" si="0"/>
        <v>2</v>
      </c>
      <c r="G18" s="183">
        <f t="shared" si="4"/>
        <v>2</v>
      </c>
      <c r="H18" s="184" t="str">
        <f t="shared" si="5"/>
        <v>D</v>
      </c>
      <c r="I18" s="183">
        <f t="shared" si="6"/>
        <v>5</v>
      </c>
      <c r="J18" s="246"/>
      <c r="K18" s="183">
        <f t="shared" si="7"/>
        <v>4</v>
      </c>
      <c r="L18" s="184" t="str">
        <f t="shared" si="8"/>
        <v>D</v>
      </c>
      <c r="M18" s="183">
        <f t="shared" si="9"/>
        <v>3</v>
      </c>
      <c r="N18" s="183">
        <f t="shared" si="10"/>
        <v>2</v>
      </c>
      <c r="O18" s="246"/>
      <c r="P18" s="183">
        <f t="shared" si="11"/>
        <v>5</v>
      </c>
      <c r="Q18" s="184" t="str">
        <f t="shared" si="12"/>
        <v>D</v>
      </c>
      <c r="S18">
        <f t="shared" si="13"/>
        <v>0</v>
      </c>
      <c r="T18">
        <f t="shared" si="14"/>
        <v>0</v>
      </c>
      <c r="U18">
        <f t="shared" si="15"/>
        <v>0</v>
      </c>
    </row>
    <row r="19" spans="1:21" ht="13.5" thickBot="1">
      <c r="A19">
        <f t="shared" si="1"/>
        <v>1</v>
      </c>
      <c r="B19" s="100" t="s">
        <v>102</v>
      </c>
      <c r="C19" s="183">
        <f t="shared" si="2"/>
        <v>5</v>
      </c>
      <c r="D19" s="183">
        <f t="shared" si="3"/>
        <v>3</v>
      </c>
      <c r="E19" s="246"/>
      <c r="F19" s="183">
        <f t="shared" si="0"/>
        <v>2</v>
      </c>
      <c r="G19" s="183">
        <f t="shared" si="4"/>
        <v>2</v>
      </c>
      <c r="H19" s="184" t="str">
        <f t="shared" si="5"/>
        <v>D</v>
      </c>
      <c r="I19" s="183">
        <f t="shared" si="6"/>
        <v>5</v>
      </c>
      <c r="J19" s="246"/>
      <c r="K19" s="183">
        <f t="shared" si="7"/>
        <v>5</v>
      </c>
      <c r="L19" s="184" t="str">
        <f t="shared" si="8"/>
        <v>D</v>
      </c>
      <c r="M19" s="183">
        <f t="shared" si="9"/>
        <v>4</v>
      </c>
      <c r="N19" s="183">
        <f t="shared" si="10"/>
        <v>2</v>
      </c>
      <c r="O19" s="246"/>
      <c r="P19" s="183">
        <f t="shared" si="11"/>
        <v>4</v>
      </c>
      <c r="Q19" s="184" t="str">
        <f t="shared" si="12"/>
        <v>D</v>
      </c>
      <c r="S19">
        <f t="shared" si="13"/>
        <v>0</v>
      </c>
      <c r="T19">
        <f t="shared" si="14"/>
        <v>0</v>
      </c>
      <c r="U19">
        <f t="shared" si="15"/>
        <v>0</v>
      </c>
    </row>
    <row r="20" spans="1:21" ht="13.5" thickBot="1">
      <c r="A20">
        <f t="shared" si="1"/>
        <v>1</v>
      </c>
      <c r="B20" s="100" t="s">
        <v>103</v>
      </c>
      <c r="C20" s="183">
        <f t="shared" si="2"/>
        <v>5</v>
      </c>
      <c r="D20" s="183">
        <f t="shared" si="3"/>
        <v>2</v>
      </c>
      <c r="E20" s="246"/>
      <c r="F20" s="183">
        <f t="shared" si="0"/>
        <v>2</v>
      </c>
      <c r="G20" s="183">
        <f t="shared" si="4"/>
        <v>2</v>
      </c>
      <c r="H20" s="184" t="str">
        <f t="shared" si="5"/>
        <v>D</v>
      </c>
      <c r="I20" s="183">
        <f t="shared" si="6"/>
        <v>5</v>
      </c>
      <c r="J20" s="246"/>
      <c r="K20" s="183">
        <f t="shared" si="7"/>
        <v>2</v>
      </c>
      <c r="L20" s="184" t="str">
        <f t="shared" si="8"/>
        <v>D</v>
      </c>
      <c r="M20" s="183">
        <f t="shared" si="9"/>
        <v>2</v>
      </c>
      <c r="N20" s="183">
        <f t="shared" si="10"/>
        <v>2</v>
      </c>
      <c r="O20" s="246"/>
      <c r="P20" s="183">
        <f t="shared" si="11"/>
        <v>4</v>
      </c>
      <c r="Q20" s="184" t="str">
        <f t="shared" si="12"/>
        <v>D</v>
      </c>
      <c r="S20">
        <f t="shared" si="13"/>
        <v>0</v>
      </c>
      <c r="T20">
        <f t="shared" si="14"/>
        <v>0</v>
      </c>
      <c r="U20">
        <f t="shared" si="15"/>
        <v>0</v>
      </c>
    </row>
    <row r="21" spans="1:21" ht="13.5" thickBot="1">
      <c r="A21">
        <f t="shared" si="1"/>
        <v>1</v>
      </c>
      <c r="B21" s="100" t="s">
        <v>104</v>
      </c>
      <c r="C21" s="183">
        <f t="shared" si="2"/>
        <v>4</v>
      </c>
      <c r="D21" s="183">
        <f t="shared" si="3"/>
        <v>3</v>
      </c>
      <c r="E21" s="246"/>
      <c r="F21" s="183">
        <f t="shared" si="0"/>
        <v>3</v>
      </c>
      <c r="G21" s="183">
        <f t="shared" si="4"/>
        <v>3</v>
      </c>
      <c r="H21" s="184" t="str">
        <f t="shared" si="5"/>
        <v>A</v>
      </c>
      <c r="I21" s="183">
        <f t="shared" si="6"/>
        <v>5</v>
      </c>
      <c r="J21" s="246"/>
      <c r="K21" s="183">
        <f t="shared" si="7"/>
        <v>2</v>
      </c>
      <c r="L21" s="184" t="str">
        <f t="shared" si="8"/>
        <v>A</v>
      </c>
      <c r="M21" s="183">
        <f t="shared" si="9"/>
        <v>3</v>
      </c>
      <c r="N21" s="183">
        <f t="shared" si="10"/>
        <v>4</v>
      </c>
      <c r="O21" s="246"/>
      <c r="P21" s="183">
        <f t="shared" si="11"/>
        <v>3</v>
      </c>
      <c r="Q21" s="184" t="str">
        <f t="shared" si="12"/>
        <v>A</v>
      </c>
      <c r="S21">
        <f t="shared" si="13"/>
        <v>1</v>
      </c>
      <c r="T21">
        <f t="shared" si="14"/>
        <v>1</v>
      </c>
      <c r="U21">
        <f t="shared" si="15"/>
        <v>1</v>
      </c>
    </row>
    <row r="22" spans="1:21" ht="13.5" thickBot="1">
      <c r="A22">
        <f t="shared" si="1"/>
        <v>1</v>
      </c>
      <c r="B22" s="100" t="s">
        <v>105</v>
      </c>
      <c r="C22" s="183">
        <f t="shared" si="2"/>
        <v>4</v>
      </c>
      <c r="D22" s="183">
        <f t="shared" si="3"/>
        <v>3</v>
      </c>
      <c r="E22" s="246"/>
      <c r="F22" s="183">
        <f t="shared" si="0"/>
        <v>3</v>
      </c>
      <c r="G22" s="183">
        <f t="shared" si="4"/>
        <v>3</v>
      </c>
      <c r="H22" s="184" t="str">
        <f t="shared" si="5"/>
        <v>A</v>
      </c>
      <c r="I22" s="183">
        <f t="shared" si="6"/>
        <v>5</v>
      </c>
      <c r="J22" s="246"/>
      <c r="K22" s="183">
        <f t="shared" si="7"/>
        <v>5</v>
      </c>
      <c r="L22" s="184" t="str">
        <f t="shared" si="8"/>
        <v>A</v>
      </c>
      <c r="M22" s="183">
        <f t="shared" si="9"/>
        <v>4</v>
      </c>
      <c r="N22" s="183">
        <f t="shared" si="10"/>
        <v>3</v>
      </c>
      <c r="O22" s="246"/>
      <c r="P22" s="183">
        <f t="shared" si="11"/>
        <v>4</v>
      </c>
      <c r="Q22" s="184" t="str">
        <f t="shared" si="12"/>
        <v>A</v>
      </c>
      <c r="S22">
        <f t="shared" si="13"/>
        <v>1</v>
      </c>
      <c r="T22">
        <f t="shared" si="14"/>
        <v>1</v>
      </c>
      <c r="U22">
        <f t="shared" si="15"/>
        <v>1</v>
      </c>
    </row>
    <row r="23" spans="1:21" ht="13.5" thickBot="1">
      <c r="A23">
        <f t="shared" si="1"/>
        <v>1</v>
      </c>
      <c r="B23" s="100" t="s">
        <v>106</v>
      </c>
      <c r="C23" s="183">
        <f t="shared" si="2"/>
        <v>4</v>
      </c>
      <c r="D23" s="183">
        <f t="shared" si="3"/>
        <v>3</v>
      </c>
      <c r="E23" s="246"/>
      <c r="F23" s="183">
        <f t="shared" si="0"/>
        <v>3</v>
      </c>
      <c r="G23" s="183">
        <f t="shared" si="4"/>
        <v>3</v>
      </c>
      <c r="H23" s="184" t="str">
        <f t="shared" si="5"/>
        <v>A</v>
      </c>
      <c r="I23" s="183">
        <f t="shared" si="6"/>
        <v>5</v>
      </c>
      <c r="J23" s="246"/>
      <c r="K23" s="183">
        <f t="shared" si="7"/>
        <v>5</v>
      </c>
      <c r="L23" s="184" t="str">
        <f t="shared" si="8"/>
        <v>A</v>
      </c>
      <c r="M23" s="183">
        <f t="shared" si="9"/>
        <v>3</v>
      </c>
      <c r="N23" s="183">
        <f t="shared" si="10"/>
        <v>3</v>
      </c>
      <c r="O23" s="246"/>
      <c r="P23" s="183">
        <f t="shared" si="11"/>
        <v>5</v>
      </c>
      <c r="Q23" s="184" t="str">
        <f t="shared" si="12"/>
        <v>A</v>
      </c>
      <c r="S23">
        <f t="shared" si="13"/>
        <v>1</v>
      </c>
      <c r="T23">
        <f t="shared" si="14"/>
        <v>1</v>
      </c>
      <c r="U23">
        <f t="shared" si="15"/>
        <v>1</v>
      </c>
    </row>
    <row r="24" spans="1:21" ht="13.5" thickBot="1">
      <c r="A24">
        <f t="shared" si="1"/>
        <v>1</v>
      </c>
      <c r="B24" s="100" t="s">
        <v>107</v>
      </c>
      <c r="C24" s="183">
        <f t="shared" si="2"/>
        <v>4</v>
      </c>
      <c r="D24" s="183">
        <f t="shared" si="3"/>
        <v>3</v>
      </c>
      <c r="E24" s="246"/>
      <c r="F24" s="183">
        <f t="shared" si="0"/>
        <v>4</v>
      </c>
      <c r="G24" s="183">
        <f t="shared" si="4"/>
        <v>4</v>
      </c>
      <c r="H24" s="184" t="str">
        <f t="shared" si="5"/>
        <v>A</v>
      </c>
      <c r="I24" s="183">
        <f t="shared" si="6"/>
        <v>5</v>
      </c>
      <c r="J24" s="246"/>
      <c r="K24" s="183">
        <f t="shared" si="7"/>
        <v>5</v>
      </c>
      <c r="L24" s="184" t="str">
        <f t="shared" si="8"/>
        <v>A</v>
      </c>
      <c r="M24" s="183">
        <f t="shared" si="9"/>
        <v>3</v>
      </c>
      <c r="N24" s="183">
        <f t="shared" si="10"/>
        <v>4</v>
      </c>
      <c r="O24" s="246"/>
      <c r="P24" s="183">
        <f t="shared" si="11"/>
        <v>4</v>
      </c>
      <c r="Q24" s="184" t="str">
        <f t="shared" si="12"/>
        <v>A</v>
      </c>
      <c r="S24">
        <f t="shared" si="13"/>
        <v>1</v>
      </c>
      <c r="T24">
        <f t="shared" si="14"/>
        <v>1</v>
      </c>
      <c r="U24">
        <f t="shared" si="15"/>
        <v>1</v>
      </c>
    </row>
    <row r="25" spans="1:21" ht="13.5" thickBot="1">
      <c r="A25">
        <f t="shared" si="1"/>
        <v>1</v>
      </c>
      <c r="B25" s="100" t="s">
        <v>108</v>
      </c>
      <c r="C25" s="183">
        <f t="shared" si="2"/>
        <v>4</v>
      </c>
      <c r="D25" s="183">
        <f t="shared" si="3"/>
        <v>4</v>
      </c>
      <c r="E25" s="246"/>
      <c r="F25" s="183">
        <f t="shared" si="0"/>
        <v>4</v>
      </c>
      <c r="G25" s="183">
        <f t="shared" si="4"/>
        <v>4</v>
      </c>
      <c r="H25" s="184" t="str">
        <f t="shared" si="5"/>
        <v>A</v>
      </c>
      <c r="I25" s="183">
        <f t="shared" si="6"/>
        <v>4</v>
      </c>
      <c r="J25" s="246"/>
      <c r="K25" s="183">
        <f t="shared" si="7"/>
        <v>4</v>
      </c>
      <c r="L25" s="184" t="str">
        <f t="shared" si="8"/>
        <v>A</v>
      </c>
      <c r="M25" s="183">
        <f t="shared" si="9"/>
        <v>4</v>
      </c>
      <c r="N25" s="183">
        <f t="shared" si="10"/>
        <v>4</v>
      </c>
      <c r="O25" s="246"/>
      <c r="P25" s="183">
        <f t="shared" si="11"/>
        <v>4</v>
      </c>
      <c r="Q25" s="184" t="str">
        <f t="shared" si="12"/>
        <v>A</v>
      </c>
      <c r="S25">
        <f t="shared" si="13"/>
        <v>1</v>
      </c>
      <c r="T25">
        <f t="shared" si="14"/>
        <v>1</v>
      </c>
      <c r="U25">
        <f t="shared" si="15"/>
        <v>1</v>
      </c>
    </row>
    <row r="26" spans="1:21" ht="13.5" thickBot="1">
      <c r="A26">
        <f t="shared" si="1"/>
        <v>1</v>
      </c>
      <c r="B26" s="100" t="s">
        <v>109</v>
      </c>
      <c r="C26" s="183">
        <f t="shared" si="2"/>
        <v>4</v>
      </c>
      <c r="D26" s="183">
        <f t="shared" si="3"/>
        <v>2</v>
      </c>
      <c r="E26" s="246"/>
      <c r="F26" s="183">
        <f t="shared" si="0"/>
        <v>2</v>
      </c>
      <c r="G26" s="183">
        <f t="shared" si="4"/>
        <v>2</v>
      </c>
      <c r="H26" s="184" t="str">
        <f t="shared" si="5"/>
        <v>D</v>
      </c>
      <c r="I26" s="183">
        <f t="shared" si="6"/>
        <v>4</v>
      </c>
      <c r="J26" s="246"/>
      <c r="K26" s="183">
        <f t="shared" si="7"/>
        <v>4</v>
      </c>
      <c r="L26" s="184" t="str">
        <f t="shared" si="8"/>
        <v>D</v>
      </c>
      <c r="M26" s="183">
        <f t="shared" si="9"/>
        <v>2</v>
      </c>
      <c r="N26" s="183">
        <f t="shared" si="10"/>
        <v>2</v>
      </c>
      <c r="O26" s="246"/>
      <c r="P26" s="183">
        <f t="shared" si="11"/>
        <v>3</v>
      </c>
      <c r="Q26" s="184" t="str">
        <f t="shared" si="12"/>
        <v>D</v>
      </c>
      <c r="S26">
        <f t="shared" si="13"/>
        <v>0</v>
      </c>
      <c r="T26">
        <f t="shared" si="14"/>
        <v>0</v>
      </c>
      <c r="U26">
        <f t="shared" si="15"/>
        <v>0</v>
      </c>
    </row>
    <row r="27" spans="1:21" ht="13.5" thickBot="1">
      <c r="A27">
        <f t="shared" si="1"/>
        <v>1</v>
      </c>
      <c r="B27" s="100" t="s">
        <v>110</v>
      </c>
      <c r="C27" s="183">
        <f t="shared" si="2"/>
        <v>4</v>
      </c>
      <c r="D27" s="183">
        <f t="shared" si="3"/>
        <v>3</v>
      </c>
      <c r="E27" s="246"/>
      <c r="F27" s="183">
        <f t="shared" si="0"/>
        <v>2</v>
      </c>
      <c r="G27" s="183">
        <f t="shared" si="4"/>
        <v>2</v>
      </c>
      <c r="H27" s="184" t="str">
        <f t="shared" si="5"/>
        <v>D</v>
      </c>
      <c r="I27" s="183">
        <f t="shared" si="6"/>
        <v>5</v>
      </c>
      <c r="J27" s="246"/>
      <c r="K27" s="183">
        <f t="shared" si="7"/>
        <v>4</v>
      </c>
      <c r="L27" s="184" t="str">
        <f t="shared" si="8"/>
        <v>D</v>
      </c>
      <c r="M27" s="183">
        <f t="shared" si="9"/>
        <v>5</v>
      </c>
      <c r="N27" s="183">
        <f t="shared" si="10"/>
        <v>3</v>
      </c>
      <c r="O27" s="246"/>
      <c r="P27" s="183">
        <f t="shared" si="11"/>
        <v>5</v>
      </c>
      <c r="Q27" s="184" t="str">
        <f t="shared" si="12"/>
        <v>D</v>
      </c>
      <c r="S27">
        <f t="shared" si="13"/>
        <v>0</v>
      </c>
      <c r="T27">
        <f t="shared" si="14"/>
        <v>0</v>
      </c>
      <c r="U27">
        <f t="shared" si="15"/>
        <v>0</v>
      </c>
    </row>
    <row r="28" spans="1:21" ht="13.5" thickBot="1">
      <c r="A28">
        <f t="shared" si="1"/>
        <v>0</v>
      </c>
      <c r="B28" s="100" t="s">
        <v>111</v>
      </c>
      <c r="C28" s="183" t="str">
        <f t="shared" si="2"/>
        <v>NE</v>
      </c>
      <c r="D28" s="183" t="str">
        <f t="shared" si="3"/>
        <v>NE</v>
      </c>
      <c r="E28" s="218"/>
      <c r="F28" s="183" t="str">
        <f t="shared" ref="F28:F43" si="16">IF(L80+M80+N80&gt;13,5,IF(L80+M80+N80&gt;10,4,IF(L80+M80+N80&gt;7,3,IF(L80+M80+N80&gt;5,2,"NE"))))</f>
        <v>NE</v>
      </c>
      <c r="G28" s="183" t="str">
        <f t="shared" si="4"/>
        <v>NE</v>
      </c>
      <c r="H28" s="184" t="str">
        <f t="shared" si="5"/>
        <v>A</v>
      </c>
      <c r="I28" s="183" t="str">
        <f t="shared" si="6"/>
        <v>NE</v>
      </c>
      <c r="J28" s="218"/>
      <c r="K28" s="183" t="str">
        <f t="shared" si="7"/>
        <v>NE</v>
      </c>
      <c r="L28" s="184" t="str">
        <f t="shared" si="8"/>
        <v>A</v>
      </c>
      <c r="M28" s="183">
        <f t="shared" si="9"/>
        <v>0</v>
      </c>
      <c r="N28" s="183" t="str">
        <f t="shared" si="10"/>
        <v>NE</v>
      </c>
      <c r="O28" s="218"/>
      <c r="P28" s="183" t="str">
        <f t="shared" si="11"/>
        <v>NE</v>
      </c>
      <c r="Q28" s="184" t="str">
        <f t="shared" si="12"/>
        <v>A</v>
      </c>
      <c r="S28">
        <f t="shared" si="13"/>
        <v>0</v>
      </c>
      <c r="T28">
        <f t="shared" si="14"/>
        <v>0</v>
      </c>
      <c r="U28">
        <f t="shared" si="15"/>
        <v>0</v>
      </c>
    </row>
    <row r="29" spans="1:21" ht="13.5" thickBot="1">
      <c r="A29">
        <f t="shared" si="1"/>
        <v>0</v>
      </c>
      <c r="B29" s="100" t="s">
        <v>112</v>
      </c>
      <c r="C29" s="183" t="str">
        <f t="shared" si="2"/>
        <v>NE</v>
      </c>
      <c r="D29" s="183" t="str">
        <f t="shared" si="3"/>
        <v>NE</v>
      </c>
      <c r="E29" s="218"/>
      <c r="F29" s="183" t="str">
        <f t="shared" si="16"/>
        <v>NE</v>
      </c>
      <c r="G29" s="183" t="str">
        <f t="shared" si="4"/>
        <v>NE</v>
      </c>
      <c r="H29" s="184" t="str">
        <f t="shared" si="5"/>
        <v>A</v>
      </c>
      <c r="I29" s="183" t="str">
        <f t="shared" si="6"/>
        <v>NE</v>
      </c>
      <c r="J29" s="218"/>
      <c r="K29" s="183" t="str">
        <f t="shared" si="7"/>
        <v>NE</v>
      </c>
      <c r="L29" s="184" t="str">
        <f t="shared" si="8"/>
        <v>A</v>
      </c>
      <c r="M29" s="183">
        <f t="shared" si="9"/>
        <v>0</v>
      </c>
      <c r="N29" s="183" t="str">
        <f t="shared" si="10"/>
        <v>NE</v>
      </c>
      <c r="O29" s="218"/>
      <c r="P29" s="183" t="str">
        <f t="shared" si="11"/>
        <v>NE</v>
      </c>
      <c r="Q29" s="184" t="str">
        <f t="shared" si="12"/>
        <v>A</v>
      </c>
      <c r="S29">
        <f t="shared" si="13"/>
        <v>0</v>
      </c>
      <c r="T29">
        <f t="shared" si="14"/>
        <v>0</v>
      </c>
      <c r="U29">
        <f t="shared" si="15"/>
        <v>0</v>
      </c>
    </row>
    <row r="30" spans="1:21" ht="13.5" thickBot="1">
      <c r="A30">
        <f t="shared" si="1"/>
        <v>0</v>
      </c>
      <c r="B30" s="103" t="s">
        <v>113</v>
      </c>
      <c r="C30" s="183" t="str">
        <f t="shared" si="2"/>
        <v>NE</v>
      </c>
      <c r="D30" s="183" t="str">
        <f t="shared" si="3"/>
        <v>NE</v>
      </c>
      <c r="E30" s="218"/>
      <c r="F30" s="183" t="str">
        <f t="shared" si="16"/>
        <v>NE</v>
      </c>
      <c r="G30" s="183" t="str">
        <f t="shared" si="4"/>
        <v>NE</v>
      </c>
      <c r="H30" s="184" t="str">
        <f t="shared" si="5"/>
        <v>A</v>
      </c>
      <c r="I30" s="183" t="str">
        <f t="shared" si="6"/>
        <v>NE</v>
      </c>
      <c r="J30" s="218"/>
      <c r="K30" s="183" t="str">
        <f t="shared" si="7"/>
        <v>NE</v>
      </c>
      <c r="L30" s="184" t="str">
        <f t="shared" si="8"/>
        <v>A</v>
      </c>
      <c r="M30" s="183">
        <f t="shared" si="9"/>
        <v>0</v>
      </c>
      <c r="N30" s="183" t="str">
        <f t="shared" si="10"/>
        <v>NE</v>
      </c>
      <c r="O30" s="218"/>
      <c r="P30" s="183" t="str">
        <f t="shared" si="11"/>
        <v>NE</v>
      </c>
      <c r="Q30" s="184" t="str">
        <f t="shared" si="12"/>
        <v>A</v>
      </c>
      <c r="S30">
        <f t="shared" si="13"/>
        <v>0</v>
      </c>
      <c r="T30">
        <f t="shared" si="14"/>
        <v>0</v>
      </c>
      <c r="U30">
        <f t="shared" si="15"/>
        <v>0</v>
      </c>
    </row>
    <row r="31" spans="1:21" ht="13.5" thickBot="1">
      <c r="A31">
        <f t="shared" si="1"/>
        <v>0</v>
      </c>
      <c r="B31" s="103" t="s">
        <v>114</v>
      </c>
      <c r="C31" s="183" t="str">
        <f t="shared" si="2"/>
        <v>NE</v>
      </c>
      <c r="D31" s="183" t="str">
        <f t="shared" si="3"/>
        <v>NE</v>
      </c>
      <c r="E31" s="218"/>
      <c r="F31" s="183" t="str">
        <f t="shared" si="16"/>
        <v>NE</v>
      </c>
      <c r="G31" s="183" t="str">
        <f t="shared" si="4"/>
        <v>NE</v>
      </c>
      <c r="H31" s="184" t="str">
        <f t="shared" si="5"/>
        <v>A</v>
      </c>
      <c r="I31" s="183" t="str">
        <f t="shared" si="6"/>
        <v>NE</v>
      </c>
      <c r="J31" s="218"/>
      <c r="K31" s="183" t="str">
        <f t="shared" si="7"/>
        <v>NE</v>
      </c>
      <c r="L31" s="184" t="str">
        <f t="shared" si="8"/>
        <v>A</v>
      </c>
      <c r="M31" s="183">
        <f t="shared" si="9"/>
        <v>0</v>
      </c>
      <c r="N31" s="183" t="str">
        <f t="shared" si="10"/>
        <v>NE</v>
      </c>
      <c r="O31" s="218"/>
      <c r="P31" s="183" t="str">
        <f t="shared" si="11"/>
        <v>NE</v>
      </c>
      <c r="Q31" s="184" t="str">
        <f t="shared" si="12"/>
        <v>A</v>
      </c>
      <c r="S31">
        <f t="shared" si="13"/>
        <v>0</v>
      </c>
      <c r="T31">
        <f t="shared" si="14"/>
        <v>0</v>
      </c>
      <c r="U31">
        <f t="shared" si="15"/>
        <v>0</v>
      </c>
    </row>
    <row r="32" spans="1:21" ht="13.5" thickBot="1">
      <c r="A32">
        <f t="shared" si="1"/>
        <v>0</v>
      </c>
      <c r="B32" s="103" t="s">
        <v>115</v>
      </c>
      <c r="C32" s="183" t="str">
        <f t="shared" si="2"/>
        <v>NE</v>
      </c>
      <c r="D32" s="183" t="str">
        <f t="shared" si="3"/>
        <v>NE</v>
      </c>
      <c r="E32" s="218"/>
      <c r="F32" s="183" t="str">
        <f t="shared" si="16"/>
        <v>NE</v>
      </c>
      <c r="G32" s="183" t="str">
        <f t="shared" si="4"/>
        <v>NE</v>
      </c>
      <c r="H32" s="184" t="str">
        <f t="shared" si="5"/>
        <v>A</v>
      </c>
      <c r="I32" s="183" t="str">
        <f t="shared" si="6"/>
        <v>NE</v>
      </c>
      <c r="J32" s="218"/>
      <c r="K32" s="183" t="str">
        <f t="shared" si="7"/>
        <v>NE</v>
      </c>
      <c r="L32" s="184" t="str">
        <f t="shared" si="8"/>
        <v>A</v>
      </c>
      <c r="M32" s="183">
        <f t="shared" si="9"/>
        <v>0</v>
      </c>
      <c r="N32" s="183" t="str">
        <f t="shared" si="10"/>
        <v>NE</v>
      </c>
      <c r="O32" s="218"/>
      <c r="P32" s="183" t="str">
        <f t="shared" si="11"/>
        <v>NE</v>
      </c>
      <c r="Q32" s="184" t="str">
        <f t="shared" si="12"/>
        <v>A</v>
      </c>
      <c r="S32">
        <f t="shared" si="13"/>
        <v>0</v>
      </c>
      <c r="T32">
        <f t="shared" si="14"/>
        <v>0</v>
      </c>
      <c r="U32">
        <f t="shared" si="15"/>
        <v>0</v>
      </c>
    </row>
    <row r="33" spans="1:21" ht="13.5" thickBot="1">
      <c r="A33">
        <f t="shared" si="1"/>
        <v>0</v>
      </c>
      <c r="B33" s="103" t="s">
        <v>116</v>
      </c>
      <c r="C33" s="183" t="str">
        <f t="shared" si="2"/>
        <v>NE</v>
      </c>
      <c r="D33" s="183" t="str">
        <f t="shared" si="3"/>
        <v>NE</v>
      </c>
      <c r="E33" s="218"/>
      <c r="F33" s="183" t="str">
        <f t="shared" si="16"/>
        <v>NE</v>
      </c>
      <c r="G33" s="183" t="str">
        <f t="shared" si="4"/>
        <v>NE</v>
      </c>
      <c r="H33" s="184" t="str">
        <f t="shared" si="5"/>
        <v>A</v>
      </c>
      <c r="I33" s="183" t="str">
        <f t="shared" si="6"/>
        <v>NE</v>
      </c>
      <c r="J33" s="218"/>
      <c r="K33" s="183" t="str">
        <f t="shared" si="7"/>
        <v>NE</v>
      </c>
      <c r="L33" s="184" t="str">
        <f t="shared" si="8"/>
        <v>A</v>
      </c>
      <c r="M33" s="183">
        <f t="shared" si="9"/>
        <v>0</v>
      </c>
      <c r="N33" s="183" t="str">
        <f t="shared" si="10"/>
        <v>NE</v>
      </c>
      <c r="O33" s="218"/>
      <c r="P33" s="183" t="str">
        <f t="shared" si="11"/>
        <v>NE</v>
      </c>
      <c r="Q33" s="184" t="str">
        <f t="shared" si="12"/>
        <v>A</v>
      </c>
      <c r="S33">
        <f t="shared" si="13"/>
        <v>0</v>
      </c>
      <c r="T33">
        <f t="shared" si="14"/>
        <v>0</v>
      </c>
      <c r="U33">
        <f t="shared" si="15"/>
        <v>0</v>
      </c>
    </row>
    <row r="34" spans="1:21" ht="13.5" thickBot="1">
      <c r="A34">
        <f t="shared" si="1"/>
        <v>0</v>
      </c>
      <c r="B34" s="103" t="s">
        <v>117</v>
      </c>
      <c r="C34" s="183" t="str">
        <f t="shared" si="2"/>
        <v>NE</v>
      </c>
      <c r="D34" s="183" t="str">
        <f t="shared" si="3"/>
        <v>NE</v>
      </c>
      <c r="E34" s="218"/>
      <c r="F34" s="183" t="str">
        <f t="shared" si="16"/>
        <v>NE</v>
      </c>
      <c r="G34" s="183" t="str">
        <f t="shared" si="4"/>
        <v>NE</v>
      </c>
      <c r="H34" s="184" t="str">
        <f t="shared" si="5"/>
        <v>A</v>
      </c>
      <c r="I34" s="183" t="str">
        <f t="shared" si="6"/>
        <v>NE</v>
      </c>
      <c r="J34" s="218"/>
      <c r="K34" s="183" t="str">
        <f t="shared" si="7"/>
        <v>NE</v>
      </c>
      <c r="L34" s="184" t="str">
        <f t="shared" si="8"/>
        <v>A</v>
      </c>
      <c r="M34" s="183">
        <f t="shared" si="9"/>
        <v>0</v>
      </c>
      <c r="N34" s="183" t="str">
        <f t="shared" si="10"/>
        <v>NE</v>
      </c>
      <c r="O34" s="218"/>
      <c r="P34" s="183" t="str">
        <f t="shared" si="11"/>
        <v>NE</v>
      </c>
      <c r="Q34" s="184" t="str">
        <f t="shared" si="12"/>
        <v>A</v>
      </c>
      <c r="S34">
        <f t="shared" si="13"/>
        <v>0</v>
      </c>
      <c r="T34">
        <f t="shared" si="14"/>
        <v>0</v>
      </c>
      <c r="U34">
        <f t="shared" si="15"/>
        <v>0</v>
      </c>
    </row>
    <row r="35" spans="1:21" ht="13.5" thickBot="1">
      <c r="A35">
        <f t="shared" si="1"/>
        <v>0</v>
      </c>
      <c r="B35" s="103" t="s">
        <v>118</v>
      </c>
      <c r="C35" s="183" t="str">
        <f t="shared" si="2"/>
        <v>NE</v>
      </c>
      <c r="D35" s="183" t="str">
        <f t="shared" si="3"/>
        <v>NE</v>
      </c>
      <c r="E35" s="218"/>
      <c r="F35" s="183" t="str">
        <f t="shared" si="16"/>
        <v>NE</v>
      </c>
      <c r="G35" s="183" t="str">
        <f t="shared" si="4"/>
        <v>NE</v>
      </c>
      <c r="H35" s="184" t="str">
        <f t="shared" si="5"/>
        <v>A</v>
      </c>
      <c r="I35" s="183" t="str">
        <f t="shared" si="6"/>
        <v>NE</v>
      </c>
      <c r="J35" s="218"/>
      <c r="K35" s="183" t="str">
        <f t="shared" si="7"/>
        <v>NE</v>
      </c>
      <c r="L35" s="184" t="str">
        <f t="shared" si="8"/>
        <v>A</v>
      </c>
      <c r="M35" s="183">
        <f t="shared" si="9"/>
        <v>0</v>
      </c>
      <c r="N35" s="183" t="str">
        <f t="shared" si="10"/>
        <v>NE</v>
      </c>
      <c r="O35" s="218"/>
      <c r="P35" s="183" t="str">
        <f t="shared" si="11"/>
        <v>NE</v>
      </c>
      <c r="Q35" s="184" t="str">
        <f t="shared" si="12"/>
        <v>A</v>
      </c>
      <c r="S35">
        <f t="shared" si="13"/>
        <v>0</v>
      </c>
      <c r="T35">
        <f t="shared" si="14"/>
        <v>0</v>
      </c>
      <c r="U35">
        <f t="shared" si="15"/>
        <v>0</v>
      </c>
    </row>
    <row r="36" spans="1:21" ht="13.5" thickBot="1">
      <c r="A36">
        <f t="shared" si="1"/>
        <v>0</v>
      </c>
      <c r="B36" s="103" t="s">
        <v>119</v>
      </c>
      <c r="C36" s="183" t="str">
        <f t="shared" si="2"/>
        <v>NE</v>
      </c>
      <c r="D36" s="183" t="str">
        <f t="shared" si="3"/>
        <v>NE</v>
      </c>
      <c r="E36" s="218"/>
      <c r="F36" s="183" t="str">
        <f t="shared" si="16"/>
        <v>NE</v>
      </c>
      <c r="G36" s="183" t="str">
        <f t="shared" si="4"/>
        <v>NE</v>
      </c>
      <c r="H36" s="184" t="str">
        <f t="shared" si="5"/>
        <v>A</v>
      </c>
      <c r="I36" s="183" t="str">
        <f t="shared" si="6"/>
        <v>NE</v>
      </c>
      <c r="J36" s="218"/>
      <c r="K36" s="183" t="str">
        <f t="shared" si="7"/>
        <v>NE</v>
      </c>
      <c r="L36" s="184" t="str">
        <f t="shared" si="8"/>
        <v>A</v>
      </c>
      <c r="M36" s="183">
        <f t="shared" si="9"/>
        <v>0</v>
      </c>
      <c r="N36" s="183" t="str">
        <f t="shared" si="10"/>
        <v>NE</v>
      </c>
      <c r="O36" s="218"/>
      <c r="P36" s="183" t="str">
        <f t="shared" si="11"/>
        <v>NE</v>
      </c>
      <c r="Q36" s="184" t="str">
        <f t="shared" si="12"/>
        <v>A</v>
      </c>
      <c r="S36">
        <f t="shared" si="13"/>
        <v>0</v>
      </c>
      <c r="T36">
        <f t="shared" si="14"/>
        <v>0</v>
      </c>
      <c r="U36">
        <f t="shared" si="15"/>
        <v>0</v>
      </c>
    </row>
    <row r="37" spans="1:21" ht="13.5" thickBot="1">
      <c r="A37">
        <f t="shared" si="1"/>
        <v>0</v>
      </c>
      <c r="B37" s="103" t="s">
        <v>120</v>
      </c>
      <c r="C37" s="183" t="str">
        <f t="shared" si="2"/>
        <v>NE</v>
      </c>
      <c r="D37" s="183" t="str">
        <f t="shared" si="3"/>
        <v>NE</v>
      </c>
      <c r="E37" s="218"/>
      <c r="F37" s="183" t="str">
        <f t="shared" si="16"/>
        <v>NE</v>
      </c>
      <c r="G37" s="183" t="str">
        <f t="shared" si="4"/>
        <v>NE</v>
      </c>
      <c r="H37" s="184" t="str">
        <f t="shared" si="5"/>
        <v>A</v>
      </c>
      <c r="I37" s="183" t="str">
        <f t="shared" si="6"/>
        <v>NE</v>
      </c>
      <c r="J37" s="218"/>
      <c r="K37" s="183" t="str">
        <f t="shared" si="7"/>
        <v>NE</v>
      </c>
      <c r="L37" s="184" t="str">
        <f t="shared" si="8"/>
        <v>A</v>
      </c>
      <c r="M37" s="183">
        <f t="shared" si="9"/>
        <v>0</v>
      </c>
      <c r="N37" s="183" t="str">
        <f t="shared" si="10"/>
        <v>NE</v>
      </c>
      <c r="O37" s="218"/>
      <c r="P37" s="183" t="str">
        <f t="shared" si="11"/>
        <v>NE</v>
      </c>
      <c r="Q37" s="184" t="str">
        <f t="shared" si="12"/>
        <v>A</v>
      </c>
      <c r="S37">
        <f t="shared" si="13"/>
        <v>0</v>
      </c>
      <c r="T37">
        <f t="shared" si="14"/>
        <v>0</v>
      </c>
      <c r="U37">
        <f t="shared" si="15"/>
        <v>0</v>
      </c>
    </row>
    <row r="38" spans="1:21" ht="13.5" thickBot="1">
      <c r="A38">
        <f t="shared" si="1"/>
        <v>0</v>
      </c>
      <c r="B38" s="103" t="s">
        <v>121</v>
      </c>
      <c r="C38" s="183" t="str">
        <f t="shared" si="2"/>
        <v>NE</v>
      </c>
      <c r="D38" s="183" t="str">
        <f t="shared" si="3"/>
        <v>NE</v>
      </c>
      <c r="E38" s="218"/>
      <c r="F38" s="183" t="str">
        <f t="shared" si="16"/>
        <v>NE</v>
      </c>
      <c r="G38" s="183" t="str">
        <f t="shared" si="4"/>
        <v>NE</v>
      </c>
      <c r="H38" s="184" t="str">
        <f t="shared" si="5"/>
        <v>A</v>
      </c>
      <c r="I38" s="183" t="str">
        <f t="shared" si="6"/>
        <v>NE</v>
      </c>
      <c r="J38" s="218"/>
      <c r="K38" s="183" t="str">
        <f t="shared" si="7"/>
        <v>NE</v>
      </c>
      <c r="L38" s="184" t="str">
        <f t="shared" si="8"/>
        <v>A</v>
      </c>
      <c r="M38" s="183">
        <f t="shared" si="9"/>
        <v>0</v>
      </c>
      <c r="N38" s="183" t="str">
        <f t="shared" si="10"/>
        <v>NE</v>
      </c>
      <c r="O38" s="218"/>
      <c r="P38" s="183" t="str">
        <f t="shared" si="11"/>
        <v>NE</v>
      </c>
      <c r="Q38" s="184" t="str">
        <f t="shared" si="12"/>
        <v>A</v>
      </c>
      <c r="S38">
        <f t="shared" si="13"/>
        <v>0</v>
      </c>
      <c r="T38">
        <f t="shared" si="14"/>
        <v>0</v>
      </c>
      <c r="U38">
        <f t="shared" si="15"/>
        <v>0</v>
      </c>
    </row>
    <row r="39" spans="1:21" ht="13.5" thickBot="1">
      <c r="A39">
        <f t="shared" si="1"/>
        <v>0</v>
      </c>
      <c r="B39" s="103" t="s">
        <v>122</v>
      </c>
      <c r="C39" s="183" t="str">
        <f t="shared" si="2"/>
        <v>NE</v>
      </c>
      <c r="D39" s="183" t="str">
        <f t="shared" si="3"/>
        <v>NE</v>
      </c>
      <c r="E39" s="218"/>
      <c r="F39" s="183" t="str">
        <f t="shared" si="16"/>
        <v>NE</v>
      </c>
      <c r="G39" s="183" t="str">
        <f t="shared" si="4"/>
        <v>NE</v>
      </c>
      <c r="H39" s="184" t="str">
        <f t="shared" si="5"/>
        <v>A</v>
      </c>
      <c r="I39" s="183" t="str">
        <f t="shared" si="6"/>
        <v>NE</v>
      </c>
      <c r="J39" s="218"/>
      <c r="K39" s="183" t="str">
        <f t="shared" si="7"/>
        <v>NE</v>
      </c>
      <c r="L39" s="184" t="str">
        <f t="shared" si="8"/>
        <v>A</v>
      </c>
      <c r="M39" s="183">
        <f t="shared" si="9"/>
        <v>0</v>
      </c>
      <c r="N39" s="183" t="str">
        <f t="shared" si="10"/>
        <v>NE</v>
      </c>
      <c r="O39" s="218"/>
      <c r="P39" s="183" t="str">
        <f t="shared" si="11"/>
        <v>NE</v>
      </c>
      <c r="Q39" s="184" t="str">
        <f t="shared" si="12"/>
        <v>A</v>
      </c>
      <c r="S39">
        <f t="shared" si="13"/>
        <v>0</v>
      </c>
      <c r="T39">
        <f t="shared" si="14"/>
        <v>0</v>
      </c>
      <c r="U39">
        <f t="shared" si="15"/>
        <v>0</v>
      </c>
    </row>
    <row r="40" spans="1:21" ht="13.5" thickBot="1">
      <c r="A40">
        <f t="shared" si="1"/>
        <v>0</v>
      </c>
      <c r="B40" s="103" t="s">
        <v>123</v>
      </c>
      <c r="C40" s="183" t="str">
        <f t="shared" si="2"/>
        <v>NE</v>
      </c>
      <c r="D40" s="183" t="str">
        <f t="shared" si="3"/>
        <v>NE</v>
      </c>
      <c r="E40" s="218"/>
      <c r="F40" s="183" t="str">
        <f t="shared" si="16"/>
        <v>NE</v>
      </c>
      <c r="G40" s="183" t="str">
        <f t="shared" si="4"/>
        <v>NE</v>
      </c>
      <c r="H40" s="184" t="str">
        <f t="shared" si="5"/>
        <v>A</v>
      </c>
      <c r="I40" s="183" t="str">
        <f t="shared" si="6"/>
        <v>NE</v>
      </c>
      <c r="J40" s="218"/>
      <c r="K40" s="183" t="str">
        <f t="shared" si="7"/>
        <v>NE</v>
      </c>
      <c r="L40" s="184" t="str">
        <f t="shared" si="8"/>
        <v>A</v>
      </c>
      <c r="M40" s="183">
        <f t="shared" si="9"/>
        <v>0</v>
      </c>
      <c r="N40" s="183" t="str">
        <f t="shared" si="10"/>
        <v>NE</v>
      </c>
      <c r="O40" s="218"/>
      <c r="P40" s="183" t="str">
        <f t="shared" si="11"/>
        <v>NE</v>
      </c>
      <c r="Q40" s="184" t="str">
        <f t="shared" si="12"/>
        <v>A</v>
      </c>
      <c r="S40">
        <f t="shared" si="13"/>
        <v>0</v>
      </c>
      <c r="T40">
        <f t="shared" si="14"/>
        <v>0</v>
      </c>
      <c r="U40">
        <f t="shared" si="15"/>
        <v>0</v>
      </c>
    </row>
    <row r="41" spans="1:21" ht="13.5" thickBot="1">
      <c r="A41">
        <f t="shared" si="1"/>
        <v>0</v>
      </c>
      <c r="B41" s="103" t="s">
        <v>124</v>
      </c>
      <c r="C41" s="183" t="str">
        <f t="shared" si="2"/>
        <v>NE</v>
      </c>
      <c r="D41" s="183" t="str">
        <f t="shared" si="3"/>
        <v>NE</v>
      </c>
      <c r="E41" s="218"/>
      <c r="F41" s="183" t="str">
        <f t="shared" si="16"/>
        <v>NE</v>
      </c>
      <c r="G41" s="183" t="str">
        <f t="shared" si="4"/>
        <v>NE</v>
      </c>
      <c r="H41" s="184" t="str">
        <f t="shared" si="5"/>
        <v>A</v>
      </c>
      <c r="I41" s="183" t="str">
        <f t="shared" si="6"/>
        <v>NE</v>
      </c>
      <c r="J41" s="218"/>
      <c r="K41" s="183" t="str">
        <f t="shared" si="7"/>
        <v>NE</v>
      </c>
      <c r="L41" s="184" t="str">
        <f t="shared" si="8"/>
        <v>A</v>
      </c>
      <c r="M41" s="183">
        <f t="shared" si="9"/>
        <v>0</v>
      </c>
      <c r="N41" s="183" t="str">
        <f t="shared" si="10"/>
        <v>NE</v>
      </c>
      <c r="O41" s="218"/>
      <c r="P41" s="183" t="str">
        <f t="shared" si="11"/>
        <v>NE</v>
      </c>
      <c r="Q41" s="184" t="str">
        <f t="shared" si="12"/>
        <v>A</v>
      </c>
      <c r="S41">
        <f t="shared" si="13"/>
        <v>0</v>
      </c>
      <c r="T41">
        <f t="shared" si="14"/>
        <v>0</v>
      </c>
      <c r="U41">
        <f t="shared" si="15"/>
        <v>0</v>
      </c>
    </row>
    <row r="42" spans="1:21" ht="13.5" thickBot="1">
      <c r="A42">
        <f t="shared" si="1"/>
        <v>0</v>
      </c>
      <c r="B42" s="103" t="s">
        <v>125</v>
      </c>
      <c r="C42" s="183" t="str">
        <f t="shared" si="2"/>
        <v>NE</v>
      </c>
      <c r="D42" s="183" t="str">
        <f t="shared" si="3"/>
        <v>NE</v>
      </c>
      <c r="E42" s="218"/>
      <c r="F42" s="183" t="str">
        <f t="shared" si="16"/>
        <v>NE</v>
      </c>
      <c r="G42" s="183" t="str">
        <f t="shared" si="4"/>
        <v>NE</v>
      </c>
      <c r="H42" s="184" t="str">
        <f t="shared" si="5"/>
        <v>A</v>
      </c>
      <c r="I42" s="183" t="str">
        <f t="shared" si="6"/>
        <v>NE</v>
      </c>
      <c r="J42" s="218"/>
      <c r="K42" s="183" t="str">
        <f t="shared" si="7"/>
        <v>NE</v>
      </c>
      <c r="L42" s="184" t="str">
        <f t="shared" si="8"/>
        <v>A</v>
      </c>
      <c r="M42" s="183">
        <f t="shared" si="9"/>
        <v>0</v>
      </c>
      <c r="N42" s="183" t="str">
        <f t="shared" si="10"/>
        <v>NE</v>
      </c>
      <c r="O42" s="218"/>
      <c r="P42" s="183" t="str">
        <f t="shared" si="11"/>
        <v>NE</v>
      </c>
      <c r="Q42" s="184" t="str">
        <f t="shared" si="12"/>
        <v>A</v>
      </c>
      <c r="S42">
        <f t="shared" si="13"/>
        <v>0</v>
      </c>
      <c r="T42">
        <f t="shared" si="14"/>
        <v>0</v>
      </c>
      <c r="U42">
        <f t="shared" si="15"/>
        <v>0</v>
      </c>
    </row>
    <row r="43" spans="1:21">
      <c r="A43">
        <f t="shared" si="1"/>
        <v>0</v>
      </c>
      <c r="B43" s="103" t="s">
        <v>126</v>
      </c>
      <c r="C43" s="183" t="str">
        <f t="shared" si="2"/>
        <v>NE</v>
      </c>
      <c r="D43" s="183" t="str">
        <f t="shared" si="3"/>
        <v>NE</v>
      </c>
      <c r="E43" s="218"/>
      <c r="F43" s="183" t="str">
        <f t="shared" si="16"/>
        <v>NE</v>
      </c>
      <c r="G43" s="183" t="str">
        <f t="shared" si="4"/>
        <v>NE</v>
      </c>
      <c r="H43" s="184" t="str">
        <f t="shared" si="5"/>
        <v>A</v>
      </c>
      <c r="I43" s="183" t="str">
        <f t="shared" si="6"/>
        <v>NE</v>
      </c>
      <c r="J43" s="218"/>
      <c r="K43" s="183" t="str">
        <f t="shared" si="7"/>
        <v>NE</v>
      </c>
      <c r="L43" s="184" t="str">
        <f t="shared" si="8"/>
        <v>A</v>
      </c>
      <c r="M43" s="183">
        <f t="shared" si="9"/>
        <v>0</v>
      </c>
      <c r="N43" s="183" t="str">
        <f t="shared" si="10"/>
        <v>NE</v>
      </c>
      <c r="O43" s="218"/>
      <c r="P43" s="183" t="str">
        <f t="shared" si="11"/>
        <v>NE</v>
      </c>
      <c r="Q43" s="184" t="str">
        <f t="shared" si="12"/>
        <v>A</v>
      </c>
      <c r="S43">
        <f t="shared" si="13"/>
        <v>0</v>
      </c>
      <c r="T43">
        <f t="shared" si="14"/>
        <v>0</v>
      </c>
      <c r="U43">
        <f t="shared" si="15"/>
        <v>0</v>
      </c>
    </row>
    <row r="44" spans="1:21" ht="19.5" customHeight="1">
      <c r="B44" s="103" t="s">
        <v>127</v>
      </c>
      <c r="C44" s="107">
        <f>C83</f>
        <v>0</v>
      </c>
      <c r="D44" s="108">
        <f>D83</f>
        <v>0</v>
      </c>
      <c r="E44" s="108">
        <f>E83</f>
        <v>0</v>
      </c>
      <c r="F44" s="108">
        <f>F83</f>
        <v>0</v>
      </c>
      <c r="G44" s="109">
        <f>G83</f>
        <v>0</v>
      </c>
      <c r="H44" s="110"/>
      <c r="I44" s="111">
        <f>I83</f>
        <v>0</v>
      </c>
      <c r="J44" s="108">
        <f>J83</f>
        <v>0</v>
      </c>
      <c r="K44" s="109">
        <f>K83</f>
        <v>0</v>
      </c>
      <c r="L44" s="110"/>
      <c r="M44" s="111">
        <f>M83</f>
        <v>0</v>
      </c>
      <c r="N44" s="108">
        <f>N83</f>
        <v>0</v>
      </c>
      <c r="O44" s="108">
        <f>O83</f>
        <v>0</v>
      </c>
      <c r="P44" s="112">
        <f>P83</f>
        <v>0</v>
      </c>
      <c r="Q44" s="101"/>
    </row>
    <row r="45" spans="1:21" ht="19.5" customHeight="1" thickBot="1">
      <c r="B45" s="113" t="s">
        <v>128</v>
      </c>
      <c r="C45" s="114">
        <f>C94</f>
        <v>0</v>
      </c>
      <c r="D45" s="115">
        <f>D94</f>
        <v>0</v>
      </c>
      <c r="E45" s="115">
        <f>E94</f>
        <v>0</v>
      </c>
      <c r="F45" s="115">
        <f>F94</f>
        <v>0</v>
      </c>
      <c r="G45" s="116">
        <f>G94</f>
        <v>0</v>
      </c>
      <c r="H45" s="117" t="s">
        <v>129</v>
      </c>
      <c r="I45" s="118">
        <f>I94</f>
        <v>0</v>
      </c>
      <c r="J45" s="115">
        <f>J94</f>
        <v>0</v>
      </c>
      <c r="K45" s="116">
        <f>K94</f>
        <v>0</v>
      </c>
      <c r="L45" s="117" t="s">
        <v>129</v>
      </c>
      <c r="M45" s="118">
        <f>M94</f>
        <v>0</v>
      </c>
      <c r="N45" s="115">
        <f>N94</f>
        <v>0</v>
      </c>
      <c r="O45" s="115">
        <f>O94</f>
        <v>0</v>
      </c>
      <c r="P45" s="116">
        <f>P94</f>
        <v>0</v>
      </c>
      <c r="Q45" s="119" t="s">
        <v>129</v>
      </c>
    </row>
    <row r="46" spans="1:21" ht="13.5" thickTop="1">
      <c r="H46"/>
    </row>
    <row r="47" spans="1:21">
      <c r="A47">
        <f>COUNTIF(A6:A43,1)</f>
        <v>22</v>
      </c>
      <c r="C47">
        <f>COUNTIF(C6:C43,5)</f>
        <v>8</v>
      </c>
      <c r="D47">
        <f t="shared" ref="D47:P47" si="17">COUNTIF(D6:D43,5)</f>
        <v>2</v>
      </c>
      <c r="E47">
        <f t="shared" si="17"/>
        <v>0</v>
      </c>
      <c r="F47">
        <f t="shared" si="17"/>
        <v>2</v>
      </c>
      <c r="G47">
        <f t="shared" si="17"/>
        <v>2</v>
      </c>
      <c r="H47"/>
      <c r="I47">
        <f t="shared" si="17"/>
        <v>17</v>
      </c>
      <c r="J47">
        <f t="shared" si="17"/>
        <v>0</v>
      </c>
      <c r="K47">
        <f t="shared" si="17"/>
        <v>9</v>
      </c>
      <c r="M47">
        <f t="shared" si="17"/>
        <v>4</v>
      </c>
      <c r="N47">
        <f t="shared" si="17"/>
        <v>2</v>
      </c>
      <c r="O47">
        <f t="shared" si="17"/>
        <v>0</v>
      </c>
      <c r="P47">
        <f t="shared" si="17"/>
        <v>9</v>
      </c>
      <c r="S47">
        <f>SUMIF(S6:S43,1)</f>
        <v>11</v>
      </c>
      <c r="T47">
        <f t="shared" ref="T47:U47" si="18">SUMIF(T6:T43,1)</f>
        <v>11</v>
      </c>
      <c r="U47">
        <f t="shared" si="18"/>
        <v>11</v>
      </c>
    </row>
    <row r="48" spans="1:21">
      <c r="C48">
        <f>COUNTIF(C6:C43,4)</f>
        <v>12</v>
      </c>
      <c r="D48">
        <f t="shared" ref="D48:P48" si="19">COUNTIF(D6:D43,4)</f>
        <v>5</v>
      </c>
      <c r="E48">
        <f t="shared" si="19"/>
        <v>0</v>
      </c>
      <c r="F48">
        <f t="shared" si="19"/>
        <v>2</v>
      </c>
      <c r="G48">
        <f t="shared" si="19"/>
        <v>2</v>
      </c>
      <c r="H48"/>
      <c r="I48">
        <f t="shared" si="19"/>
        <v>4</v>
      </c>
      <c r="J48">
        <f t="shared" si="19"/>
        <v>0</v>
      </c>
      <c r="K48">
        <f t="shared" si="19"/>
        <v>6</v>
      </c>
      <c r="M48">
        <f t="shared" si="19"/>
        <v>6</v>
      </c>
      <c r="N48">
        <f t="shared" si="19"/>
        <v>4</v>
      </c>
      <c r="O48">
        <f t="shared" si="19"/>
        <v>0</v>
      </c>
      <c r="P48">
        <f t="shared" si="19"/>
        <v>6</v>
      </c>
    </row>
    <row r="49" spans="2:31">
      <c r="C49">
        <f>COUNTIF(C6:C43,3)</f>
        <v>2</v>
      </c>
      <c r="D49">
        <f t="shared" ref="D49:P49" si="20">COUNTIF(D6:D43,3)</f>
        <v>10</v>
      </c>
      <c r="E49">
        <f t="shared" si="20"/>
        <v>0</v>
      </c>
      <c r="F49">
        <f t="shared" si="20"/>
        <v>7</v>
      </c>
      <c r="G49">
        <f t="shared" si="20"/>
        <v>7</v>
      </c>
      <c r="H49"/>
      <c r="I49">
        <f t="shared" si="20"/>
        <v>1</v>
      </c>
      <c r="J49">
        <f t="shared" si="20"/>
        <v>0</v>
      </c>
      <c r="K49">
        <f t="shared" si="20"/>
        <v>2</v>
      </c>
      <c r="M49">
        <f t="shared" si="20"/>
        <v>6</v>
      </c>
      <c r="N49">
        <f t="shared" si="20"/>
        <v>8</v>
      </c>
      <c r="O49">
        <f t="shared" si="20"/>
        <v>0</v>
      </c>
      <c r="P49">
        <f t="shared" si="20"/>
        <v>6</v>
      </c>
    </row>
    <row r="50" spans="2:31">
      <c r="C50">
        <f>COUNTIF(C6:C43,2)</f>
        <v>0</v>
      </c>
      <c r="D50">
        <f t="shared" ref="D50:P50" si="21">COUNTIF(D6:D43,2)</f>
        <v>5</v>
      </c>
      <c r="E50">
        <f t="shared" si="21"/>
        <v>0</v>
      </c>
      <c r="F50">
        <f t="shared" si="21"/>
        <v>11</v>
      </c>
      <c r="G50">
        <f t="shared" si="21"/>
        <v>11</v>
      </c>
      <c r="H50"/>
      <c r="I50">
        <f t="shared" si="21"/>
        <v>0</v>
      </c>
      <c r="J50">
        <f t="shared" si="21"/>
        <v>0</v>
      </c>
      <c r="K50">
        <f t="shared" si="21"/>
        <v>5</v>
      </c>
      <c r="M50">
        <f t="shared" si="21"/>
        <v>6</v>
      </c>
      <c r="N50">
        <f t="shared" si="21"/>
        <v>8</v>
      </c>
      <c r="O50">
        <f t="shared" si="21"/>
        <v>0</v>
      </c>
      <c r="P50">
        <f t="shared" si="21"/>
        <v>1</v>
      </c>
    </row>
    <row r="51" spans="2:31">
      <c r="H51"/>
    </row>
    <row r="52" spans="2:31" ht="13.5" thickBot="1">
      <c r="H52"/>
    </row>
    <row r="53" spans="2:31" ht="13.5" thickTop="1">
      <c r="B53" s="360" t="s">
        <v>88</v>
      </c>
      <c r="C53" s="362" t="s">
        <v>56</v>
      </c>
      <c r="D53" s="362"/>
      <c r="E53" s="362"/>
      <c r="F53" s="362"/>
      <c r="G53" s="362"/>
      <c r="H53" s="362"/>
      <c r="I53" s="362"/>
      <c r="J53" s="362"/>
      <c r="K53" s="362"/>
      <c r="L53" s="362"/>
      <c r="M53" s="362"/>
      <c r="N53" s="362"/>
      <c r="O53" s="362"/>
      <c r="P53" s="362"/>
      <c r="Q53" s="362"/>
      <c r="R53" s="310" t="s">
        <v>11</v>
      </c>
      <c r="S53" s="311"/>
      <c r="T53" s="311"/>
      <c r="U53" s="311"/>
      <c r="V53" s="312"/>
      <c r="W53" s="312"/>
      <c r="X53" s="313" t="s">
        <v>12</v>
      </c>
      <c r="Y53" s="314"/>
      <c r="Z53" s="314"/>
      <c r="AA53" s="314"/>
      <c r="AB53" s="314"/>
      <c r="AC53" s="314"/>
      <c r="AD53" s="314"/>
      <c r="AE53" s="315"/>
    </row>
    <row r="54" spans="2:31">
      <c r="B54" s="361"/>
      <c r="C54" s="328" t="s">
        <v>57</v>
      </c>
      <c r="D54" s="329"/>
      <c r="E54" s="330"/>
      <c r="F54" s="334" t="s">
        <v>58</v>
      </c>
      <c r="G54" s="329"/>
      <c r="H54" s="330"/>
      <c r="I54" s="336" t="s">
        <v>59</v>
      </c>
      <c r="J54" s="337"/>
      <c r="K54" s="338"/>
      <c r="L54" s="334" t="s">
        <v>60</v>
      </c>
      <c r="M54" s="329"/>
      <c r="N54" s="330"/>
      <c r="O54" s="334" t="s">
        <v>61</v>
      </c>
      <c r="P54" s="329"/>
      <c r="Q54" s="344"/>
      <c r="R54" s="316" t="s">
        <v>3</v>
      </c>
      <c r="S54" s="317"/>
      <c r="T54" s="321" t="s">
        <v>63</v>
      </c>
      <c r="U54" s="322"/>
      <c r="V54" s="326" t="s">
        <v>64</v>
      </c>
      <c r="W54" s="307"/>
      <c r="X54" s="295" t="s">
        <v>65</v>
      </c>
      <c r="Y54" s="297" t="s">
        <v>66</v>
      </c>
      <c r="Z54" s="298"/>
      <c r="AA54" s="299"/>
      <c r="AB54" s="302" t="s">
        <v>67</v>
      </c>
      <c r="AC54" s="303"/>
      <c r="AD54" s="306" t="s">
        <v>68</v>
      </c>
      <c r="AE54" s="307"/>
    </row>
    <row r="55" spans="2:31">
      <c r="B55" s="361"/>
      <c r="C55" s="300"/>
      <c r="D55" s="300"/>
      <c r="E55" s="331"/>
      <c r="F55" s="308"/>
      <c r="G55" s="300"/>
      <c r="H55" s="331"/>
      <c r="I55" s="339"/>
      <c r="J55" s="340"/>
      <c r="K55" s="305"/>
      <c r="L55" s="308"/>
      <c r="M55" s="300"/>
      <c r="N55" s="331"/>
      <c r="O55" s="308"/>
      <c r="P55" s="300"/>
      <c r="Q55" s="309"/>
      <c r="R55" s="318"/>
      <c r="S55" s="301"/>
      <c r="T55" s="304"/>
      <c r="U55" s="323"/>
      <c r="V55" s="327"/>
      <c r="W55" s="309"/>
      <c r="X55" s="296"/>
      <c r="Y55" s="300"/>
      <c r="Z55" s="300"/>
      <c r="AA55" s="301"/>
      <c r="AB55" s="304"/>
      <c r="AC55" s="305"/>
      <c r="AD55" s="308"/>
      <c r="AE55" s="309"/>
    </row>
    <row r="56" spans="2:31">
      <c r="B56" s="361"/>
      <c r="C56" s="332"/>
      <c r="D56" s="332"/>
      <c r="E56" s="333"/>
      <c r="F56" s="335"/>
      <c r="G56" s="332"/>
      <c r="H56" s="333"/>
      <c r="I56" s="341"/>
      <c r="J56" s="342"/>
      <c r="K56" s="343"/>
      <c r="L56" s="335"/>
      <c r="M56" s="332"/>
      <c r="N56" s="333"/>
      <c r="O56" s="335"/>
      <c r="P56" s="332"/>
      <c r="Q56" s="345"/>
      <c r="R56" s="319"/>
      <c r="S56" s="320"/>
      <c r="T56" s="324"/>
      <c r="U56" s="325"/>
      <c r="V56" s="327"/>
      <c r="W56" s="309"/>
      <c r="X56" s="296"/>
      <c r="Y56" s="300"/>
      <c r="Z56" s="300"/>
      <c r="AA56" s="301"/>
      <c r="AB56" s="304"/>
      <c r="AC56" s="305"/>
      <c r="AD56" s="308"/>
      <c r="AE56" s="309"/>
    </row>
    <row r="57" spans="2:31" ht="13.5" thickBot="1">
      <c r="B57" s="120"/>
      <c r="C57" s="121" t="s">
        <v>130</v>
      </c>
      <c r="D57" s="122" t="s">
        <v>131</v>
      </c>
      <c r="E57" s="122" t="s">
        <v>132</v>
      </c>
      <c r="F57" s="123" t="s">
        <v>130</v>
      </c>
      <c r="G57" s="124" t="s">
        <v>131</v>
      </c>
      <c r="H57" s="125" t="s">
        <v>132</v>
      </c>
      <c r="I57" s="123" t="s">
        <v>130</v>
      </c>
      <c r="J57" s="122" t="s">
        <v>131</v>
      </c>
      <c r="K57" s="122" t="s">
        <v>132</v>
      </c>
      <c r="L57" s="123" t="s">
        <v>130</v>
      </c>
      <c r="M57" s="122" t="s">
        <v>131</v>
      </c>
      <c r="N57" s="122" t="s">
        <v>132</v>
      </c>
      <c r="O57" s="123" t="s">
        <v>130</v>
      </c>
      <c r="P57" s="122" t="s">
        <v>131</v>
      </c>
      <c r="Q57" s="122" t="s">
        <v>132</v>
      </c>
      <c r="R57" s="126" t="s">
        <v>130</v>
      </c>
      <c r="S57" s="127" t="s">
        <v>131</v>
      </c>
      <c r="T57" s="128" t="s">
        <v>130</v>
      </c>
      <c r="U57" s="129" t="s">
        <v>131</v>
      </c>
      <c r="V57" s="130" t="s">
        <v>130</v>
      </c>
      <c r="W57" s="131" t="s">
        <v>131</v>
      </c>
      <c r="X57" s="132" t="s">
        <v>130</v>
      </c>
      <c r="Y57" s="133" t="s">
        <v>130</v>
      </c>
      <c r="Z57" s="133" t="s">
        <v>131</v>
      </c>
      <c r="AA57" s="134" t="s">
        <v>132</v>
      </c>
      <c r="AB57" s="135" t="s">
        <v>130</v>
      </c>
      <c r="AC57" s="133" t="s">
        <v>131</v>
      </c>
      <c r="AD57" s="136" t="s">
        <v>130</v>
      </c>
      <c r="AE57" s="137" t="s">
        <v>131</v>
      </c>
    </row>
    <row r="58" spans="2:31" ht="15">
      <c r="B58" s="138">
        <v>1</v>
      </c>
      <c r="C58" s="259">
        <v>5</v>
      </c>
      <c r="D58" s="260">
        <v>5</v>
      </c>
      <c r="E58" s="261">
        <v>5</v>
      </c>
      <c r="F58" s="259">
        <v>5</v>
      </c>
      <c r="G58" s="260">
        <v>5</v>
      </c>
      <c r="H58" s="260">
        <v>4</v>
      </c>
      <c r="L58" s="259">
        <v>5</v>
      </c>
      <c r="M58" s="260">
        <v>5</v>
      </c>
      <c r="N58" s="261">
        <v>5</v>
      </c>
      <c r="O58" s="259">
        <v>5</v>
      </c>
      <c r="P58" s="260">
        <v>5</v>
      </c>
      <c r="Q58" s="262">
        <v>5</v>
      </c>
      <c r="R58" s="269">
        <v>5</v>
      </c>
      <c r="S58" s="270">
        <v>5</v>
      </c>
      <c r="T58" s="148"/>
      <c r="U58" s="149"/>
      <c r="V58" s="264">
        <v>2</v>
      </c>
      <c r="W58" s="264">
        <v>2</v>
      </c>
      <c r="X58" s="264">
        <v>2</v>
      </c>
      <c r="Y58" s="259">
        <v>5</v>
      </c>
      <c r="Z58" s="264">
        <v>2</v>
      </c>
      <c r="AA58" s="264">
        <v>2</v>
      </c>
      <c r="AD58" s="259">
        <v>5</v>
      </c>
      <c r="AE58" s="264">
        <v>2</v>
      </c>
    </row>
    <row r="59" spans="2:31" ht="15">
      <c r="B59" s="153">
        <f>B58+1</f>
        <v>2</v>
      </c>
      <c r="C59" s="263">
        <v>5</v>
      </c>
      <c r="D59" s="264">
        <v>2</v>
      </c>
      <c r="E59" s="265">
        <v>3</v>
      </c>
      <c r="F59" s="264">
        <v>2</v>
      </c>
      <c r="G59" s="264">
        <v>2</v>
      </c>
      <c r="H59" s="264">
        <v>2</v>
      </c>
      <c r="L59" s="263">
        <v>4</v>
      </c>
      <c r="M59" s="264">
        <v>4</v>
      </c>
      <c r="N59" s="265">
        <v>4</v>
      </c>
      <c r="O59" s="263">
        <v>5</v>
      </c>
      <c r="P59" s="264">
        <v>3</v>
      </c>
      <c r="Q59" s="264">
        <v>2</v>
      </c>
      <c r="R59" s="264">
        <v>2</v>
      </c>
      <c r="S59" s="268">
        <v>3</v>
      </c>
      <c r="T59" s="160"/>
      <c r="U59" s="155"/>
      <c r="V59" s="263">
        <v>5</v>
      </c>
      <c r="W59" s="268">
        <v>5</v>
      </c>
      <c r="X59" s="272">
        <v>4</v>
      </c>
      <c r="Y59" s="264">
        <v>2</v>
      </c>
      <c r="Z59" s="264">
        <v>3</v>
      </c>
      <c r="AA59" s="265">
        <v>3</v>
      </c>
      <c r="AD59" s="264">
        <v>2</v>
      </c>
      <c r="AE59" s="268">
        <v>4</v>
      </c>
    </row>
    <row r="60" spans="2:31" ht="15">
      <c r="B60" s="153">
        <f t="shared" ref="B60:B95" si="22">B59+1</f>
        <v>3</v>
      </c>
      <c r="C60" s="263">
        <v>5</v>
      </c>
      <c r="D60" s="264">
        <v>4</v>
      </c>
      <c r="E60" s="265">
        <v>4</v>
      </c>
      <c r="F60" s="264">
        <v>2</v>
      </c>
      <c r="G60" s="264">
        <v>2</v>
      </c>
      <c r="H60" s="264">
        <v>2</v>
      </c>
      <c r="L60" s="263">
        <v>4</v>
      </c>
      <c r="M60" s="264">
        <v>5</v>
      </c>
      <c r="N60" s="264">
        <v>2</v>
      </c>
      <c r="O60" s="264">
        <v>2</v>
      </c>
      <c r="P60" s="264">
        <v>2</v>
      </c>
      <c r="Q60" s="264">
        <v>2</v>
      </c>
      <c r="R60" s="271">
        <v>5</v>
      </c>
      <c r="S60" s="264">
        <v>2</v>
      </c>
      <c r="T60" s="160"/>
      <c r="U60" s="155"/>
      <c r="V60" s="264">
        <v>2</v>
      </c>
      <c r="W60" s="264">
        <v>2</v>
      </c>
      <c r="X60" s="264">
        <v>2</v>
      </c>
      <c r="Y60" s="264">
        <v>2</v>
      </c>
      <c r="Z60" s="264">
        <v>2</v>
      </c>
      <c r="AA60" s="264">
        <v>2</v>
      </c>
      <c r="AD60" s="264">
        <v>2</v>
      </c>
      <c r="AE60" s="264">
        <v>2</v>
      </c>
    </row>
    <row r="61" spans="2:31" ht="15">
      <c r="B61" s="163">
        <f t="shared" si="22"/>
        <v>4</v>
      </c>
      <c r="C61" s="263">
        <v>5</v>
      </c>
      <c r="D61" s="264">
        <v>5</v>
      </c>
      <c r="E61" s="265">
        <v>3</v>
      </c>
      <c r="F61" s="263">
        <v>3</v>
      </c>
      <c r="G61" s="264">
        <v>5</v>
      </c>
      <c r="H61" s="264">
        <v>3</v>
      </c>
      <c r="L61" s="263">
        <v>5</v>
      </c>
      <c r="M61" s="264">
        <v>5</v>
      </c>
      <c r="N61" s="265">
        <v>5</v>
      </c>
      <c r="O61" s="263">
        <v>3</v>
      </c>
      <c r="P61" s="264">
        <v>2</v>
      </c>
      <c r="Q61" s="264">
        <v>2</v>
      </c>
      <c r="R61" s="271">
        <v>5</v>
      </c>
      <c r="S61" s="268">
        <v>5</v>
      </c>
      <c r="T61" s="160"/>
      <c r="U61" s="155"/>
      <c r="V61" s="263">
        <v>5</v>
      </c>
      <c r="W61" s="268">
        <v>5</v>
      </c>
      <c r="X61" s="272">
        <v>3</v>
      </c>
      <c r="Y61" s="264">
        <v>2</v>
      </c>
      <c r="Z61" s="264">
        <v>2</v>
      </c>
      <c r="AA61" s="264">
        <v>2</v>
      </c>
      <c r="AD61" s="263">
        <v>5</v>
      </c>
      <c r="AE61" s="268">
        <v>5</v>
      </c>
    </row>
    <row r="62" spans="2:31" ht="15">
      <c r="B62" s="153">
        <f t="shared" si="22"/>
        <v>5</v>
      </c>
      <c r="C62" s="263">
        <v>5</v>
      </c>
      <c r="D62" s="264">
        <v>5</v>
      </c>
      <c r="E62" s="265">
        <v>3</v>
      </c>
      <c r="F62" s="263">
        <v>3</v>
      </c>
      <c r="G62" s="264">
        <v>4</v>
      </c>
      <c r="H62" s="264">
        <v>3</v>
      </c>
      <c r="L62" s="263">
        <v>5</v>
      </c>
      <c r="M62" s="264">
        <v>5</v>
      </c>
      <c r="N62" s="265">
        <v>5</v>
      </c>
      <c r="O62" s="263">
        <v>3</v>
      </c>
      <c r="P62" s="264">
        <v>2</v>
      </c>
      <c r="Q62" s="264">
        <v>2</v>
      </c>
      <c r="R62" s="271">
        <v>5</v>
      </c>
      <c r="S62" s="268">
        <v>5</v>
      </c>
      <c r="T62" s="160"/>
      <c r="U62" s="155"/>
      <c r="V62" s="263">
        <v>4</v>
      </c>
      <c r="W62" s="268">
        <v>3</v>
      </c>
      <c r="X62" s="272">
        <v>4</v>
      </c>
      <c r="Y62" s="263">
        <v>3</v>
      </c>
      <c r="Z62" s="264">
        <v>3</v>
      </c>
      <c r="AA62" s="265">
        <v>3</v>
      </c>
      <c r="AD62" s="263">
        <v>5</v>
      </c>
      <c r="AE62" s="268">
        <v>4</v>
      </c>
    </row>
    <row r="63" spans="2:31" ht="15">
      <c r="B63" s="153">
        <f t="shared" si="22"/>
        <v>6</v>
      </c>
      <c r="C63" s="263">
        <v>5</v>
      </c>
      <c r="D63" s="264">
        <v>5</v>
      </c>
      <c r="E63" s="265">
        <v>4</v>
      </c>
      <c r="F63" s="264">
        <v>2</v>
      </c>
      <c r="G63" s="264">
        <v>2</v>
      </c>
      <c r="H63" s="264">
        <v>2</v>
      </c>
      <c r="L63" s="264">
        <v>2</v>
      </c>
      <c r="M63" s="264">
        <v>2</v>
      </c>
      <c r="N63" s="265">
        <v>3</v>
      </c>
      <c r="O63" s="263">
        <v>3</v>
      </c>
      <c r="P63" s="264">
        <v>3</v>
      </c>
      <c r="Q63" s="266">
        <v>4</v>
      </c>
      <c r="R63" s="271">
        <v>5</v>
      </c>
      <c r="S63" s="268">
        <v>5</v>
      </c>
      <c r="T63" s="160"/>
      <c r="U63" s="155"/>
      <c r="V63" s="264">
        <v>2</v>
      </c>
      <c r="W63" s="268">
        <v>3</v>
      </c>
      <c r="X63" s="272">
        <v>5</v>
      </c>
      <c r="Y63" s="263">
        <v>5</v>
      </c>
      <c r="Z63" s="264">
        <v>5</v>
      </c>
      <c r="AA63" s="265">
        <v>5</v>
      </c>
      <c r="AD63" s="263">
        <v>5</v>
      </c>
      <c r="AE63" s="268">
        <v>5</v>
      </c>
    </row>
    <row r="64" spans="2:31" ht="15">
      <c r="B64" s="153">
        <f t="shared" si="22"/>
        <v>7</v>
      </c>
      <c r="C64" s="263">
        <v>5</v>
      </c>
      <c r="D64" s="264">
        <v>5</v>
      </c>
      <c r="E64" s="265">
        <v>5</v>
      </c>
      <c r="F64" s="263">
        <v>5</v>
      </c>
      <c r="G64" s="264">
        <v>5</v>
      </c>
      <c r="H64" s="264">
        <v>5</v>
      </c>
      <c r="L64" s="263">
        <v>5</v>
      </c>
      <c r="M64" s="264">
        <v>5</v>
      </c>
      <c r="N64" s="265">
        <v>5</v>
      </c>
      <c r="O64" s="263">
        <v>5</v>
      </c>
      <c r="P64" s="264">
        <v>5</v>
      </c>
      <c r="Q64" s="266">
        <v>5</v>
      </c>
      <c r="R64" s="271">
        <v>5</v>
      </c>
      <c r="S64" s="268">
        <v>5</v>
      </c>
      <c r="T64" s="160"/>
      <c r="U64" s="155"/>
      <c r="V64" s="263">
        <v>3</v>
      </c>
      <c r="W64" s="264">
        <v>2</v>
      </c>
      <c r="X64" s="272">
        <v>4</v>
      </c>
      <c r="Y64" s="263">
        <v>4</v>
      </c>
      <c r="Z64" s="264">
        <v>5</v>
      </c>
      <c r="AA64" s="265">
        <v>4</v>
      </c>
      <c r="AD64" s="263">
        <v>5</v>
      </c>
      <c r="AE64" s="268">
        <v>5</v>
      </c>
    </row>
    <row r="65" spans="2:31" ht="15">
      <c r="B65" s="153">
        <f t="shared" si="22"/>
        <v>8</v>
      </c>
      <c r="C65" s="263">
        <v>4</v>
      </c>
      <c r="D65" s="264">
        <v>4</v>
      </c>
      <c r="E65" s="265">
        <v>4</v>
      </c>
      <c r="F65" s="264">
        <v>2</v>
      </c>
      <c r="G65" s="264">
        <v>4</v>
      </c>
      <c r="H65" s="264">
        <v>3</v>
      </c>
      <c r="L65" s="263">
        <v>4</v>
      </c>
      <c r="M65" s="264">
        <v>4</v>
      </c>
      <c r="N65" s="265">
        <v>3</v>
      </c>
      <c r="O65" s="263">
        <v>3</v>
      </c>
      <c r="P65" s="264">
        <v>3</v>
      </c>
      <c r="Q65" s="266">
        <v>3</v>
      </c>
      <c r="R65" s="271">
        <v>3</v>
      </c>
      <c r="S65" s="268">
        <v>5</v>
      </c>
      <c r="T65" s="160"/>
      <c r="U65" s="155"/>
      <c r="V65" s="263">
        <v>5</v>
      </c>
      <c r="W65" s="268">
        <v>5</v>
      </c>
      <c r="X65" s="272">
        <v>5</v>
      </c>
      <c r="Y65" s="263">
        <v>4</v>
      </c>
      <c r="Z65" s="264">
        <v>2</v>
      </c>
      <c r="AA65" s="264">
        <v>2</v>
      </c>
      <c r="AD65" s="263">
        <v>4</v>
      </c>
      <c r="AE65" s="264">
        <v>2</v>
      </c>
    </row>
    <row r="66" spans="2:31" ht="15">
      <c r="B66" s="153">
        <f t="shared" si="22"/>
        <v>9</v>
      </c>
      <c r="C66" s="263">
        <v>5</v>
      </c>
      <c r="D66" s="264">
        <v>5</v>
      </c>
      <c r="E66" s="265">
        <v>4</v>
      </c>
      <c r="F66" s="263">
        <v>3</v>
      </c>
      <c r="G66" s="264">
        <v>4</v>
      </c>
      <c r="H66" s="264">
        <v>4</v>
      </c>
      <c r="L66" s="263">
        <v>5</v>
      </c>
      <c r="M66" s="264">
        <v>5</v>
      </c>
      <c r="N66" s="265">
        <v>5</v>
      </c>
      <c r="O66" s="263">
        <v>3</v>
      </c>
      <c r="P66" s="264">
        <v>3</v>
      </c>
      <c r="Q66" s="266">
        <v>3</v>
      </c>
      <c r="R66" s="271">
        <v>5</v>
      </c>
      <c r="S66" s="268">
        <v>5</v>
      </c>
      <c r="T66" s="160"/>
      <c r="U66" s="155"/>
      <c r="V66" s="263">
        <v>5</v>
      </c>
      <c r="W66" s="268">
        <v>4</v>
      </c>
      <c r="X66" s="272">
        <v>3</v>
      </c>
      <c r="Y66" s="263">
        <v>5</v>
      </c>
      <c r="Z66" s="264">
        <v>4</v>
      </c>
      <c r="AA66" s="265">
        <v>5</v>
      </c>
      <c r="AD66" s="263">
        <v>5</v>
      </c>
      <c r="AE66" s="268">
        <v>5</v>
      </c>
    </row>
    <row r="67" spans="2:31" ht="15">
      <c r="B67" s="153">
        <f t="shared" si="22"/>
        <v>10</v>
      </c>
      <c r="C67" s="263">
        <v>5</v>
      </c>
      <c r="D67" s="264">
        <v>5</v>
      </c>
      <c r="E67" s="264">
        <v>2</v>
      </c>
      <c r="F67" s="264">
        <v>2</v>
      </c>
      <c r="G67" s="264">
        <v>5</v>
      </c>
      <c r="H67" s="264">
        <v>2</v>
      </c>
      <c r="L67" s="263">
        <v>5</v>
      </c>
      <c r="M67" s="264">
        <v>5</v>
      </c>
      <c r="N67" s="265">
        <v>5</v>
      </c>
      <c r="O67" s="264">
        <v>2</v>
      </c>
      <c r="P67" s="264">
        <v>2</v>
      </c>
      <c r="Q67" s="264">
        <v>2</v>
      </c>
      <c r="R67" s="271">
        <v>5</v>
      </c>
      <c r="S67" s="268">
        <v>5</v>
      </c>
      <c r="T67" s="160"/>
      <c r="U67" s="155"/>
      <c r="V67" s="263">
        <v>5</v>
      </c>
      <c r="W67" s="264">
        <v>2</v>
      </c>
      <c r="X67" s="264">
        <v>2</v>
      </c>
      <c r="Y67" s="263">
        <v>5</v>
      </c>
      <c r="Z67" s="264">
        <v>2</v>
      </c>
      <c r="AA67" s="264">
        <v>2</v>
      </c>
      <c r="AD67" s="263">
        <v>5</v>
      </c>
      <c r="AE67" s="268">
        <v>5</v>
      </c>
    </row>
    <row r="68" spans="2:31" ht="15">
      <c r="B68" s="153">
        <f t="shared" si="22"/>
        <v>11</v>
      </c>
      <c r="C68" s="263">
        <v>5</v>
      </c>
      <c r="D68" s="264">
        <v>5</v>
      </c>
      <c r="E68" s="265">
        <v>4</v>
      </c>
      <c r="F68" s="263">
        <v>4</v>
      </c>
      <c r="G68" s="264">
        <v>4</v>
      </c>
      <c r="H68" s="264">
        <v>4</v>
      </c>
      <c r="L68" s="263">
        <v>3</v>
      </c>
      <c r="M68" s="264">
        <v>3</v>
      </c>
      <c r="N68" s="265">
        <v>3</v>
      </c>
      <c r="O68" s="264">
        <v>2</v>
      </c>
      <c r="P68" s="264">
        <v>2</v>
      </c>
      <c r="Q68" s="264">
        <v>2</v>
      </c>
      <c r="R68" s="271">
        <v>5</v>
      </c>
      <c r="S68" s="268">
        <v>5</v>
      </c>
      <c r="T68" s="160"/>
      <c r="U68" s="155"/>
      <c r="V68" s="263">
        <v>5</v>
      </c>
      <c r="W68" s="268">
        <v>5</v>
      </c>
      <c r="X68" s="272">
        <v>5</v>
      </c>
      <c r="Y68" s="264">
        <v>2</v>
      </c>
      <c r="Z68" s="264">
        <v>2</v>
      </c>
      <c r="AA68" s="264">
        <v>2</v>
      </c>
      <c r="AD68" s="263">
        <v>3</v>
      </c>
      <c r="AE68" s="268">
        <v>3</v>
      </c>
    </row>
    <row r="69" spans="2:31" ht="15">
      <c r="B69" s="153">
        <f t="shared" si="22"/>
        <v>12</v>
      </c>
      <c r="C69" s="263">
        <v>5</v>
      </c>
      <c r="D69" s="264">
        <v>5</v>
      </c>
      <c r="E69" s="265">
        <v>5</v>
      </c>
      <c r="F69" s="263">
        <v>4</v>
      </c>
      <c r="G69" s="264">
        <v>4</v>
      </c>
      <c r="H69" s="264">
        <v>3</v>
      </c>
      <c r="L69" s="263">
        <v>5</v>
      </c>
      <c r="M69" s="264">
        <v>5</v>
      </c>
      <c r="N69" s="265">
        <v>5</v>
      </c>
      <c r="O69" s="263">
        <v>3</v>
      </c>
      <c r="P69" s="264">
        <v>2</v>
      </c>
      <c r="Q69" s="264">
        <v>2</v>
      </c>
      <c r="R69" s="271">
        <v>5</v>
      </c>
      <c r="S69" s="268">
        <v>5</v>
      </c>
      <c r="T69" s="160"/>
      <c r="U69" s="155"/>
      <c r="V69" s="264">
        <v>2</v>
      </c>
      <c r="W69" s="264">
        <v>2</v>
      </c>
      <c r="X69" s="264">
        <v>2</v>
      </c>
      <c r="Y69" s="264">
        <v>2</v>
      </c>
      <c r="Z69" s="264">
        <v>2</v>
      </c>
      <c r="AA69" s="264">
        <v>2</v>
      </c>
      <c r="AD69" s="263">
        <v>3</v>
      </c>
      <c r="AE69" s="264">
        <v>2</v>
      </c>
    </row>
    <row r="70" spans="2:31" ht="15">
      <c r="B70" s="153">
        <f t="shared" si="22"/>
        <v>13</v>
      </c>
      <c r="C70" s="263">
        <v>4</v>
      </c>
      <c r="D70" s="264">
        <v>3</v>
      </c>
      <c r="E70" s="265">
        <v>3</v>
      </c>
      <c r="F70" s="263">
        <v>3</v>
      </c>
      <c r="G70" s="264">
        <v>3</v>
      </c>
      <c r="H70" s="264">
        <v>4</v>
      </c>
      <c r="L70" s="263">
        <v>3</v>
      </c>
      <c r="M70" s="264">
        <v>2</v>
      </c>
      <c r="N70" s="264">
        <v>2</v>
      </c>
      <c r="O70" s="264">
        <v>2</v>
      </c>
      <c r="P70" s="264">
        <v>2</v>
      </c>
      <c r="Q70" s="264">
        <v>2</v>
      </c>
      <c r="R70" s="271">
        <v>5</v>
      </c>
      <c r="S70" s="268">
        <v>5</v>
      </c>
      <c r="T70" s="160"/>
      <c r="U70" s="155"/>
      <c r="V70" s="263">
        <v>4</v>
      </c>
      <c r="W70" s="268">
        <v>4</v>
      </c>
      <c r="X70" s="272">
        <v>3</v>
      </c>
      <c r="Y70" s="264">
        <v>2</v>
      </c>
      <c r="Z70" s="264">
        <v>2</v>
      </c>
      <c r="AA70" s="264">
        <v>2</v>
      </c>
      <c r="AD70" s="263">
        <v>5</v>
      </c>
      <c r="AE70" s="266">
        <v>4</v>
      </c>
    </row>
    <row r="71" spans="2:31" ht="15">
      <c r="B71" s="153">
        <f t="shared" si="22"/>
        <v>14</v>
      </c>
      <c r="C71" s="263">
        <v>5</v>
      </c>
      <c r="D71" s="264">
        <v>5</v>
      </c>
      <c r="E71" s="265">
        <v>4</v>
      </c>
      <c r="F71" s="263">
        <v>4</v>
      </c>
      <c r="G71" s="264">
        <v>4</v>
      </c>
      <c r="H71" s="264">
        <v>2</v>
      </c>
      <c r="L71" s="263">
        <v>5</v>
      </c>
      <c r="M71" s="264">
        <v>5</v>
      </c>
      <c r="N71" s="265">
        <v>5</v>
      </c>
      <c r="O71" s="264">
        <v>2</v>
      </c>
      <c r="P71" s="264">
        <v>2</v>
      </c>
      <c r="Q71" s="264">
        <v>2</v>
      </c>
      <c r="R71" s="271">
        <v>5</v>
      </c>
      <c r="S71" s="268">
        <v>5</v>
      </c>
      <c r="T71" s="160"/>
      <c r="U71" s="155"/>
      <c r="V71" s="263">
        <v>5</v>
      </c>
      <c r="W71" s="268">
        <v>5</v>
      </c>
      <c r="X71" s="272">
        <v>4</v>
      </c>
      <c r="Y71" s="263">
        <v>3</v>
      </c>
      <c r="Z71" s="264">
        <v>2</v>
      </c>
      <c r="AA71" s="264">
        <v>2</v>
      </c>
      <c r="AD71" s="263">
        <v>5</v>
      </c>
      <c r="AE71" s="266">
        <v>3</v>
      </c>
    </row>
    <row r="72" spans="2:31" ht="15">
      <c r="B72" s="153">
        <f t="shared" si="22"/>
        <v>15</v>
      </c>
      <c r="C72" s="263">
        <v>5</v>
      </c>
      <c r="D72" s="264">
        <v>5</v>
      </c>
      <c r="E72" s="265">
        <v>5</v>
      </c>
      <c r="F72" s="264">
        <v>2</v>
      </c>
      <c r="G72" s="264">
        <v>2</v>
      </c>
      <c r="H72" s="264">
        <v>2</v>
      </c>
      <c r="L72" s="263">
        <v>5</v>
      </c>
      <c r="M72" s="264">
        <v>5</v>
      </c>
      <c r="N72" s="264">
        <v>2</v>
      </c>
      <c r="O72" s="264">
        <v>2</v>
      </c>
      <c r="P72" s="264">
        <v>2</v>
      </c>
      <c r="Q72" s="264">
        <v>2</v>
      </c>
      <c r="R72" s="271">
        <v>5</v>
      </c>
      <c r="S72" s="268">
        <v>5</v>
      </c>
      <c r="T72" s="160"/>
      <c r="U72" s="155"/>
      <c r="V72" s="264">
        <v>2</v>
      </c>
      <c r="W72" s="264">
        <v>2</v>
      </c>
      <c r="X72" s="264">
        <v>2</v>
      </c>
      <c r="Y72" s="264">
        <v>2</v>
      </c>
      <c r="Z72" s="264">
        <v>2</v>
      </c>
      <c r="AA72" s="264">
        <v>2</v>
      </c>
      <c r="AD72" s="263">
        <v>5</v>
      </c>
      <c r="AE72" s="264">
        <v>2</v>
      </c>
    </row>
    <row r="73" spans="2:31" ht="15">
      <c r="B73" s="153">
        <f t="shared" si="22"/>
        <v>16</v>
      </c>
      <c r="C73" s="263">
        <v>5</v>
      </c>
      <c r="D73" s="264">
        <v>4</v>
      </c>
      <c r="E73" s="265">
        <v>3</v>
      </c>
      <c r="F73" s="263">
        <v>3</v>
      </c>
      <c r="G73" s="264">
        <v>2</v>
      </c>
      <c r="H73" s="264">
        <v>3</v>
      </c>
      <c r="L73" s="263">
        <v>4</v>
      </c>
      <c r="M73" s="264">
        <v>5</v>
      </c>
      <c r="N73" s="265">
        <v>5</v>
      </c>
      <c r="O73" s="263">
        <v>4</v>
      </c>
      <c r="P73" s="264">
        <v>3</v>
      </c>
      <c r="Q73" s="264">
        <v>2</v>
      </c>
      <c r="R73" s="271">
        <v>4</v>
      </c>
      <c r="S73" s="268">
        <v>5</v>
      </c>
      <c r="T73" s="165"/>
      <c r="U73" s="155"/>
      <c r="V73" s="264">
        <v>2</v>
      </c>
      <c r="W73" s="264">
        <v>2</v>
      </c>
      <c r="X73" s="272">
        <v>3</v>
      </c>
      <c r="Y73" s="263">
        <v>4</v>
      </c>
      <c r="Z73" s="264">
        <v>2</v>
      </c>
      <c r="AA73" s="264">
        <v>5</v>
      </c>
      <c r="AD73" s="263">
        <v>3</v>
      </c>
      <c r="AE73" s="266">
        <v>3</v>
      </c>
    </row>
    <row r="74" spans="2:31" ht="15">
      <c r="B74" s="153">
        <f t="shared" si="22"/>
        <v>17</v>
      </c>
      <c r="C74" s="263">
        <v>4</v>
      </c>
      <c r="D74" s="264">
        <v>4</v>
      </c>
      <c r="E74" s="265">
        <v>3</v>
      </c>
      <c r="F74" s="263">
        <v>3</v>
      </c>
      <c r="G74" s="264">
        <v>3</v>
      </c>
      <c r="H74" s="265">
        <v>3</v>
      </c>
      <c r="L74" s="263">
        <v>4</v>
      </c>
      <c r="M74" s="264">
        <v>4</v>
      </c>
      <c r="N74" s="265">
        <v>4</v>
      </c>
      <c r="O74" s="263">
        <v>3</v>
      </c>
      <c r="P74" s="264">
        <v>3</v>
      </c>
      <c r="Q74" s="267">
        <v>3</v>
      </c>
      <c r="R74" s="271">
        <v>5</v>
      </c>
      <c r="S74" s="268">
        <v>5</v>
      </c>
      <c r="T74" s="165"/>
      <c r="U74" s="155"/>
      <c r="V74" s="263">
        <v>5</v>
      </c>
      <c r="W74" s="268">
        <v>5</v>
      </c>
      <c r="X74" s="272">
        <v>4</v>
      </c>
      <c r="Y74" s="263">
        <v>3</v>
      </c>
      <c r="Z74" s="264">
        <v>3</v>
      </c>
      <c r="AA74" s="265">
        <v>3</v>
      </c>
      <c r="AD74" s="263">
        <v>4</v>
      </c>
      <c r="AE74" s="266">
        <v>4</v>
      </c>
    </row>
    <row r="75" spans="2:31" ht="15">
      <c r="B75" s="153">
        <f t="shared" si="22"/>
        <v>18</v>
      </c>
      <c r="C75" s="263">
        <v>5</v>
      </c>
      <c r="D75" s="264">
        <v>3</v>
      </c>
      <c r="E75" s="265">
        <v>4</v>
      </c>
      <c r="F75" s="263">
        <v>3</v>
      </c>
      <c r="G75" s="264">
        <v>3</v>
      </c>
      <c r="H75" s="265">
        <v>3</v>
      </c>
      <c r="L75" s="264">
        <v>3</v>
      </c>
      <c r="M75" s="264">
        <v>3</v>
      </c>
      <c r="N75" s="268">
        <v>3</v>
      </c>
      <c r="O75" s="259">
        <v>3</v>
      </c>
      <c r="P75" s="260">
        <v>3</v>
      </c>
      <c r="Q75" s="264">
        <v>3</v>
      </c>
      <c r="R75" s="271">
        <v>5</v>
      </c>
      <c r="S75" s="268">
        <v>5</v>
      </c>
      <c r="T75" s="165"/>
      <c r="U75" s="155"/>
      <c r="V75" s="263">
        <v>5</v>
      </c>
      <c r="W75" s="268">
        <v>5</v>
      </c>
      <c r="X75" s="272">
        <v>3</v>
      </c>
      <c r="Y75" s="263">
        <v>3</v>
      </c>
      <c r="Z75" s="264">
        <v>3</v>
      </c>
      <c r="AA75" s="264">
        <v>3</v>
      </c>
      <c r="AD75" s="263">
        <v>5</v>
      </c>
      <c r="AE75" s="266">
        <v>5</v>
      </c>
    </row>
    <row r="76" spans="2:31" ht="15">
      <c r="B76" s="153">
        <f t="shared" si="22"/>
        <v>19</v>
      </c>
      <c r="C76" s="263">
        <v>4</v>
      </c>
      <c r="D76" s="264">
        <v>4</v>
      </c>
      <c r="E76" s="265">
        <v>3</v>
      </c>
      <c r="F76" s="263">
        <v>3</v>
      </c>
      <c r="G76" s="264">
        <v>3</v>
      </c>
      <c r="H76" s="265">
        <v>4</v>
      </c>
      <c r="L76" s="264">
        <v>4</v>
      </c>
      <c r="M76" s="264">
        <v>3</v>
      </c>
      <c r="N76" s="268">
        <v>3</v>
      </c>
      <c r="O76" s="263">
        <v>3</v>
      </c>
      <c r="P76" s="264">
        <v>3</v>
      </c>
      <c r="Q76" s="266">
        <v>5</v>
      </c>
      <c r="R76" s="271">
        <v>5</v>
      </c>
      <c r="S76" s="268">
        <v>5</v>
      </c>
      <c r="T76" s="165"/>
      <c r="U76" s="155"/>
      <c r="V76" s="263">
        <v>5</v>
      </c>
      <c r="W76" s="268">
        <v>5</v>
      </c>
      <c r="X76" s="272">
        <v>3</v>
      </c>
      <c r="Y76" s="263">
        <v>3</v>
      </c>
      <c r="Z76" s="264">
        <v>3</v>
      </c>
      <c r="AA76" s="264">
        <v>5</v>
      </c>
      <c r="AD76" s="263">
        <v>5</v>
      </c>
      <c r="AE76" s="266">
        <v>3</v>
      </c>
    </row>
    <row r="77" spans="2:31" ht="15">
      <c r="B77" s="153">
        <f t="shared" si="22"/>
        <v>20</v>
      </c>
      <c r="C77" s="263">
        <v>4</v>
      </c>
      <c r="D77" s="264">
        <v>4</v>
      </c>
      <c r="E77" s="265">
        <v>5</v>
      </c>
      <c r="F77" s="263">
        <v>5</v>
      </c>
      <c r="G77" s="264">
        <v>4</v>
      </c>
      <c r="H77" s="265">
        <v>4</v>
      </c>
      <c r="L77" s="264">
        <v>3</v>
      </c>
      <c r="M77" s="264">
        <v>5</v>
      </c>
      <c r="N77" s="268">
        <v>4</v>
      </c>
      <c r="O77" s="263">
        <v>4</v>
      </c>
      <c r="P77" s="264">
        <v>5</v>
      </c>
      <c r="Q77" s="266">
        <v>4</v>
      </c>
      <c r="R77" s="271">
        <v>4</v>
      </c>
      <c r="S77" s="268">
        <v>4</v>
      </c>
      <c r="T77" s="165"/>
      <c r="U77" s="155"/>
      <c r="V77" s="263">
        <v>4</v>
      </c>
      <c r="W77" s="268">
        <v>4</v>
      </c>
      <c r="X77" s="272">
        <v>4</v>
      </c>
      <c r="Y77" s="263">
        <v>4</v>
      </c>
      <c r="Z77" s="264">
        <v>4</v>
      </c>
      <c r="AA77" s="264">
        <v>4</v>
      </c>
      <c r="AD77" s="263">
        <v>4</v>
      </c>
      <c r="AE77" s="266">
        <v>4</v>
      </c>
    </row>
    <row r="78" spans="2:31" ht="15">
      <c r="B78" s="153">
        <f t="shared" si="22"/>
        <v>21</v>
      </c>
      <c r="C78" s="263">
        <v>4</v>
      </c>
      <c r="D78" s="264">
        <v>4</v>
      </c>
      <c r="E78" s="265">
        <v>4</v>
      </c>
      <c r="F78" s="263">
        <v>3</v>
      </c>
      <c r="G78" s="264">
        <v>2</v>
      </c>
      <c r="H78" s="264">
        <v>2</v>
      </c>
      <c r="L78" s="264">
        <v>4</v>
      </c>
      <c r="M78" s="264">
        <v>4</v>
      </c>
      <c r="N78" s="268">
        <v>4</v>
      </c>
      <c r="O78" s="264">
        <v>2</v>
      </c>
      <c r="P78" s="264">
        <v>2</v>
      </c>
      <c r="Q78" s="264">
        <v>2</v>
      </c>
      <c r="R78" s="271">
        <v>4</v>
      </c>
      <c r="S78" s="268">
        <v>4</v>
      </c>
      <c r="T78" s="165"/>
      <c r="U78" s="155"/>
      <c r="V78" s="263">
        <v>4</v>
      </c>
      <c r="W78" s="268">
        <v>3</v>
      </c>
      <c r="X78" s="264">
        <v>2</v>
      </c>
      <c r="Y78" s="263">
        <v>3</v>
      </c>
      <c r="Z78" s="264">
        <v>2</v>
      </c>
      <c r="AA78" s="264">
        <v>2</v>
      </c>
      <c r="AD78" s="263">
        <v>3</v>
      </c>
      <c r="AE78" s="266">
        <v>3</v>
      </c>
    </row>
    <row r="79" spans="2:31" ht="15">
      <c r="B79" s="153">
        <f t="shared" si="22"/>
        <v>22</v>
      </c>
      <c r="C79" s="263">
        <v>5</v>
      </c>
      <c r="D79" s="264">
        <v>3</v>
      </c>
      <c r="E79" s="265">
        <v>4</v>
      </c>
      <c r="F79" s="263">
        <v>3</v>
      </c>
      <c r="G79" s="264">
        <v>3</v>
      </c>
      <c r="H79" s="265">
        <v>3</v>
      </c>
      <c r="L79" s="264">
        <v>5</v>
      </c>
      <c r="M79" s="264">
        <v>3</v>
      </c>
      <c r="N79" s="268">
        <v>3</v>
      </c>
      <c r="O79" s="263">
        <v>3</v>
      </c>
      <c r="P79" s="264">
        <v>2</v>
      </c>
      <c r="Q79" s="264">
        <v>2</v>
      </c>
      <c r="R79" s="271">
        <v>5</v>
      </c>
      <c r="S79" s="268">
        <v>5</v>
      </c>
      <c r="T79" s="165"/>
      <c r="U79" s="155"/>
      <c r="V79" s="263">
        <v>3</v>
      </c>
      <c r="W79" s="268">
        <v>5</v>
      </c>
      <c r="X79" s="272">
        <v>5</v>
      </c>
      <c r="Y79" s="263">
        <v>4</v>
      </c>
      <c r="Z79" s="264">
        <v>4</v>
      </c>
      <c r="AA79" s="264">
        <v>2</v>
      </c>
      <c r="AD79" s="263">
        <v>5</v>
      </c>
      <c r="AE79" s="266">
        <v>4</v>
      </c>
    </row>
    <row r="80" spans="2:31">
      <c r="B80" s="153">
        <f t="shared" si="22"/>
        <v>23</v>
      </c>
      <c r="C80" s="98"/>
      <c r="D80" s="99"/>
      <c r="E80" s="156"/>
      <c r="F80" s="98"/>
      <c r="G80" s="99"/>
      <c r="H80" s="156"/>
      <c r="I80" s="162"/>
      <c r="J80" s="165"/>
      <c r="K80" s="167"/>
      <c r="L80" s="99"/>
      <c r="M80" s="99"/>
      <c r="N80" s="159"/>
      <c r="O80" s="98"/>
      <c r="P80" s="99"/>
      <c r="Q80" s="102"/>
      <c r="R80" s="158"/>
      <c r="S80" s="159"/>
      <c r="T80" s="165"/>
      <c r="U80" s="155"/>
      <c r="V80" s="98"/>
      <c r="W80" s="159"/>
      <c r="X80" s="161"/>
      <c r="Y80" s="98"/>
      <c r="Z80" s="99"/>
      <c r="AA80" s="99"/>
      <c r="AB80" s="164"/>
      <c r="AC80" s="155"/>
      <c r="AD80" s="98"/>
      <c r="AE80" s="102"/>
    </row>
    <row r="81" spans="2:31">
      <c r="B81" s="153">
        <f t="shared" si="22"/>
        <v>24</v>
      </c>
      <c r="C81" s="98"/>
      <c r="D81" s="99"/>
      <c r="E81" s="156"/>
      <c r="F81" s="98"/>
      <c r="G81" s="99"/>
      <c r="H81" s="156"/>
      <c r="I81" s="162"/>
      <c r="J81" s="165"/>
      <c r="K81" s="167"/>
      <c r="L81" s="99"/>
      <c r="M81" s="99"/>
      <c r="N81" s="159"/>
      <c r="O81" s="98"/>
      <c r="P81" s="99"/>
      <c r="Q81" s="102"/>
      <c r="R81" s="158"/>
      <c r="S81" s="159"/>
      <c r="T81" s="165"/>
      <c r="U81" s="155"/>
      <c r="V81" s="98"/>
      <c r="W81" s="159"/>
      <c r="X81" s="161"/>
      <c r="Y81" s="98"/>
      <c r="Z81" s="99"/>
      <c r="AA81" s="99"/>
      <c r="AB81" s="164"/>
      <c r="AC81" s="155"/>
      <c r="AD81" s="98"/>
      <c r="AE81" s="102"/>
    </row>
    <row r="82" spans="2:31">
      <c r="B82" s="153">
        <f t="shared" si="22"/>
        <v>25</v>
      </c>
      <c r="C82" s="98"/>
      <c r="D82" s="99"/>
      <c r="E82" s="156"/>
      <c r="F82" s="98"/>
      <c r="G82" s="99"/>
      <c r="H82" s="156"/>
      <c r="I82" s="162"/>
      <c r="J82" s="165"/>
      <c r="K82" s="167"/>
      <c r="L82" s="99"/>
      <c r="M82" s="99"/>
      <c r="N82" s="159"/>
      <c r="O82" s="98"/>
      <c r="P82" s="99"/>
      <c r="Q82" s="102"/>
      <c r="R82" s="158"/>
      <c r="S82" s="159"/>
      <c r="T82" s="165"/>
      <c r="U82" s="155"/>
      <c r="V82" s="98"/>
      <c r="W82" s="159"/>
      <c r="X82" s="161"/>
      <c r="Y82" s="98"/>
      <c r="Z82" s="99"/>
      <c r="AA82" s="99"/>
      <c r="AB82" s="164"/>
      <c r="AC82" s="155"/>
      <c r="AD82" s="98"/>
      <c r="AE82" s="102"/>
    </row>
    <row r="83" spans="2:31">
      <c r="B83" s="153">
        <f t="shared" si="22"/>
        <v>26</v>
      </c>
      <c r="C83" s="98"/>
      <c r="D83" s="99"/>
      <c r="E83" s="156"/>
      <c r="F83" s="98"/>
      <c r="G83" s="99"/>
      <c r="H83" s="156"/>
      <c r="I83" s="162"/>
      <c r="J83" s="165"/>
      <c r="K83" s="167"/>
      <c r="L83" s="99"/>
      <c r="M83" s="99"/>
      <c r="N83" s="159"/>
      <c r="O83" s="98"/>
      <c r="P83" s="99"/>
      <c r="Q83" s="102"/>
      <c r="R83" s="158"/>
      <c r="S83" s="159"/>
      <c r="T83" s="165"/>
      <c r="U83" s="155"/>
      <c r="V83" s="98"/>
      <c r="W83" s="159"/>
      <c r="X83" s="161"/>
      <c r="Y83" s="98"/>
      <c r="Z83" s="99"/>
      <c r="AA83" s="99"/>
      <c r="AB83" s="164"/>
      <c r="AC83" s="155"/>
      <c r="AD83" s="98"/>
      <c r="AE83" s="102"/>
    </row>
    <row r="84" spans="2:31">
      <c r="B84" s="153">
        <f t="shared" si="22"/>
        <v>27</v>
      </c>
      <c r="C84" s="98"/>
      <c r="D84" s="99"/>
      <c r="E84" s="156"/>
      <c r="F84" s="98"/>
      <c r="G84" s="99"/>
      <c r="H84" s="156"/>
      <c r="I84" s="162"/>
      <c r="J84" s="165"/>
      <c r="K84" s="167"/>
      <c r="L84" s="165"/>
      <c r="M84" s="165"/>
      <c r="N84" s="167"/>
      <c r="O84" s="98"/>
      <c r="P84" s="99"/>
      <c r="Q84" s="102"/>
      <c r="R84" s="158"/>
      <c r="S84" s="159"/>
      <c r="T84" s="165"/>
      <c r="U84" s="155"/>
      <c r="V84" s="98"/>
      <c r="W84" s="159"/>
      <c r="X84" s="161"/>
      <c r="Y84" s="98"/>
      <c r="Z84" s="99"/>
      <c r="AA84" s="99"/>
      <c r="AB84" s="164"/>
      <c r="AC84" s="155"/>
      <c r="AD84" s="98"/>
      <c r="AE84" s="102"/>
    </row>
    <row r="85" spans="2:31">
      <c r="B85" s="153">
        <f t="shared" si="22"/>
        <v>28</v>
      </c>
      <c r="C85" s="98"/>
      <c r="D85" s="99"/>
      <c r="E85" s="156"/>
      <c r="F85" s="98"/>
      <c r="G85" s="99"/>
      <c r="H85" s="156"/>
      <c r="I85" s="162"/>
      <c r="J85" s="165"/>
      <c r="K85" s="167"/>
      <c r="L85" s="165"/>
      <c r="M85" s="165"/>
      <c r="N85" s="167"/>
      <c r="O85" s="98"/>
      <c r="P85" s="99"/>
      <c r="Q85" s="102"/>
      <c r="R85" s="158"/>
      <c r="S85" s="159"/>
      <c r="T85" s="165"/>
      <c r="U85" s="155"/>
      <c r="V85" s="98"/>
      <c r="W85" s="159"/>
      <c r="X85" s="161"/>
      <c r="Y85" s="98"/>
      <c r="Z85" s="99"/>
      <c r="AA85" s="99"/>
      <c r="AB85" s="164"/>
      <c r="AC85" s="155"/>
      <c r="AD85" s="98"/>
      <c r="AE85" s="102"/>
    </row>
    <row r="86" spans="2:31">
      <c r="B86" s="153">
        <f t="shared" si="22"/>
        <v>29</v>
      </c>
      <c r="C86" s="98"/>
      <c r="D86" s="99"/>
      <c r="E86" s="156"/>
      <c r="F86" s="98"/>
      <c r="G86" s="99"/>
      <c r="H86" s="156"/>
      <c r="I86" s="162"/>
      <c r="J86" s="165"/>
      <c r="K86" s="167"/>
      <c r="L86" s="165"/>
      <c r="M86" s="165"/>
      <c r="N86" s="167"/>
      <c r="O86" s="98"/>
      <c r="P86" s="99"/>
      <c r="Q86" s="102"/>
      <c r="R86" s="158"/>
      <c r="S86" s="159"/>
      <c r="T86" s="165"/>
      <c r="U86" s="155"/>
      <c r="V86" s="98"/>
      <c r="W86" s="159"/>
      <c r="X86" s="161"/>
      <c r="Y86" s="98"/>
      <c r="Z86" s="99"/>
      <c r="AA86" s="99"/>
      <c r="AB86" s="164"/>
      <c r="AC86" s="155"/>
      <c r="AD86" s="98"/>
      <c r="AE86" s="102"/>
    </row>
    <row r="87" spans="2:31">
      <c r="B87" s="153">
        <f t="shared" si="22"/>
        <v>30</v>
      </c>
      <c r="C87" s="98"/>
      <c r="D87" s="99"/>
      <c r="E87" s="156"/>
      <c r="F87" s="98"/>
      <c r="G87" s="99"/>
      <c r="H87" s="156"/>
      <c r="I87" s="162"/>
      <c r="J87" s="165"/>
      <c r="K87" s="167"/>
      <c r="L87" s="165"/>
      <c r="M87" s="165"/>
      <c r="N87" s="167"/>
      <c r="O87" s="98"/>
      <c r="P87" s="99"/>
      <c r="Q87" s="102"/>
      <c r="R87" s="158"/>
      <c r="S87" s="159"/>
      <c r="T87" s="165"/>
      <c r="U87" s="155"/>
      <c r="V87" s="98"/>
      <c r="W87" s="159"/>
      <c r="X87" s="161"/>
      <c r="Y87" s="98"/>
      <c r="Z87" s="99"/>
      <c r="AA87" s="99"/>
      <c r="AB87" s="164"/>
      <c r="AC87" s="155"/>
      <c r="AD87" s="98"/>
      <c r="AE87" s="102"/>
    </row>
    <row r="88" spans="2:31">
      <c r="B88" s="153">
        <f t="shared" si="22"/>
        <v>31</v>
      </c>
      <c r="C88" s="98"/>
      <c r="D88" s="99"/>
      <c r="E88" s="156"/>
      <c r="F88" s="98"/>
      <c r="G88" s="99"/>
      <c r="H88" s="156"/>
      <c r="I88" s="162"/>
      <c r="J88" s="165"/>
      <c r="K88" s="167"/>
      <c r="L88" s="99"/>
      <c r="M88" s="99"/>
      <c r="N88" s="159"/>
      <c r="O88" s="98"/>
      <c r="P88" s="99"/>
      <c r="Q88" s="102"/>
      <c r="R88" s="158"/>
      <c r="S88" s="159"/>
      <c r="T88" s="165"/>
      <c r="U88" s="155"/>
      <c r="V88" s="98"/>
      <c r="W88" s="159"/>
      <c r="X88" s="161"/>
      <c r="Y88" s="98"/>
      <c r="Z88" s="99"/>
      <c r="AA88" s="99"/>
      <c r="AB88" s="164"/>
      <c r="AC88" s="155"/>
      <c r="AD88" s="98"/>
      <c r="AE88" s="102"/>
    </row>
    <row r="89" spans="2:31">
      <c r="B89" s="153">
        <f t="shared" si="22"/>
        <v>32</v>
      </c>
      <c r="C89" s="98"/>
      <c r="D89" s="99"/>
      <c r="E89" s="156"/>
      <c r="F89" s="98"/>
      <c r="G89" s="99"/>
      <c r="H89" s="156"/>
      <c r="I89" s="162"/>
      <c r="J89" s="165"/>
      <c r="K89" s="167"/>
      <c r="L89" s="99"/>
      <c r="M89" s="99"/>
      <c r="N89" s="159"/>
      <c r="O89" s="98"/>
      <c r="P89" s="99"/>
      <c r="Q89" s="102"/>
      <c r="R89" s="158"/>
      <c r="S89" s="159"/>
      <c r="T89" s="165"/>
      <c r="U89" s="155"/>
      <c r="V89" s="98"/>
      <c r="W89" s="159"/>
      <c r="X89" s="161"/>
      <c r="Y89" s="98"/>
      <c r="Z89" s="99"/>
      <c r="AA89" s="99"/>
      <c r="AB89" s="164"/>
      <c r="AC89" s="155"/>
      <c r="AD89" s="98"/>
      <c r="AE89" s="102"/>
    </row>
    <row r="90" spans="2:31">
      <c r="B90" s="153">
        <f t="shared" si="22"/>
        <v>33</v>
      </c>
      <c r="C90" s="98"/>
      <c r="D90" s="99"/>
      <c r="E90" s="156"/>
      <c r="F90" s="98"/>
      <c r="G90" s="99"/>
      <c r="H90" s="156"/>
      <c r="I90" s="165"/>
      <c r="J90" s="165"/>
      <c r="K90" s="167"/>
      <c r="L90" s="99"/>
      <c r="M90" s="99"/>
      <c r="N90" s="159"/>
      <c r="O90" s="98"/>
      <c r="P90" s="99"/>
      <c r="Q90" s="102"/>
      <c r="R90" s="158"/>
      <c r="S90" s="159"/>
      <c r="T90" s="165"/>
      <c r="U90" s="155"/>
      <c r="V90" s="98"/>
      <c r="W90" s="159"/>
      <c r="X90" s="161"/>
      <c r="Y90" s="98"/>
      <c r="Z90" s="99"/>
      <c r="AA90" s="156"/>
      <c r="AB90" s="164"/>
      <c r="AC90" s="155"/>
      <c r="AD90" s="98"/>
      <c r="AE90" s="102"/>
    </row>
    <row r="91" spans="2:31">
      <c r="B91" s="153">
        <f t="shared" si="22"/>
        <v>34</v>
      </c>
      <c r="C91" s="98"/>
      <c r="D91" s="99"/>
      <c r="E91" s="156"/>
      <c r="F91" s="98"/>
      <c r="G91" s="99"/>
      <c r="H91" s="156"/>
      <c r="I91" s="162"/>
      <c r="J91" s="165"/>
      <c r="K91" s="167"/>
      <c r="L91" s="165"/>
      <c r="M91" s="165"/>
      <c r="N91" s="167"/>
      <c r="O91" s="98"/>
      <c r="P91" s="99"/>
      <c r="Q91" s="102"/>
      <c r="R91" s="158"/>
      <c r="S91" s="159"/>
      <c r="T91" s="165"/>
      <c r="U91" s="155"/>
      <c r="V91" s="98"/>
      <c r="W91" s="159"/>
      <c r="X91" s="161"/>
      <c r="Y91" s="98"/>
      <c r="Z91" s="99"/>
      <c r="AA91" s="99"/>
      <c r="AB91" s="164"/>
      <c r="AC91" s="155"/>
      <c r="AD91" s="98"/>
      <c r="AE91" s="102"/>
    </row>
    <row r="92" spans="2:31">
      <c r="B92" s="153">
        <f t="shared" si="22"/>
        <v>35</v>
      </c>
      <c r="C92" s="98"/>
      <c r="D92" s="99"/>
      <c r="E92" s="156"/>
      <c r="F92" s="98"/>
      <c r="G92" s="99"/>
      <c r="H92" s="156"/>
      <c r="I92" s="162"/>
      <c r="J92" s="165"/>
      <c r="K92" s="167"/>
      <c r="L92" s="165"/>
      <c r="M92" s="165"/>
      <c r="N92" s="167"/>
      <c r="O92" s="98"/>
      <c r="P92" s="99"/>
      <c r="Q92" s="102"/>
      <c r="R92" s="158"/>
      <c r="S92" s="159"/>
      <c r="T92" s="165"/>
      <c r="U92" s="155"/>
      <c r="V92" s="98"/>
      <c r="W92" s="159"/>
      <c r="X92" s="161"/>
      <c r="Y92" s="98"/>
      <c r="Z92" s="99"/>
      <c r="AA92" s="99"/>
      <c r="AB92" s="164"/>
      <c r="AC92" s="155"/>
      <c r="AD92" s="98"/>
      <c r="AE92" s="102"/>
    </row>
    <row r="93" spans="2:31">
      <c r="B93" s="153">
        <f t="shared" si="22"/>
        <v>36</v>
      </c>
      <c r="C93" s="98"/>
      <c r="D93" s="99"/>
      <c r="E93" s="156"/>
      <c r="F93" s="98"/>
      <c r="G93" s="99"/>
      <c r="H93" s="156"/>
      <c r="I93" s="162"/>
      <c r="J93" s="165"/>
      <c r="K93" s="167"/>
      <c r="L93" s="165"/>
      <c r="M93" s="165"/>
      <c r="N93" s="167"/>
      <c r="O93" s="98"/>
      <c r="P93" s="99"/>
      <c r="Q93" s="102"/>
      <c r="R93" s="158"/>
      <c r="S93" s="159"/>
      <c r="T93" s="165"/>
      <c r="U93" s="155"/>
      <c r="V93" s="98"/>
      <c r="W93" s="159"/>
      <c r="X93" s="161"/>
      <c r="Y93" s="98"/>
      <c r="Z93" s="99"/>
      <c r="AA93" s="99"/>
      <c r="AB93" s="164"/>
      <c r="AC93" s="155"/>
      <c r="AD93" s="98"/>
      <c r="AE93" s="102"/>
    </row>
    <row r="94" spans="2:31">
      <c r="B94" s="153">
        <f t="shared" si="22"/>
        <v>37</v>
      </c>
      <c r="C94" s="98"/>
      <c r="D94" s="99"/>
      <c r="E94" s="156"/>
      <c r="F94" s="98"/>
      <c r="G94" s="99"/>
      <c r="H94" s="156"/>
      <c r="I94" s="162"/>
      <c r="J94" s="165"/>
      <c r="K94" s="167"/>
      <c r="L94" s="165"/>
      <c r="M94" s="165"/>
      <c r="N94" s="167"/>
      <c r="O94" s="98"/>
      <c r="P94" s="99"/>
      <c r="Q94" s="102"/>
      <c r="R94" s="158"/>
      <c r="S94" s="159"/>
      <c r="T94" s="165"/>
      <c r="U94" s="155"/>
      <c r="V94" s="98"/>
      <c r="W94" s="159"/>
      <c r="X94" s="161"/>
      <c r="Y94" s="98"/>
      <c r="Z94" s="99"/>
      <c r="AA94" s="99"/>
      <c r="AB94" s="164"/>
      <c r="AC94" s="155"/>
      <c r="AD94" s="98"/>
      <c r="AE94" s="102"/>
    </row>
    <row r="95" spans="2:31" ht="13.5" thickBot="1">
      <c r="B95" s="168">
        <f t="shared" si="22"/>
        <v>38</v>
      </c>
      <c r="C95" s="169"/>
      <c r="D95" s="170"/>
      <c r="E95" s="171"/>
      <c r="F95" s="169"/>
      <c r="G95" s="170"/>
      <c r="H95" s="171"/>
      <c r="I95" s="172"/>
      <c r="J95" s="173"/>
      <c r="K95" s="174"/>
      <c r="L95" s="173"/>
      <c r="M95" s="173"/>
      <c r="N95" s="174"/>
      <c r="O95" s="169"/>
      <c r="P95" s="170"/>
      <c r="Q95" s="175"/>
      <c r="R95" s="176"/>
      <c r="S95" s="177"/>
      <c r="T95" s="178"/>
      <c r="U95" s="179"/>
      <c r="V95" s="105"/>
      <c r="W95" s="177"/>
      <c r="X95" s="180"/>
      <c r="Y95" s="105"/>
      <c r="Z95" s="104"/>
      <c r="AA95" s="104"/>
      <c r="AB95" s="181"/>
      <c r="AC95" s="179"/>
      <c r="AD95" s="105"/>
      <c r="AE95" s="182"/>
    </row>
    <row r="96" spans="2:31" ht="13.5" thickTop="1"/>
    <row r="100" spans="3:16">
      <c r="C100">
        <f>IF(ISNUMBER(C6),C6,"NO")</f>
        <v>5</v>
      </c>
      <c r="D100">
        <f t="shared" ref="D100:P115" si="23">IF(ISNUMBER(D6),D6,"NO")</f>
        <v>5</v>
      </c>
      <c r="E100" t="str">
        <f t="shared" si="23"/>
        <v>NO</v>
      </c>
      <c r="F100">
        <f t="shared" si="23"/>
        <v>5</v>
      </c>
      <c r="G100">
        <f t="shared" si="23"/>
        <v>5</v>
      </c>
      <c r="H100"/>
      <c r="I100">
        <f t="shared" si="23"/>
        <v>5</v>
      </c>
      <c r="J100" t="str">
        <f>IF(J6&gt;0,J6,"NO")</f>
        <v>NO</v>
      </c>
      <c r="K100">
        <f t="shared" si="23"/>
        <v>2</v>
      </c>
      <c r="M100">
        <f>IF(M6&gt;0,M6,"NO")</f>
        <v>2</v>
      </c>
      <c r="N100">
        <f t="shared" si="23"/>
        <v>3</v>
      </c>
      <c r="O100" t="str">
        <f t="shared" si="23"/>
        <v>NO</v>
      </c>
      <c r="P100">
        <f t="shared" si="23"/>
        <v>4</v>
      </c>
    </row>
    <row r="101" spans="3:16">
      <c r="C101">
        <f t="shared" ref="C101:G116" si="24">IF(ISNUMBER(C7),C7,"NO")</f>
        <v>3</v>
      </c>
      <c r="D101">
        <f t="shared" si="24"/>
        <v>2</v>
      </c>
      <c r="E101" t="str">
        <f t="shared" si="24"/>
        <v>NO</v>
      </c>
      <c r="F101">
        <f t="shared" si="24"/>
        <v>3</v>
      </c>
      <c r="G101">
        <f t="shared" si="24"/>
        <v>3</v>
      </c>
      <c r="H101"/>
      <c r="I101">
        <f t="shared" si="23"/>
        <v>3</v>
      </c>
      <c r="J101" t="str">
        <f t="shared" ref="J101:J137" si="25">IF(J7&gt;0,J7,"NO")</f>
        <v>NO</v>
      </c>
      <c r="K101">
        <f t="shared" si="23"/>
        <v>5</v>
      </c>
      <c r="M101">
        <f t="shared" ref="M101:M137" si="26">IF(M7&gt;0,M7,"NO")</f>
        <v>4</v>
      </c>
      <c r="N101">
        <f t="shared" si="23"/>
        <v>3</v>
      </c>
      <c r="O101" t="str">
        <f t="shared" si="23"/>
        <v>NO</v>
      </c>
      <c r="P101">
        <f t="shared" si="23"/>
        <v>3</v>
      </c>
    </row>
    <row r="102" spans="3:16">
      <c r="C102">
        <f t="shared" si="24"/>
        <v>4</v>
      </c>
      <c r="D102">
        <f t="shared" si="24"/>
        <v>2</v>
      </c>
      <c r="E102" t="str">
        <f t="shared" si="24"/>
        <v>NO</v>
      </c>
      <c r="F102">
        <f t="shared" si="24"/>
        <v>2</v>
      </c>
      <c r="G102">
        <f t="shared" si="24"/>
        <v>2</v>
      </c>
      <c r="H102"/>
      <c r="I102">
        <f t="shared" si="23"/>
        <v>4</v>
      </c>
      <c r="J102" t="str">
        <f t="shared" si="25"/>
        <v>NO</v>
      </c>
      <c r="K102">
        <f t="shared" si="23"/>
        <v>2</v>
      </c>
      <c r="M102">
        <f t="shared" si="26"/>
        <v>2</v>
      </c>
      <c r="N102">
        <f t="shared" si="23"/>
        <v>2</v>
      </c>
      <c r="O102" t="str">
        <f t="shared" si="23"/>
        <v>NO</v>
      </c>
      <c r="P102">
        <f t="shared" si="23"/>
        <v>2</v>
      </c>
    </row>
    <row r="103" spans="3:16">
      <c r="C103">
        <f t="shared" si="24"/>
        <v>4</v>
      </c>
      <c r="D103">
        <f t="shared" si="24"/>
        <v>4</v>
      </c>
      <c r="E103" t="str">
        <f t="shared" si="24"/>
        <v>NO</v>
      </c>
      <c r="F103">
        <f t="shared" si="24"/>
        <v>2</v>
      </c>
      <c r="G103">
        <f t="shared" si="24"/>
        <v>2</v>
      </c>
      <c r="H103"/>
      <c r="I103">
        <f t="shared" si="23"/>
        <v>5</v>
      </c>
      <c r="J103" t="str">
        <f t="shared" si="25"/>
        <v>NO</v>
      </c>
      <c r="K103">
        <f t="shared" si="23"/>
        <v>5</v>
      </c>
      <c r="M103">
        <f t="shared" si="26"/>
        <v>3</v>
      </c>
      <c r="N103">
        <f t="shared" si="23"/>
        <v>2</v>
      </c>
      <c r="O103" t="str">
        <f t="shared" si="23"/>
        <v>NO</v>
      </c>
      <c r="P103">
        <f t="shared" si="23"/>
        <v>5</v>
      </c>
    </row>
    <row r="104" spans="3:16">
      <c r="C104">
        <f t="shared" si="24"/>
        <v>4</v>
      </c>
      <c r="D104">
        <f t="shared" si="24"/>
        <v>3</v>
      </c>
      <c r="E104" t="str">
        <f t="shared" si="24"/>
        <v>NO</v>
      </c>
      <c r="F104">
        <f t="shared" si="24"/>
        <v>2</v>
      </c>
      <c r="G104">
        <f t="shared" si="24"/>
        <v>2</v>
      </c>
      <c r="H104"/>
      <c r="I104">
        <f t="shared" si="23"/>
        <v>5</v>
      </c>
      <c r="J104" t="str">
        <f t="shared" si="25"/>
        <v>NO</v>
      </c>
      <c r="K104">
        <f t="shared" si="23"/>
        <v>4</v>
      </c>
      <c r="M104">
        <f t="shared" si="26"/>
        <v>4</v>
      </c>
      <c r="N104">
        <f t="shared" si="23"/>
        <v>3</v>
      </c>
      <c r="O104" t="str">
        <f t="shared" si="23"/>
        <v>NO</v>
      </c>
      <c r="P104">
        <f t="shared" si="23"/>
        <v>5</v>
      </c>
    </row>
    <row r="105" spans="3:16">
      <c r="C105">
        <f t="shared" si="24"/>
        <v>5</v>
      </c>
      <c r="D105">
        <f t="shared" si="24"/>
        <v>2</v>
      </c>
      <c r="E105" t="str">
        <f t="shared" si="24"/>
        <v>NO</v>
      </c>
      <c r="F105">
        <f t="shared" si="24"/>
        <v>3</v>
      </c>
      <c r="G105">
        <f t="shared" si="24"/>
        <v>3</v>
      </c>
      <c r="H105"/>
      <c r="I105">
        <f t="shared" si="23"/>
        <v>5</v>
      </c>
      <c r="J105" t="str">
        <f t="shared" si="25"/>
        <v>NO</v>
      </c>
      <c r="K105">
        <f t="shared" si="23"/>
        <v>3</v>
      </c>
      <c r="M105">
        <f t="shared" si="26"/>
        <v>5</v>
      </c>
      <c r="N105">
        <f t="shared" si="23"/>
        <v>5</v>
      </c>
      <c r="O105" t="str">
        <f t="shared" si="23"/>
        <v>NO</v>
      </c>
      <c r="P105">
        <f t="shared" si="23"/>
        <v>5</v>
      </c>
    </row>
    <row r="106" spans="3:16">
      <c r="C106">
        <f t="shared" si="24"/>
        <v>5</v>
      </c>
      <c r="D106">
        <f t="shared" si="24"/>
        <v>5</v>
      </c>
      <c r="E106" t="str">
        <f t="shared" si="24"/>
        <v>NO</v>
      </c>
      <c r="F106">
        <f t="shared" si="24"/>
        <v>5</v>
      </c>
      <c r="G106">
        <f t="shared" si="24"/>
        <v>5</v>
      </c>
      <c r="H106"/>
      <c r="I106">
        <f t="shared" si="23"/>
        <v>5</v>
      </c>
      <c r="J106" t="str">
        <f t="shared" si="25"/>
        <v>NO</v>
      </c>
      <c r="K106">
        <f t="shared" si="23"/>
        <v>3</v>
      </c>
      <c r="M106">
        <f t="shared" si="26"/>
        <v>4</v>
      </c>
      <c r="N106">
        <f t="shared" si="23"/>
        <v>4</v>
      </c>
      <c r="O106" t="str">
        <f t="shared" si="23"/>
        <v>NO</v>
      </c>
      <c r="P106">
        <f t="shared" si="23"/>
        <v>5</v>
      </c>
    </row>
    <row r="107" spans="3:16">
      <c r="C107">
        <f t="shared" si="24"/>
        <v>4</v>
      </c>
      <c r="D107">
        <f t="shared" si="24"/>
        <v>3</v>
      </c>
      <c r="E107" t="str">
        <f t="shared" si="24"/>
        <v>NO</v>
      </c>
      <c r="F107">
        <f t="shared" si="24"/>
        <v>3</v>
      </c>
      <c r="G107">
        <f t="shared" si="24"/>
        <v>3</v>
      </c>
      <c r="H107"/>
      <c r="I107">
        <f t="shared" si="23"/>
        <v>4</v>
      </c>
      <c r="J107" t="str">
        <f t="shared" si="25"/>
        <v>NO</v>
      </c>
      <c r="K107">
        <f t="shared" si="23"/>
        <v>5</v>
      </c>
      <c r="M107">
        <f t="shared" si="26"/>
        <v>5</v>
      </c>
      <c r="N107">
        <f t="shared" si="23"/>
        <v>3</v>
      </c>
      <c r="O107" t="str">
        <f t="shared" si="23"/>
        <v>NO</v>
      </c>
      <c r="P107">
        <f t="shared" si="23"/>
        <v>3</v>
      </c>
    </row>
    <row r="108" spans="3:16">
      <c r="C108">
        <f t="shared" si="24"/>
        <v>5</v>
      </c>
      <c r="D108">
        <f t="shared" si="24"/>
        <v>4</v>
      </c>
      <c r="E108" t="str">
        <f t="shared" si="24"/>
        <v>NO</v>
      </c>
      <c r="F108">
        <f t="shared" si="24"/>
        <v>3</v>
      </c>
      <c r="G108">
        <f t="shared" si="24"/>
        <v>3</v>
      </c>
      <c r="H108"/>
      <c r="I108">
        <f t="shared" si="23"/>
        <v>5</v>
      </c>
      <c r="J108" t="str">
        <f t="shared" si="25"/>
        <v>NO</v>
      </c>
      <c r="K108">
        <f t="shared" si="23"/>
        <v>5</v>
      </c>
      <c r="M108">
        <f t="shared" si="26"/>
        <v>3</v>
      </c>
      <c r="N108">
        <f t="shared" si="23"/>
        <v>5</v>
      </c>
      <c r="O108" t="str">
        <f t="shared" si="23"/>
        <v>NO</v>
      </c>
      <c r="P108">
        <f t="shared" si="23"/>
        <v>5</v>
      </c>
    </row>
    <row r="109" spans="3:16">
      <c r="C109">
        <f t="shared" si="24"/>
        <v>4</v>
      </c>
      <c r="D109">
        <f t="shared" si="24"/>
        <v>3</v>
      </c>
      <c r="E109" t="str">
        <f t="shared" si="24"/>
        <v>NO</v>
      </c>
      <c r="F109">
        <f t="shared" si="24"/>
        <v>2</v>
      </c>
      <c r="G109">
        <f t="shared" si="24"/>
        <v>2</v>
      </c>
      <c r="H109"/>
      <c r="I109">
        <f t="shared" si="23"/>
        <v>5</v>
      </c>
      <c r="J109" t="str">
        <f t="shared" si="25"/>
        <v>NO</v>
      </c>
      <c r="K109">
        <f t="shared" si="23"/>
        <v>4</v>
      </c>
      <c r="M109">
        <f t="shared" si="26"/>
        <v>2</v>
      </c>
      <c r="N109">
        <f t="shared" si="23"/>
        <v>3</v>
      </c>
      <c r="O109" t="str">
        <f t="shared" si="23"/>
        <v>NO</v>
      </c>
      <c r="P109">
        <f t="shared" si="23"/>
        <v>5</v>
      </c>
    </row>
    <row r="110" spans="3:16">
      <c r="C110">
        <f t="shared" si="24"/>
        <v>5</v>
      </c>
      <c r="D110">
        <f t="shared" si="24"/>
        <v>4</v>
      </c>
      <c r="E110" t="str">
        <f t="shared" si="24"/>
        <v>NO</v>
      </c>
      <c r="F110">
        <f t="shared" si="24"/>
        <v>2</v>
      </c>
      <c r="G110">
        <f t="shared" si="24"/>
        <v>2</v>
      </c>
      <c r="H110"/>
      <c r="I110">
        <f t="shared" si="23"/>
        <v>5</v>
      </c>
      <c r="J110" t="str">
        <f t="shared" si="25"/>
        <v>NO</v>
      </c>
      <c r="K110">
        <f t="shared" si="23"/>
        <v>5</v>
      </c>
      <c r="M110">
        <f t="shared" si="26"/>
        <v>5</v>
      </c>
      <c r="N110">
        <f t="shared" si="23"/>
        <v>2</v>
      </c>
      <c r="O110" t="str">
        <f t="shared" si="23"/>
        <v>NO</v>
      </c>
      <c r="P110">
        <f t="shared" si="23"/>
        <v>3</v>
      </c>
    </row>
    <row r="111" spans="3:16">
      <c r="C111">
        <f t="shared" si="24"/>
        <v>5</v>
      </c>
      <c r="D111">
        <f t="shared" si="24"/>
        <v>4</v>
      </c>
      <c r="E111" t="str">
        <f t="shared" si="24"/>
        <v>NO</v>
      </c>
      <c r="F111">
        <f t="shared" si="24"/>
        <v>2</v>
      </c>
      <c r="G111">
        <f t="shared" si="24"/>
        <v>2</v>
      </c>
      <c r="H111"/>
      <c r="I111">
        <f t="shared" si="23"/>
        <v>5</v>
      </c>
      <c r="J111" t="str">
        <f t="shared" si="25"/>
        <v>NO</v>
      </c>
      <c r="K111">
        <f t="shared" si="23"/>
        <v>2</v>
      </c>
      <c r="M111">
        <f t="shared" si="26"/>
        <v>2</v>
      </c>
      <c r="N111">
        <f t="shared" si="23"/>
        <v>2</v>
      </c>
      <c r="O111" t="str">
        <f t="shared" si="23"/>
        <v>NO</v>
      </c>
      <c r="P111">
        <f t="shared" si="23"/>
        <v>3</v>
      </c>
    </row>
    <row r="112" spans="3:16">
      <c r="C112">
        <f t="shared" si="24"/>
        <v>3</v>
      </c>
      <c r="D112">
        <f t="shared" si="24"/>
        <v>3</v>
      </c>
      <c r="E112" t="str">
        <f t="shared" si="24"/>
        <v>NO</v>
      </c>
      <c r="F112">
        <f t="shared" si="24"/>
        <v>2</v>
      </c>
      <c r="G112">
        <f t="shared" si="24"/>
        <v>2</v>
      </c>
      <c r="H112"/>
      <c r="I112">
        <f t="shared" si="23"/>
        <v>5</v>
      </c>
      <c r="J112" t="str">
        <f t="shared" si="25"/>
        <v>NO</v>
      </c>
      <c r="K112">
        <f t="shared" si="23"/>
        <v>4</v>
      </c>
      <c r="M112">
        <f t="shared" si="26"/>
        <v>3</v>
      </c>
      <c r="N112">
        <f t="shared" si="23"/>
        <v>2</v>
      </c>
      <c r="O112" t="str">
        <f t="shared" si="23"/>
        <v>NO</v>
      </c>
      <c r="P112">
        <f t="shared" si="23"/>
        <v>5</v>
      </c>
    </row>
    <row r="113" spans="3:16">
      <c r="C113">
        <f t="shared" si="24"/>
        <v>5</v>
      </c>
      <c r="D113">
        <f t="shared" si="24"/>
        <v>3</v>
      </c>
      <c r="E113" t="str">
        <f t="shared" si="24"/>
        <v>NO</v>
      </c>
      <c r="F113">
        <f t="shared" si="24"/>
        <v>2</v>
      </c>
      <c r="G113">
        <f t="shared" si="24"/>
        <v>2</v>
      </c>
      <c r="H113"/>
      <c r="I113">
        <f t="shared" si="23"/>
        <v>5</v>
      </c>
      <c r="J113" t="str">
        <f t="shared" si="25"/>
        <v>NO</v>
      </c>
      <c r="K113">
        <f t="shared" si="23"/>
        <v>5</v>
      </c>
      <c r="M113">
        <f t="shared" si="26"/>
        <v>4</v>
      </c>
      <c r="N113">
        <f t="shared" si="23"/>
        <v>2</v>
      </c>
      <c r="O113" t="str">
        <f t="shared" si="23"/>
        <v>NO</v>
      </c>
      <c r="P113">
        <f t="shared" si="23"/>
        <v>4</v>
      </c>
    </row>
    <row r="114" spans="3:16">
      <c r="C114">
        <f t="shared" si="24"/>
        <v>5</v>
      </c>
      <c r="D114">
        <f t="shared" si="24"/>
        <v>2</v>
      </c>
      <c r="E114" t="str">
        <f t="shared" si="24"/>
        <v>NO</v>
      </c>
      <c r="F114">
        <f t="shared" si="24"/>
        <v>2</v>
      </c>
      <c r="G114">
        <f t="shared" si="24"/>
        <v>2</v>
      </c>
      <c r="H114"/>
      <c r="I114">
        <f t="shared" si="23"/>
        <v>5</v>
      </c>
      <c r="J114" t="str">
        <f t="shared" si="25"/>
        <v>NO</v>
      </c>
      <c r="K114">
        <f t="shared" si="23"/>
        <v>2</v>
      </c>
      <c r="M114">
        <f t="shared" si="26"/>
        <v>2</v>
      </c>
      <c r="N114">
        <f t="shared" si="23"/>
        <v>2</v>
      </c>
      <c r="O114" t="str">
        <f t="shared" si="23"/>
        <v>NO</v>
      </c>
      <c r="P114">
        <f t="shared" si="23"/>
        <v>4</v>
      </c>
    </row>
    <row r="115" spans="3:16">
      <c r="C115">
        <f t="shared" si="24"/>
        <v>4</v>
      </c>
      <c r="D115">
        <f t="shared" si="24"/>
        <v>3</v>
      </c>
      <c r="E115" t="str">
        <f t="shared" si="24"/>
        <v>NO</v>
      </c>
      <c r="F115">
        <f t="shared" si="24"/>
        <v>3</v>
      </c>
      <c r="G115">
        <f t="shared" si="24"/>
        <v>3</v>
      </c>
      <c r="H115"/>
      <c r="I115">
        <f t="shared" si="23"/>
        <v>5</v>
      </c>
      <c r="J115" t="str">
        <f t="shared" si="25"/>
        <v>NO</v>
      </c>
      <c r="K115">
        <f t="shared" si="23"/>
        <v>2</v>
      </c>
      <c r="M115">
        <f t="shared" si="26"/>
        <v>3</v>
      </c>
      <c r="N115">
        <f t="shared" si="23"/>
        <v>4</v>
      </c>
      <c r="O115" t="str">
        <f t="shared" si="23"/>
        <v>NO</v>
      </c>
      <c r="P115">
        <f t="shared" si="23"/>
        <v>3</v>
      </c>
    </row>
    <row r="116" spans="3:16">
      <c r="C116">
        <f t="shared" si="24"/>
        <v>4</v>
      </c>
      <c r="D116">
        <f t="shared" si="24"/>
        <v>3</v>
      </c>
      <c r="E116" t="str">
        <f t="shared" si="24"/>
        <v>NO</v>
      </c>
      <c r="F116">
        <f t="shared" si="24"/>
        <v>3</v>
      </c>
      <c r="G116">
        <f t="shared" si="24"/>
        <v>3</v>
      </c>
      <c r="H116"/>
      <c r="I116">
        <f t="shared" ref="I116:K131" si="27">IF(ISNUMBER(I22),I22,"NO")</f>
        <v>5</v>
      </c>
      <c r="J116" t="str">
        <f t="shared" si="25"/>
        <v>NO</v>
      </c>
      <c r="K116">
        <f t="shared" si="27"/>
        <v>5</v>
      </c>
      <c r="M116">
        <f t="shared" si="26"/>
        <v>4</v>
      </c>
      <c r="N116">
        <f t="shared" ref="N116:P131" si="28">IF(ISNUMBER(N22),N22,"NO")</f>
        <v>3</v>
      </c>
      <c r="O116" t="str">
        <f t="shared" si="28"/>
        <v>NO</v>
      </c>
      <c r="P116">
        <f t="shared" si="28"/>
        <v>4</v>
      </c>
    </row>
    <row r="117" spans="3:16">
      <c r="C117">
        <f t="shared" ref="C117:G132" si="29">IF(ISNUMBER(C23),C23,"NO")</f>
        <v>4</v>
      </c>
      <c r="D117">
        <f t="shared" si="29"/>
        <v>3</v>
      </c>
      <c r="E117" t="str">
        <f t="shared" si="29"/>
        <v>NO</v>
      </c>
      <c r="F117">
        <f t="shared" si="29"/>
        <v>3</v>
      </c>
      <c r="G117">
        <f t="shared" si="29"/>
        <v>3</v>
      </c>
      <c r="H117"/>
      <c r="I117">
        <f t="shared" si="27"/>
        <v>5</v>
      </c>
      <c r="J117" t="str">
        <f t="shared" si="25"/>
        <v>NO</v>
      </c>
      <c r="K117">
        <f t="shared" si="27"/>
        <v>5</v>
      </c>
      <c r="M117">
        <f t="shared" si="26"/>
        <v>3</v>
      </c>
      <c r="N117">
        <f t="shared" si="28"/>
        <v>3</v>
      </c>
      <c r="O117" t="str">
        <f t="shared" si="28"/>
        <v>NO</v>
      </c>
      <c r="P117">
        <f t="shared" si="28"/>
        <v>5</v>
      </c>
    </row>
    <row r="118" spans="3:16">
      <c r="C118">
        <f t="shared" si="29"/>
        <v>4</v>
      </c>
      <c r="D118">
        <f t="shared" si="29"/>
        <v>3</v>
      </c>
      <c r="E118" t="str">
        <f t="shared" si="29"/>
        <v>NO</v>
      </c>
      <c r="F118">
        <f t="shared" si="29"/>
        <v>4</v>
      </c>
      <c r="G118">
        <f t="shared" si="29"/>
        <v>4</v>
      </c>
      <c r="H118"/>
      <c r="I118">
        <f t="shared" si="27"/>
        <v>5</v>
      </c>
      <c r="J118" t="str">
        <f t="shared" si="25"/>
        <v>NO</v>
      </c>
      <c r="K118">
        <f t="shared" si="27"/>
        <v>5</v>
      </c>
      <c r="M118">
        <f t="shared" si="26"/>
        <v>3</v>
      </c>
      <c r="N118">
        <f t="shared" si="28"/>
        <v>4</v>
      </c>
      <c r="O118" t="str">
        <f t="shared" si="28"/>
        <v>NO</v>
      </c>
      <c r="P118">
        <f t="shared" si="28"/>
        <v>4</v>
      </c>
    </row>
    <row r="119" spans="3:16">
      <c r="C119">
        <f t="shared" si="29"/>
        <v>4</v>
      </c>
      <c r="D119">
        <f t="shared" si="29"/>
        <v>4</v>
      </c>
      <c r="E119" t="str">
        <f t="shared" si="29"/>
        <v>NO</v>
      </c>
      <c r="F119">
        <f t="shared" si="29"/>
        <v>4</v>
      </c>
      <c r="G119">
        <f t="shared" si="29"/>
        <v>4</v>
      </c>
      <c r="H119"/>
      <c r="I119">
        <f t="shared" si="27"/>
        <v>4</v>
      </c>
      <c r="J119" t="str">
        <f t="shared" si="25"/>
        <v>NO</v>
      </c>
      <c r="K119">
        <f t="shared" si="27"/>
        <v>4</v>
      </c>
      <c r="M119">
        <f t="shared" si="26"/>
        <v>4</v>
      </c>
      <c r="N119">
        <f t="shared" si="28"/>
        <v>4</v>
      </c>
      <c r="O119" t="str">
        <f t="shared" si="28"/>
        <v>NO</v>
      </c>
      <c r="P119">
        <f t="shared" si="28"/>
        <v>4</v>
      </c>
    </row>
    <row r="120" spans="3:16">
      <c r="C120">
        <f t="shared" si="29"/>
        <v>4</v>
      </c>
      <c r="D120">
        <f t="shared" si="29"/>
        <v>2</v>
      </c>
      <c r="E120" t="str">
        <f t="shared" si="29"/>
        <v>NO</v>
      </c>
      <c r="F120">
        <f t="shared" si="29"/>
        <v>2</v>
      </c>
      <c r="G120">
        <f t="shared" si="29"/>
        <v>2</v>
      </c>
      <c r="H120"/>
      <c r="I120">
        <f t="shared" si="27"/>
        <v>4</v>
      </c>
      <c r="J120" t="str">
        <f t="shared" si="25"/>
        <v>NO</v>
      </c>
      <c r="K120">
        <f t="shared" si="27"/>
        <v>4</v>
      </c>
      <c r="M120">
        <f t="shared" si="26"/>
        <v>2</v>
      </c>
      <c r="N120">
        <f t="shared" si="28"/>
        <v>2</v>
      </c>
      <c r="O120" t="str">
        <f t="shared" si="28"/>
        <v>NO</v>
      </c>
      <c r="P120">
        <f t="shared" si="28"/>
        <v>3</v>
      </c>
    </row>
    <row r="121" spans="3:16">
      <c r="C121">
        <f t="shared" si="29"/>
        <v>4</v>
      </c>
      <c r="D121">
        <f t="shared" si="29"/>
        <v>3</v>
      </c>
      <c r="E121" t="str">
        <f t="shared" si="29"/>
        <v>NO</v>
      </c>
      <c r="F121">
        <f t="shared" si="29"/>
        <v>2</v>
      </c>
      <c r="G121">
        <f t="shared" si="29"/>
        <v>2</v>
      </c>
      <c r="H121"/>
      <c r="I121">
        <f t="shared" si="27"/>
        <v>5</v>
      </c>
      <c r="J121" t="str">
        <f t="shared" si="25"/>
        <v>NO</v>
      </c>
      <c r="K121">
        <f t="shared" si="27"/>
        <v>4</v>
      </c>
      <c r="M121">
        <f t="shared" si="26"/>
        <v>5</v>
      </c>
      <c r="N121">
        <f t="shared" si="28"/>
        <v>3</v>
      </c>
      <c r="O121" t="str">
        <f t="shared" si="28"/>
        <v>NO</v>
      </c>
      <c r="P121">
        <f t="shared" si="28"/>
        <v>5</v>
      </c>
    </row>
    <row r="122" spans="3:16">
      <c r="C122" t="str">
        <f t="shared" si="29"/>
        <v>NO</v>
      </c>
      <c r="D122" t="str">
        <f t="shared" si="29"/>
        <v>NO</v>
      </c>
      <c r="E122" t="str">
        <f t="shared" si="29"/>
        <v>NO</v>
      </c>
      <c r="F122" t="str">
        <f t="shared" si="29"/>
        <v>NO</v>
      </c>
      <c r="G122" t="str">
        <f t="shared" si="29"/>
        <v>NO</v>
      </c>
      <c r="H122"/>
      <c r="I122" t="str">
        <f t="shared" si="27"/>
        <v>NO</v>
      </c>
      <c r="J122" t="str">
        <f t="shared" si="25"/>
        <v>NO</v>
      </c>
      <c r="K122" t="str">
        <f t="shared" si="27"/>
        <v>NO</v>
      </c>
      <c r="M122" t="str">
        <f t="shared" si="26"/>
        <v>NO</v>
      </c>
      <c r="N122" t="str">
        <f t="shared" si="28"/>
        <v>NO</v>
      </c>
      <c r="O122" t="str">
        <f t="shared" si="28"/>
        <v>NO</v>
      </c>
      <c r="P122" t="str">
        <f t="shared" si="28"/>
        <v>NO</v>
      </c>
    </row>
    <row r="123" spans="3:16">
      <c r="C123" t="str">
        <f t="shared" si="29"/>
        <v>NO</v>
      </c>
      <c r="D123" t="str">
        <f t="shared" si="29"/>
        <v>NO</v>
      </c>
      <c r="E123" t="str">
        <f t="shared" si="29"/>
        <v>NO</v>
      </c>
      <c r="F123" t="str">
        <f t="shared" si="29"/>
        <v>NO</v>
      </c>
      <c r="G123" t="str">
        <f t="shared" si="29"/>
        <v>NO</v>
      </c>
      <c r="H123"/>
      <c r="I123" t="str">
        <f t="shared" si="27"/>
        <v>NO</v>
      </c>
      <c r="J123" t="str">
        <f t="shared" si="25"/>
        <v>NO</v>
      </c>
      <c r="K123" t="str">
        <f t="shared" si="27"/>
        <v>NO</v>
      </c>
      <c r="M123" t="str">
        <f t="shared" si="26"/>
        <v>NO</v>
      </c>
      <c r="N123" t="str">
        <f t="shared" si="28"/>
        <v>NO</v>
      </c>
      <c r="O123" t="str">
        <f t="shared" si="28"/>
        <v>NO</v>
      </c>
      <c r="P123" t="str">
        <f t="shared" si="28"/>
        <v>NO</v>
      </c>
    </row>
    <row r="124" spans="3:16">
      <c r="C124" t="str">
        <f t="shared" si="29"/>
        <v>NO</v>
      </c>
      <c r="D124" t="str">
        <f t="shared" si="29"/>
        <v>NO</v>
      </c>
      <c r="E124" t="str">
        <f t="shared" si="29"/>
        <v>NO</v>
      </c>
      <c r="F124" t="str">
        <f t="shared" si="29"/>
        <v>NO</v>
      </c>
      <c r="G124" t="str">
        <f t="shared" si="29"/>
        <v>NO</v>
      </c>
      <c r="H124"/>
      <c r="I124" t="str">
        <f t="shared" si="27"/>
        <v>NO</v>
      </c>
      <c r="J124" t="str">
        <f t="shared" si="25"/>
        <v>NO</v>
      </c>
      <c r="K124" t="str">
        <f t="shared" si="27"/>
        <v>NO</v>
      </c>
      <c r="M124" t="str">
        <f t="shared" si="26"/>
        <v>NO</v>
      </c>
      <c r="N124" t="str">
        <f t="shared" si="28"/>
        <v>NO</v>
      </c>
      <c r="O124" t="str">
        <f t="shared" si="28"/>
        <v>NO</v>
      </c>
      <c r="P124" t="str">
        <f t="shared" si="28"/>
        <v>NO</v>
      </c>
    </row>
    <row r="125" spans="3:16">
      <c r="C125" t="str">
        <f t="shared" si="29"/>
        <v>NO</v>
      </c>
      <c r="D125" t="str">
        <f t="shared" si="29"/>
        <v>NO</v>
      </c>
      <c r="E125" t="str">
        <f t="shared" si="29"/>
        <v>NO</v>
      </c>
      <c r="F125" t="str">
        <f t="shared" si="29"/>
        <v>NO</v>
      </c>
      <c r="G125" t="str">
        <f t="shared" si="29"/>
        <v>NO</v>
      </c>
      <c r="H125"/>
      <c r="I125" t="str">
        <f t="shared" si="27"/>
        <v>NO</v>
      </c>
      <c r="J125" t="str">
        <f t="shared" si="25"/>
        <v>NO</v>
      </c>
      <c r="K125" t="str">
        <f t="shared" si="27"/>
        <v>NO</v>
      </c>
      <c r="M125" t="str">
        <f t="shared" si="26"/>
        <v>NO</v>
      </c>
      <c r="N125" t="str">
        <f t="shared" si="28"/>
        <v>NO</v>
      </c>
      <c r="O125" t="str">
        <f t="shared" si="28"/>
        <v>NO</v>
      </c>
      <c r="P125" t="str">
        <f t="shared" si="28"/>
        <v>NO</v>
      </c>
    </row>
    <row r="126" spans="3:16">
      <c r="C126" t="str">
        <f t="shared" si="29"/>
        <v>NO</v>
      </c>
      <c r="D126" t="str">
        <f t="shared" si="29"/>
        <v>NO</v>
      </c>
      <c r="E126" t="str">
        <f t="shared" si="29"/>
        <v>NO</v>
      </c>
      <c r="F126" t="str">
        <f t="shared" si="29"/>
        <v>NO</v>
      </c>
      <c r="G126" t="str">
        <f t="shared" si="29"/>
        <v>NO</v>
      </c>
      <c r="H126"/>
      <c r="I126" t="str">
        <f t="shared" si="27"/>
        <v>NO</v>
      </c>
      <c r="J126" t="str">
        <f t="shared" si="25"/>
        <v>NO</v>
      </c>
      <c r="K126" t="str">
        <f t="shared" si="27"/>
        <v>NO</v>
      </c>
      <c r="M126" t="str">
        <f t="shared" si="26"/>
        <v>NO</v>
      </c>
      <c r="N126" t="str">
        <f t="shared" si="28"/>
        <v>NO</v>
      </c>
      <c r="O126" t="str">
        <f t="shared" si="28"/>
        <v>NO</v>
      </c>
      <c r="P126" t="str">
        <f t="shared" si="28"/>
        <v>NO</v>
      </c>
    </row>
    <row r="127" spans="3:16">
      <c r="C127" t="str">
        <f t="shared" si="29"/>
        <v>NO</v>
      </c>
      <c r="D127" t="str">
        <f t="shared" si="29"/>
        <v>NO</v>
      </c>
      <c r="E127" t="str">
        <f t="shared" si="29"/>
        <v>NO</v>
      </c>
      <c r="F127" t="str">
        <f t="shared" si="29"/>
        <v>NO</v>
      </c>
      <c r="G127" t="str">
        <f t="shared" si="29"/>
        <v>NO</v>
      </c>
      <c r="H127"/>
      <c r="I127" t="str">
        <f t="shared" si="27"/>
        <v>NO</v>
      </c>
      <c r="J127" t="str">
        <f t="shared" si="25"/>
        <v>NO</v>
      </c>
      <c r="K127" t="str">
        <f t="shared" si="27"/>
        <v>NO</v>
      </c>
      <c r="M127" t="str">
        <f t="shared" si="26"/>
        <v>NO</v>
      </c>
      <c r="N127" t="str">
        <f t="shared" si="28"/>
        <v>NO</v>
      </c>
      <c r="O127" t="str">
        <f t="shared" si="28"/>
        <v>NO</v>
      </c>
      <c r="P127" t="str">
        <f t="shared" si="28"/>
        <v>NO</v>
      </c>
    </row>
    <row r="128" spans="3:16">
      <c r="C128" t="str">
        <f t="shared" si="29"/>
        <v>NO</v>
      </c>
      <c r="D128" t="str">
        <f t="shared" si="29"/>
        <v>NO</v>
      </c>
      <c r="E128" t="str">
        <f t="shared" si="29"/>
        <v>NO</v>
      </c>
      <c r="F128" t="str">
        <f t="shared" si="29"/>
        <v>NO</v>
      </c>
      <c r="G128" t="str">
        <f t="shared" si="29"/>
        <v>NO</v>
      </c>
      <c r="H128"/>
      <c r="I128" t="str">
        <f t="shared" si="27"/>
        <v>NO</v>
      </c>
      <c r="J128" t="str">
        <f t="shared" si="25"/>
        <v>NO</v>
      </c>
      <c r="K128" t="str">
        <f t="shared" si="27"/>
        <v>NO</v>
      </c>
      <c r="M128" t="str">
        <f t="shared" si="26"/>
        <v>NO</v>
      </c>
      <c r="N128" t="str">
        <f t="shared" si="28"/>
        <v>NO</v>
      </c>
      <c r="O128" t="str">
        <f t="shared" si="28"/>
        <v>NO</v>
      </c>
      <c r="P128" t="str">
        <f t="shared" si="28"/>
        <v>NO</v>
      </c>
    </row>
    <row r="129" spans="1:16">
      <c r="C129" t="str">
        <f t="shared" si="29"/>
        <v>NO</v>
      </c>
      <c r="D129" t="str">
        <f t="shared" si="29"/>
        <v>NO</v>
      </c>
      <c r="E129" t="str">
        <f t="shared" si="29"/>
        <v>NO</v>
      </c>
      <c r="F129" t="str">
        <f t="shared" si="29"/>
        <v>NO</v>
      </c>
      <c r="G129" t="str">
        <f t="shared" si="29"/>
        <v>NO</v>
      </c>
      <c r="H129"/>
      <c r="I129" t="str">
        <f t="shared" si="27"/>
        <v>NO</v>
      </c>
      <c r="J129" t="str">
        <f t="shared" si="25"/>
        <v>NO</v>
      </c>
      <c r="K129" t="str">
        <f t="shared" si="27"/>
        <v>NO</v>
      </c>
      <c r="M129" t="str">
        <f t="shared" si="26"/>
        <v>NO</v>
      </c>
      <c r="N129" t="str">
        <f t="shared" si="28"/>
        <v>NO</v>
      </c>
      <c r="O129" t="str">
        <f t="shared" si="28"/>
        <v>NO</v>
      </c>
      <c r="P129" t="str">
        <f t="shared" si="28"/>
        <v>NO</v>
      </c>
    </row>
    <row r="130" spans="1:16">
      <c r="C130" t="str">
        <f t="shared" si="29"/>
        <v>NO</v>
      </c>
      <c r="D130" t="str">
        <f t="shared" si="29"/>
        <v>NO</v>
      </c>
      <c r="E130" t="str">
        <f t="shared" si="29"/>
        <v>NO</v>
      </c>
      <c r="F130" t="str">
        <f t="shared" si="29"/>
        <v>NO</v>
      </c>
      <c r="G130" t="str">
        <f t="shared" si="29"/>
        <v>NO</v>
      </c>
      <c r="H130"/>
      <c r="I130" t="str">
        <f t="shared" si="27"/>
        <v>NO</v>
      </c>
      <c r="J130" t="str">
        <f t="shared" si="25"/>
        <v>NO</v>
      </c>
      <c r="K130" t="str">
        <f t="shared" si="27"/>
        <v>NO</v>
      </c>
      <c r="M130" t="str">
        <f t="shared" si="26"/>
        <v>NO</v>
      </c>
      <c r="N130" t="str">
        <f t="shared" si="28"/>
        <v>NO</v>
      </c>
      <c r="O130" t="str">
        <f t="shared" si="28"/>
        <v>NO</v>
      </c>
      <c r="P130" t="str">
        <f t="shared" si="28"/>
        <v>NO</v>
      </c>
    </row>
    <row r="131" spans="1:16">
      <c r="C131" t="str">
        <f t="shared" si="29"/>
        <v>NO</v>
      </c>
      <c r="D131" t="str">
        <f t="shared" si="29"/>
        <v>NO</v>
      </c>
      <c r="E131" t="str">
        <f t="shared" si="29"/>
        <v>NO</v>
      </c>
      <c r="F131" t="str">
        <f t="shared" si="29"/>
        <v>NO</v>
      </c>
      <c r="G131" t="str">
        <f t="shared" si="29"/>
        <v>NO</v>
      </c>
      <c r="H131"/>
      <c r="I131" t="str">
        <f t="shared" si="27"/>
        <v>NO</v>
      </c>
      <c r="J131" t="str">
        <f t="shared" si="25"/>
        <v>NO</v>
      </c>
      <c r="K131" t="str">
        <f t="shared" si="27"/>
        <v>NO</v>
      </c>
      <c r="M131" t="str">
        <f t="shared" si="26"/>
        <v>NO</v>
      </c>
      <c r="N131" t="str">
        <f t="shared" si="28"/>
        <v>NO</v>
      </c>
      <c r="O131" t="str">
        <f t="shared" si="28"/>
        <v>NO</v>
      </c>
      <c r="P131" t="str">
        <f t="shared" si="28"/>
        <v>NO</v>
      </c>
    </row>
    <row r="132" spans="1:16">
      <c r="C132" t="str">
        <f t="shared" si="29"/>
        <v>NO</v>
      </c>
      <c r="D132" t="str">
        <f t="shared" si="29"/>
        <v>NO</v>
      </c>
      <c r="E132" t="str">
        <f t="shared" si="29"/>
        <v>NO</v>
      </c>
      <c r="F132" t="str">
        <f t="shared" si="29"/>
        <v>NO</v>
      </c>
      <c r="G132" t="str">
        <f t="shared" si="29"/>
        <v>NO</v>
      </c>
      <c r="H132"/>
      <c r="I132" t="str">
        <f t="shared" ref="I132:K137" si="30">IF(ISNUMBER(I38),I38,"NO")</f>
        <v>NO</v>
      </c>
      <c r="J132" t="str">
        <f t="shared" si="25"/>
        <v>NO</v>
      </c>
      <c r="K132" t="str">
        <f t="shared" si="30"/>
        <v>NO</v>
      </c>
      <c r="M132" t="str">
        <f t="shared" si="26"/>
        <v>NO</v>
      </c>
      <c r="N132" t="str">
        <f t="shared" ref="N132:P137" si="31">IF(ISNUMBER(N38),N38,"NO")</f>
        <v>NO</v>
      </c>
      <c r="O132" t="str">
        <f t="shared" si="31"/>
        <v>NO</v>
      </c>
      <c r="P132" t="str">
        <f t="shared" si="31"/>
        <v>NO</v>
      </c>
    </row>
    <row r="133" spans="1:16">
      <c r="C133" t="str">
        <f t="shared" ref="C133:G137" si="32">IF(ISNUMBER(C39),C39,"NO")</f>
        <v>NO</v>
      </c>
      <c r="D133" t="str">
        <f t="shared" si="32"/>
        <v>NO</v>
      </c>
      <c r="E133" t="str">
        <f t="shared" si="32"/>
        <v>NO</v>
      </c>
      <c r="F133" t="str">
        <f t="shared" si="32"/>
        <v>NO</v>
      </c>
      <c r="G133" t="str">
        <f t="shared" si="32"/>
        <v>NO</v>
      </c>
      <c r="H133"/>
      <c r="I133" t="str">
        <f t="shared" si="30"/>
        <v>NO</v>
      </c>
      <c r="J133" t="str">
        <f t="shared" si="25"/>
        <v>NO</v>
      </c>
      <c r="K133" t="str">
        <f t="shared" si="30"/>
        <v>NO</v>
      </c>
      <c r="M133" t="str">
        <f t="shared" si="26"/>
        <v>NO</v>
      </c>
      <c r="N133" t="str">
        <f t="shared" si="31"/>
        <v>NO</v>
      </c>
      <c r="O133" t="str">
        <f t="shared" si="31"/>
        <v>NO</v>
      </c>
      <c r="P133" t="str">
        <f t="shared" si="31"/>
        <v>NO</v>
      </c>
    </row>
    <row r="134" spans="1:16">
      <c r="C134" t="str">
        <f t="shared" si="32"/>
        <v>NO</v>
      </c>
      <c r="D134" t="str">
        <f t="shared" si="32"/>
        <v>NO</v>
      </c>
      <c r="E134" t="str">
        <f t="shared" si="32"/>
        <v>NO</v>
      </c>
      <c r="F134" t="str">
        <f t="shared" si="32"/>
        <v>NO</v>
      </c>
      <c r="G134" t="str">
        <f t="shared" si="32"/>
        <v>NO</v>
      </c>
      <c r="H134"/>
      <c r="I134" t="str">
        <f t="shared" si="30"/>
        <v>NO</v>
      </c>
      <c r="J134" t="str">
        <f t="shared" si="25"/>
        <v>NO</v>
      </c>
      <c r="K134" t="str">
        <f t="shared" si="30"/>
        <v>NO</v>
      </c>
      <c r="M134" t="str">
        <f t="shared" si="26"/>
        <v>NO</v>
      </c>
      <c r="N134" t="str">
        <f t="shared" si="31"/>
        <v>NO</v>
      </c>
      <c r="O134" t="str">
        <f t="shared" si="31"/>
        <v>NO</v>
      </c>
      <c r="P134" t="str">
        <f t="shared" si="31"/>
        <v>NO</v>
      </c>
    </row>
    <row r="135" spans="1:16">
      <c r="C135" t="str">
        <f t="shared" si="32"/>
        <v>NO</v>
      </c>
      <c r="D135" t="str">
        <f t="shared" si="32"/>
        <v>NO</v>
      </c>
      <c r="E135" t="str">
        <f t="shared" si="32"/>
        <v>NO</v>
      </c>
      <c r="F135" t="str">
        <f t="shared" si="32"/>
        <v>NO</v>
      </c>
      <c r="G135" t="str">
        <f t="shared" si="32"/>
        <v>NO</v>
      </c>
      <c r="H135"/>
      <c r="I135" t="str">
        <f t="shared" si="30"/>
        <v>NO</v>
      </c>
      <c r="J135" t="str">
        <f t="shared" si="25"/>
        <v>NO</v>
      </c>
      <c r="K135" t="str">
        <f t="shared" si="30"/>
        <v>NO</v>
      </c>
      <c r="M135" t="str">
        <f t="shared" si="26"/>
        <v>NO</v>
      </c>
      <c r="N135" t="str">
        <f t="shared" si="31"/>
        <v>NO</v>
      </c>
      <c r="O135" t="str">
        <f t="shared" si="31"/>
        <v>NO</v>
      </c>
      <c r="P135" t="str">
        <f t="shared" si="31"/>
        <v>NO</v>
      </c>
    </row>
    <row r="136" spans="1:16">
      <c r="C136" t="str">
        <f t="shared" si="32"/>
        <v>NO</v>
      </c>
      <c r="D136" t="str">
        <f t="shared" si="32"/>
        <v>NO</v>
      </c>
      <c r="E136" t="str">
        <f t="shared" si="32"/>
        <v>NO</v>
      </c>
      <c r="F136" t="str">
        <f t="shared" si="32"/>
        <v>NO</v>
      </c>
      <c r="G136" t="str">
        <f t="shared" si="32"/>
        <v>NO</v>
      </c>
      <c r="H136"/>
      <c r="I136" t="str">
        <f t="shared" si="30"/>
        <v>NO</v>
      </c>
      <c r="J136" t="str">
        <f t="shared" si="25"/>
        <v>NO</v>
      </c>
      <c r="K136" t="str">
        <f t="shared" si="30"/>
        <v>NO</v>
      </c>
      <c r="M136" t="str">
        <f t="shared" si="26"/>
        <v>NO</v>
      </c>
      <c r="N136" t="str">
        <f t="shared" si="31"/>
        <v>NO</v>
      </c>
      <c r="O136" t="str">
        <f t="shared" si="31"/>
        <v>NO</v>
      </c>
      <c r="P136" t="str">
        <f t="shared" si="31"/>
        <v>NO</v>
      </c>
    </row>
    <row r="137" spans="1:16">
      <c r="C137" t="str">
        <f t="shared" si="32"/>
        <v>NO</v>
      </c>
      <c r="D137" t="str">
        <f t="shared" si="32"/>
        <v>NO</v>
      </c>
      <c r="E137" t="str">
        <f t="shared" si="32"/>
        <v>NO</v>
      </c>
      <c r="F137" t="str">
        <f t="shared" si="32"/>
        <v>NO</v>
      </c>
      <c r="G137" t="str">
        <f t="shared" si="32"/>
        <v>NO</v>
      </c>
      <c r="H137"/>
      <c r="I137" t="str">
        <f t="shared" si="30"/>
        <v>NO</v>
      </c>
      <c r="J137" t="str">
        <f t="shared" si="25"/>
        <v>NO</v>
      </c>
      <c r="K137" t="str">
        <f t="shared" si="30"/>
        <v>NO</v>
      </c>
      <c r="M137" t="str">
        <f t="shared" si="26"/>
        <v>NO</v>
      </c>
      <c r="N137" t="str">
        <f t="shared" si="31"/>
        <v>NO</v>
      </c>
      <c r="O137" t="str">
        <f t="shared" si="31"/>
        <v>NO</v>
      </c>
      <c r="P137" t="str">
        <f t="shared" si="31"/>
        <v>NO</v>
      </c>
    </row>
    <row r="138" spans="1:16">
      <c r="A138" s="186" t="s">
        <v>135</v>
      </c>
      <c r="C138" s="188">
        <f>MEDIAN(C100:C137)</f>
        <v>4</v>
      </c>
      <c r="D138" s="188">
        <f t="shared" ref="D138:P138" si="33">MEDIAN(D100:D137)</f>
        <v>3</v>
      </c>
      <c r="E138" s="188" t="e">
        <f t="shared" si="33"/>
        <v>#NUM!</v>
      </c>
      <c r="F138" s="188">
        <f t="shared" si="33"/>
        <v>2.5</v>
      </c>
      <c r="G138" s="188">
        <f t="shared" si="33"/>
        <v>2.5</v>
      </c>
      <c r="H138" s="188"/>
      <c r="I138" s="188">
        <f t="shared" si="33"/>
        <v>5</v>
      </c>
      <c r="J138" s="188" t="e">
        <f t="shared" si="33"/>
        <v>#NUM!</v>
      </c>
      <c r="K138" s="188">
        <f t="shared" si="33"/>
        <v>4</v>
      </c>
      <c r="L138" s="188"/>
      <c r="M138" s="188">
        <f t="shared" si="33"/>
        <v>3</v>
      </c>
      <c r="N138" s="188">
        <f t="shared" si="33"/>
        <v>3</v>
      </c>
      <c r="O138" s="188" t="e">
        <f t="shared" si="33"/>
        <v>#NUM!</v>
      </c>
      <c r="P138" s="188">
        <f t="shared" si="33"/>
        <v>4</v>
      </c>
    </row>
    <row r="139" spans="1:16">
      <c r="A139" s="186" t="s">
        <v>136</v>
      </c>
      <c r="C139" s="188">
        <f>QUARTILE(C100:C137,1)</f>
        <v>4</v>
      </c>
      <c r="D139" s="188">
        <f t="shared" ref="D139:P139" si="34">QUARTILE(D100:D137,1)</f>
        <v>3</v>
      </c>
      <c r="E139" s="188" t="e">
        <f t="shared" si="34"/>
        <v>#NUM!</v>
      </c>
      <c r="F139" s="188">
        <f t="shared" si="34"/>
        <v>2</v>
      </c>
      <c r="G139" s="188">
        <f t="shared" si="34"/>
        <v>2</v>
      </c>
      <c r="H139" s="188"/>
      <c r="I139" s="188">
        <f t="shared" si="34"/>
        <v>5</v>
      </c>
      <c r="J139" s="188" t="e">
        <f t="shared" si="34"/>
        <v>#NUM!</v>
      </c>
      <c r="K139" s="188">
        <f t="shared" si="34"/>
        <v>3</v>
      </c>
      <c r="L139" s="188"/>
      <c r="M139" s="188">
        <f t="shared" si="34"/>
        <v>2.25</v>
      </c>
      <c r="N139" s="188">
        <f t="shared" si="34"/>
        <v>2</v>
      </c>
      <c r="O139" s="188" t="e">
        <f t="shared" si="34"/>
        <v>#NUM!</v>
      </c>
      <c r="P139" s="188">
        <f t="shared" si="34"/>
        <v>3</v>
      </c>
    </row>
    <row r="140" spans="1:16">
      <c r="A140" s="186" t="s">
        <v>137</v>
      </c>
      <c r="C140" s="188">
        <f>AVERAGE(C100:C137)</f>
        <v>4.2727272727272725</v>
      </c>
      <c r="D140" s="188">
        <f t="shared" ref="D140:P140" si="35">AVERAGE(D100:D137)</f>
        <v>3.1818181818181817</v>
      </c>
      <c r="E140" s="188" t="e">
        <f t="shared" si="35"/>
        <v>#DIV/0!</v>
      </c>
      <c r="F140" s="188">
        <f t="shared" si="35"/>
        <v>2.7727272727272729</v>
      </c>
      <c r="G140" s="188">
        <f t="shared" si="35"/>
        <v>2.7727272727272729</v>
      </c>
      <c r="H140" s="188"/>
      <c r="I140" s="188">
        <f t="shared" si="35"/>
        <v>4.7272727272727275</v>
      </c>
      <c r="J140" s="188" t="e">
        <f t="shared" si="35"/>
        <v>#DIV/0!</v>
      </c>
      <c r="K140" s="188">
        <f t="shared" si="35"/>
        <v>3.8636363636363638</v>
      </c>
      <c r="L140" s="188"/>
      <c r="M140" s="188">
        <f t="shared" si="35"/>
        <v>3.3636363636363638</v>
      </c>
      <c r="N140" s="188">
        <f t="shared" si="35"/>
        <v>3</v>
      </c>
      <c r="O140" s="188" t="e">
        <f t="shared" si="35"/>
        <v>#DIV/0!</v>
      </c>
      <c r="P140" s="188">
        <f t="shared" si="35"/>
        <v>4.0454545454545459</v>
      </c>
    </row>
  </sheetData>
  <protectedRanges>
    <protectedRange sqref="AB80:AC95" name="Rango3_2_1_2"/>
    <protectedRange sqref="C80:Q95 Y80:AA95" name="Rango1_2_1_2"/>
    <protectedRange sqref="V57:W57 X80:X95 T61:T79 R80:T95 V80:W95 AD80:AE95" name="Rango2_2_1_2"/>
    <protectedRange sqref="T58:T60" name="Rango2_2_1_3"/>
    <protectedRange sqref="L58:Q79 C58:H79" name="Rango1_7"/>
    <protectedRange sqref="R58:S79" name="Rango2_2"/>
    <protectedRange sqref="V58:W79" name="Rango2_2_1"/>
    <protectedRange sqref="Y58:AA79" name="Rango1_7_1"/>
    <protectedRange sqref="X58:X79" name="Rango2_2_2"/>
    <protectedRange sqref="AD58:AE79" name="Rango2_2_3"/>
  </protectedRanges>
  <mergeCells count="35">
    <mergeCell ref="O3:O5"/>
    <mergeCell ref="P3:P5"/>
    <mergeCell ref="C2:H2"/>
    <mergeCell ref="I2:L2"/>
    <mergeCell ref="L3:L5"/>
    <mergeCell ref="M2:Q2"/>
    <mergeCell ref="C3:C5"/>
    <mergeCell ref="D3:D5"/>
    <mergeCell ref="E3:E5"/>
    <mergeCell ref="F3:F5"/>
    <mergeCell ref="G3:G5"/>
    <mergeCell ref="H3:H5"/>
    <mergeCell ref="B2:B5"/>
    <mergeCell ref="B53:B56"/>
    <mergeCell ref="C53:Q53"/>
    <mergeCell ref="R53:W53"/>
    <mergeCell ref="X53:AE53"/>
    <mergeCell ref="C54:E56"/>
    <mergeCell ref="F54:H56"/>
    <mergeCell ref="I54:K56"/>
    <mergeCell ref="L54:N56"/>
    <mergeCell ref="O54:Q56"/>
    <mergeCell ref="I3:I5"/>
    <mergeCell ref="J3:J5"/>
    <mergeCell ref="K3:K5"/>
    <mergeCell ref="Q3:Q5"/>
    <mergeCell ref="M3:M5"/>
    <mergeCell ref="N3:N5"/>
    <mergeCell ref="AD54:AE56"/>
    <mergeCell ref="R54:S56"/>
    <mergeCell ref="T54:U56"/>
    <mergeCell ref="V54:W56"/>
    <mergeCell ref="X54:X56"/>
    <mergeCell ref="Y54:AA56"/>
    <mergeCell ref="AB54:AC56"/>
  </mergeCells>
  <phoneticPr fontId="4" type="noConversion"/>
  <pageMargins left="0.75" right="0.75" top="1" bottom="1" header="0" footer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E140"/>
  <sheetViews>
    <sheetView zoomScale="70" zoomScaleNormal="70" workbookViewId="0">
      <selection activeCell="E6" sqref="E6"/>
    </sheetView>
  </sheetViews>
  <sheetFormatPr baseColWidth="10" defaultRowHeight="12.75"/>
  <cols>
    <col min="2" max="2" width="5" customWidth="1"/>
    <col min="3" max="3" width="9.5703125" customWidth="1"/>
    <col min="4" max="4" width="11.140625" customWidth="1"/>
    <col min="5" max="5" width="11" customWidth="1"/>
    <col min="6" max="6" width="14.85546875" customWidth="1"/>
    <col min="8" max="8" width="10.85546875" style="8" customWidth="1"/>
  </cols>
  <sheetData>
    <row r="1" spans="1:21" ht="13.5" thickBot="1">
      <c r="A1" s="90" t="s">
        <v>81</v>
      </c>
    </row>
    <row r="2" spans="1:21" ht="13.5" thickTop="1">
      <c r="B2" s="346" t="s">
        <v>88</v>
      </c>
      <c r="C2" s="349" t="s">
        <v>56</v>
      </c>
      <c r="D2" s="350"/>
      <c r="E2" s="350"/>
      <c r="F2" s="350"/>
      <c r="G2" s="350"/>
      <c r="H2" s="351"/>
      <c r="I2" s="352" t="s">
        <v>11</v>
      </c>
      <c r="J2" s="353"/>
      <c r="K2" s="353"/>
      <c r="L2" s="351"/>
      <c r="M2" s="354" t="s">
        <v>12</v>
      </c>
      <c r="N2" s="355"/>
      <c r="O2" s="355"/>
      <c r="P2" s="355"/>
      <c r="Q2" s="356"/>
    </row>
    <row r="3" spans="1:21" ht="12.75" customHeight="1">
      <c r="B3" s="347"/>
      <c r="C3" s="377" t="s">
        <v>57</v>
      </c>
      <c r="D3" s="380" t="s">
        <v>58</v>
      </c>
      <c r="E3" s="380" t="s">
        <v>59</v>
      </c>
      <c r="F3" s="380" t="s">
        <v>60</v>
      </c>
      <c r="G3" s="381" t="s">
        <v>61</v>
      </c>
      <c r="H3" s="382" t="s">
        <v>62</v>
      </c>
      <c r="I3" s="370" t="s">
        <v>3</v>
      </c>
      <c r="J3" s="373" t="s">
        <v>63</v>
      </c>
      <c r="K3" s="326" t="s">
        <v>64</v>
      </c>
      <c r="L3" s="374" t="s">
        <v>62</v>
      </c>
      <c r="M3" s="363" t="s">
        <v>65</v>
      </c>
      <c r="N3" s="365" t="s">
        <v>66</v>
      </c>
      <c r="O3" s="365" t="s">
        <v>67</v>
      </c>
      <c r="P3" s="368" t="s">
        <v>68</v>
      </c>
      <c r="Q3" s="357" t="s">
        <v>62</v>
      </c>
    </row>
    <row r="4" spans="1:21">
      <c r="B4" s="347"/>
      <c r="C4" s="378"/>
      <c r="D4" s="366"/>
      <c r="E4" s="366"/>
      <c r="F4" s="366"/>
      <c r="G4" s="327"/>
      <c r="H4" s="383"/>
      <c r="I4" s="371"/>
      <c r="J4" s="366"/>
      <c r="K4" s="327"/>
      <c r="L4" s="375"/>
      <c r="M4" s="331"/>
      <c r="N4" s="366"/>
      <c r="O4" s="366"/>
      <c r="P4" s="327"/>
      <c r="Q4" s="358"/>
    </row>
    <row r="5" spans="1:21" ht="13.5" thickBot="1">
      <c r="B5" s="348"/>
      <c r="C5" s="379"/>
      <c r="D5" s="367"/>
      <c r="E5" s="366"/>
      <c r="F5" s="367"/>
      <c r="G5" s="369"/>
      <c r="H5" s="384"/>
      <c r="I5" s="372"/>
      <c r="J5" s="367"/>
      <c r="K5" s="369"/>
      <c r="L5" s="376"/>
      <c r="M5" s="364"/>
      <c r="N5" s="367"/>
      <c r="O5" s="367"/>
      <c r="P5" s="369"/>
      <c r="Q5" s="359"/>
    </row>
    <row r="6" spans="1:21" ht="13.5" thickBot="1">
      <c r="A6">
        <f>IF(C6="NE",0,1)</f>
        <v>1</v>
      </c>
      <c r="B6" s="97" t="s">
        <v>89</v>
      </c>
      <c r="C6" s="183">
        <f>IF(C58+D58+E58&gt;13,5,IF(C58+D58+E58&gt;10,4,IF(C58+D58+E58&gt;7,3,IF(C58+D58+E58&gt;5,2,"NE"))))</f>
        <v>5</v>
      </c>
      <c r="D6" s="183">
        <f>IF(F58+G58+H58&gt;13,5,IF(F58+G58+H58&gt;10,4,IF(F58+G58+H58&gt;7,3,IF(F58+G58+H58&gt;5,2,"NE"))))</f>
        <v>3</v>
      </c>
      <c r="E6" s="246"/>
      <c r="F6" s="183">
        <f>IF(L58+M58+N58&gt;13,5,IF(L58+M58+N58&gt;10,4,IF(L58+M58+N58&gt;7,3,IF(L58+M58+N58&gt;5,2,"NE"))))</f>
        <v>5</v>
      </c>
      <c r="G6" s="183">
        <f>IF(O58+P58+Q58&gt;13,5,IF(O58+P58+Q58&gt;10,4,IF(O58+P58+Q58&gt;7,3,IF(O58+P58+Q58&gt;5,2,"NE"))))</f>
        <v>3</v>
      </c>
      <c r="H6" s="184" t="str">
        <f>IF(COUNTIF(C6:G6,2)&gt;1,"D","A")</f>
        <v>A</v>
      </c>
      <c r="I6" s="183">
        <f>IF(R58+S58&gt;8,5,IF(R58+S58&gt;6,4,IF(R58+S58&gt;4,3,IF(R58+S58&gt;2,2,"NE"))))</f>
        <v>5</v>
      </c>
      <c r="J6" s="246"/>
      <c r="K6" s="183">
        <f>IF(V58+W58&gt;8,5,IF(V58+W58&gt;6,4,IF(V58+W58&gt;4,3,IF(V58+W58&gt;2,2,"NE"))))</f>
        <v>2</v>
      </c>
      <c r="L6" s="184" t="str">
        <f>IF(OR(COUNTIF(I6:K6,2)&gt;1,H6="D"),"D","A")</f>
        <v>A</v>
      </c>
      <c r="M6" s="183">
        <f>X58</f>
        <v>3</v>
      </c>
      <c r="N6" s="183">
        <f>IF(Y58+Z58+AA58&gt;13,5,IF(Y58+Z58+AA58&gt;10,4,IF(Y58+Z58+AA58&gt;7,3,IF(Y58+Z58+AA58&gt;5,2,"NE"))))</f>
        <v>4</v>
      </c>
      <c r="O6" s="246"/>
      <c r="P6" s="183">
        <f>IF(AD58+AE58&gt;8,5,IF(AD58+AE58&gt;6,4,IF(AD58+AE58&gt;4,3,IF(AD58+AE58&gt;2,2,"NE"))))</f>
        <v>3</v>
      </c>
      <c r="Q6" s="184" t="str">
        <f>IF(OR(COUNTIF(M6:P6,2)&gt;1,L6="D"),"D","A")</f>
        <v>A</v>
      </c>
      <c r="S6">
        <f>IF(AND(SUM(C6:G6)&gt;0,H6="A"),1,0)</f>
        <v>1</v>
      </c>
      <c r="T6">
        <f>IF(AND(SUM(I6:K6)&gt;0,L6="A"),1,0)</f>
        <v>1</v>
      </c>
      <c r="U6">
        <f>IF(AND(SUM(M6:P6)&gt;0,Q6="A"),1,0)</f>
        <v>1</v>
      </c>
    </row>
    <row r="7" spans="1:21" ht="13.5" thickBot="1">
      <c r="A7">
        <f t="shared" ref="A7:A43" si="0">IF(C7="NE",0,1)</f>
        <v>1</v>
      </c>
      <c r="B7" s="100" t="s">
        <v>90</v>
      </c>
      <c r="C7" s="183">
        <f t="shared" ref="C7:C43" si="1">IF(C59+D59+E59&gt;13,5,IF(C59+D59+E59&gt;10,4,IF(C59+D59+E59&gt;7,3,IF(C59+D59+E59&gt;5,2,"NE"))))</f>
        <v>5</v>
      </c>
      <c r="D7" s="183">
        <f t="shared" ref="D7:D43" si="2">IF(F59+G59+H59&gt;13,5,IF(F59+G59+H59&gt;10,4,IF(F59+G59+H59&gt;7,3,IF(F59+G59+H59&gt;5,2,"NE"))))</f>
        <v>3</v>
      </c>
      <c r="E7" s="246"/>
      <c r="F7" s="183">
        <f t="shared" ref="F7:F43" si="3">IF(L59+M59+N59&gt;13,5,IF(L59+M59+N59&gt;10,4,IF(L59+M59+N59&gt;7,3,IF(L59+M59+N59&gt;5,2,"NE"))))</f>
        <v>5</v>
      </c>
      <c r="G7" s="183">
        <f t="shared" ref="G7:G43" si="4">IF(O59+P59+Q59&gt;13,5,IF(O59+P59+Q59&gt;10,4,IF(O59+P59+Q59&gt;7,3,IF(O59+P59+Q59&gt;5,2,"NE"))))</f>
        <v>2</v>
      </c>
      <c r="H7" s="184" t="str">
        <f t="shared" ref="H7:H43" si="5">IF(COUNTIF(C7:G7,2)&gt;1,"D","A")</f>
        <v>A</v>
      </c>
      <c r="I7" s="183">
        <f t="shared" ref="I7:I43" si="6">IF(R59+S59&gt;8,5,IF(R59+S59&gt;6,4,IF(R59+S59&gt;4,3,IF(R59+S59&gt;2,2,"NE"))))</f>
        <v>5</v>
      </c>
      <c r="J7" s="246"/>
      <c r="K7" s="183">
        <f t="shared" ref="K7:K43" si="7">IF(V59+W59&gt;8,5,IF(V59+W59&gt;6,4,IF(V59+W59&gt;4,3,IF(V59+W59&gt;2,2,"NE"))))</f>
        <v>2</v>
      </c>
      <c r="L7" s="184" t="str">
        <f t="shared" ref="L7:L43" si="8">IF(OR(COUNTIF(I7:K7,2)&gt;1,H7="D"),"D","A")</f>
        <v>A</v>
      </c>
      <c r="M7" s="183">
        <f t="shared" ref="M7:M43" si="9">X59</f>
        <v>3</v>
      </c>
      <c r="N7" s="183">
        <f t="shared" ref="N7:N43" si="10">IF(Y59+Z59+AA59&gt;13,5,IF(Y59+Z59+AA59&gt;10,4,IF(Y59+Z59+AA59&gt;7,3,IF(Y59+Z59+AA59&gt;5,2,"NE"))))</f>
        <v>3</v>
      </c>
      <c r="O7" s="246"/>
      <c r="P7" s="183">
        <f t="shared" ref="P7:P43" si="11">IF(AD59+AE59&gt;8,5,IF(AD59+AE59&gt;6,4,IF(AD59+AE59&gt;4,3,IF(AD59+AE59&gt;2,2,"NE"))))</f>
        <v>3</v>
      </c>
      <c r="Q7" s="184" t="str">
        <f t="shared" ref="Q7:Q43" si="12">IF(OR(COUNTIF(M7:P7,2)&gt;1,L7="D"),"D","A")</f>
        <v>A</v>
      </c>
      <c r="S7">
        <f t="shared" ref="S7:S43" si="13">IF(AND(SUM(C7:G7)&gt;0,H7="A"),1,0)</f>
        <v>1</v>
      </c>
      <c r="T7">
        <f t="shared" ref="T7:T43" si="14">IF(AND(SUM(I7:K7)&gt;0,L7="A"),1,0)</f>
        <v>1</v>
      </c>
      <c r="U7">
        <f t="shared" ref="U7:U43" si="15">IF(AND(SUM(M7:P7)&gt;0,Q7="A"),1,0)</f>
        <v>1</v>
      </c>
    </row>
    <row r="8" spans="1:21" ht="13.5" thickBot="1">
      <c r="A8">
        <f t="shared" si="0"/>
        <v>1</v>
      </c>
      <c r="B8" s="100" t="s">
        <v>91</v>
      </c>
      <c r="C8" s="183">
        <f t="shared" si="1"/>
        <v>5</v>
      </c>
      <c r="D8" s="183">
        <f t="shared" si="2"/>
        <v>3</v>
      </c>
      <c r="E8" s="246"/>
      <c r="F8" s="183">
        <f t="shared" si="3"/>
        <v>5</v>
      </c>
      <c r="G8" s="183">
        <f t="shared" si="4"/>
        <v>3</v>
      </c>
      <c r="H8" s="184" t="str">
        <f t="shared" si="5"/>
        <v>A</v>
      </c>
      <c r="I8" s="183">
        <f t="shared" si="6"/>
        <v>5</v>
      </c>
      <c r="J8" s="246"/>
      <c r="K8" s="183">
        <f t="shared" si="7"/>
        <v>2</v>
      </c>
      <c r="L8" s="184" t="str">
        <f t="shared" si="8"/>
        <v>A</v>
      </c>
      <c r="M8" s="183">
        <f t="shared" si="9"/>
        <v>3</v>
      </c>
      <c r="N8" s="183">
        <f t="shared" si="10"/>
        <v>4</v>
      </c>
      <c r="O8" s="246"/>
      <c r="P8" s="183">
        <f t="shared" si="11"/>
        <v>2</v>
      </c>
      <c r="Q8" s="184" t="str">
        <f t="shared" si="12"/>
        <v>A</v>
      </c>
      <c r="S8">
        <f t="shared" si="13"/>
        <v>1</v>
      </c>
      <c r="T8">
        <f t="shared" si="14"/>
        <v>1</v>
      </c>
      <c r="U8">
        <f t="shared" si="15"/>
        <v>1</v>
      </c>
    </row>
    <row r="9" spans="1:21" ht="13.5" thickBot="1">
      <c r="A9">
        <f t="shared" si="0"/>
        <v>1</v>
      </c>
      <c r="B9" s="100" t="s">
        <v>92</v>
      </c>
      <c r="C9" s="183">
        <f t="shared" si="1"/>
        <v>5</v>
      </c>
      <c r="D9" s="183">
        <f t="shared" si="2"/>
        <v>2</v>
      </c>
      <c r="E9" s="246"/>
      <c r="F9" s="183">
        <f t="shared" si="3"/>
        <v>5</v>
      </c>
      <c r="G9" s="183">
        <f t="shared" si="4"/>
        <v>3</v>
      </c>
      <c r="H9" s="184" t="str">
        <f t="shared" si="5"/>
        <v>A</v>
      </c>
      <c r="I9" s="183">
        <f t="shared" si="6"/>
        <v>5</v>
      </c>
      <c r="J9" s="246"/>
      <c r="K9" s="183">
        <f t="shared" si="7"/>
        <v>2</v>
      </c>
      <c r="L9" s="184" t="str">
        <f t="shared" si="8"/>
        <v>A</v>
      </c>
      <c r="M9" s="183">
        <f t="shared" si="9"/>
        <v>2</v>
      </c>
      <c r="N9" s="183">
        <f t="shared" si="10"/>
        <v>4</v>
      </c>
      <c r="O9" s="246"/>
      <c r="P9" s="183">
        <f t="shared" si="11"/>
        <v>2</v>
      </c>
      <c r="Q9" s="184" t="str">
        <f t="shared" si="12"/>
        <v>D</v>
      </c>
      <c r="S9">
        <f t="shared" si="13"/>
        <v>1</v>
      </c>
      <c r="T9">
        <f t="shared" si="14"/>
        <v>1</v>
      </c>
      <c r="U9">
        <f t="shared" si="15"/>
        <v>0</v>
      </c>
    </row>
    <row r="10" spans="1:21" ht="13.5" thickBot="1">
      <c r="A10">
        <f t="shared" si="0"/>
        <v>1</v>
      </c>
      <c r="B10" s="100" t="s">
        <v>93</v>
      </c>
      <c r="C10" s="183">
        <f t="shared" si="1"/>
        <v>5</v>
      </c>
      <c r="D10" s="183">
        <f t="shared" si="2"/>
        <v>3</v>
      </c>
      <c r="E10" s="246"/>
      <c r="F10" s="183">
        <f t="shared" si="3"/>
        <v>5</v>
      </c>
      <c r="G10" s="183">
        <f t="shared" si="4"/>
        <v>3</v>
      </c>
      <c r="H10" s="184" t="str">
        <f t="shared" si="5"/>
        <v>A</v>
      </c>
      <c r="I10" s="183">
        <f t="shared" si="6"/>
        <v>5</v>
      </c>
      <c r="J10" s="246"/>
      <c r="K10" s="183">
        <f t="shared" si="7"/>
        <v>3</v>
      </c>
      <c r="L10" s="184" t="str">
        <f t="shared" si="8"/>
        <v>A</v>
      </c>
      <c r="M10" s="183">
        <f t="shared" si="9"/>
        <v>2</v>
      </c>
      <c r="N10" s="183">
        <f t="shared" si="10"/>
        <v>4</v>
      </c>
      <c r="O10" s="246"/>
      <c r="P10" s="183">
        <f t="shared" si="11"/>
        <v>3</v>
      </c>
      <c r="Q10" s="184" t="str">
        <f t="shared" si="12"/>
        <v>A</v>
      </c>
      <c r="S10">
        <f t="shared" si="13"/>
        <v>1</v>
      </c>
      <c r="T10">
        <f t="shared" si="14"/>
        <v>1</v>
      </c>
      <c r="U10">
        <f t="shared" si="15"/>
        <v>1</v>
      </c>
    </row>
    <row r="11" spans="1:21" ht="13.5" thickBot="1">
      <c r="A11">
        <f t="shared" si="0"/>
        <v>1</v>
      </c>
      <c r="B11" s="100" t="s">
        <v>94</v>
      </c>
      <c r="C11" s="183">
        <f t="shared" si="1"/>
        <v>5</v>
      </c>
      <c r="D11" s="183">
        <f t="shared" si="2"/>
        <v>3</v>
      </c>
      <c r="E11" s="246"/>
      <c r="F11" s="183">
        <f t="shared" si="3"/>
        <v>5</v>
      </c>
      <c r="G11" s="183">
        <f t="shared" si="4"/>
        <v>3</v>
      </c>
      <c r="H11" s="184" t="str">
        <f t="shared" si="5"/>
        <v>A</v>
      </c>
      <c r="I11" s="183">
        <f t="shared" si="6"/>
        <v>5</v>
      </c>
      <c r="J11" s="246"/>
      <c r="K11" s="183">
        <f t="shared" si="7"/>
        <v>2</v>
      </c>
      <c r="L11" s="184" t="str">
        <f t="shared" si="8"/>
        <v>A</v>
      </c>
      <c r="M11" s="183">
        <f t="shared" si="9"/>
        <v>2</v>
      </c>
      <c r="N11" s="183">
        <f t="shared" si="10"/>
        <v>4</v>
      </c>
      <c r="O11" s="246"/>
      <c r="P11" s="183">
        <f t="shared" si="11"/>
        <v>2</v>
      </c>
      <c r="Q11" s="184" t="str">
        <f t="shared" si="12"/>
        <v>D</v>
      </c>
      <c r="S11">
        <f t="shared" si="13"/>
        <v>1</v>
      </c>
      <c r="T11">
        <f t="shared" si="14"/>
        <v>1</v>
      </c>
      <c r="U11">
        <f t="shared" si="15"/>
        <v>0</v>
      </c>
    </row>
    <row r="12" spans="1:21" ht="13.5" thickBot="1">
      <c r="A12">
        <f t="shared" si="0"/>
        <v>1</v>
      </c>
      <c r="B12" s="100" t="s">
        <v>95</v>
      </c>
      <c r="C12" s="183">
        <f t="shared" si="1"/>
        <v>5</v>
      </c>
      <c r="D12" s="183">
        <f t="shared" si="2"/>
        <v>3</v>
      </c>
      <c r="E12" s="246"/>
      <c r="F12" s="183">
        <f t="shared" si="3"/>
        <v>5</v>
      </c>
      <c r="G12" s="183">
        <f t="shared" si="4"/>
        <v>2</v>
      </c>
      <c r="H12" s="184" t="str">
        <f t="shared" si="5"/>
        <v>A</v>
      </c>
      <c r="I12" s="183">
        <f t="shared" si="6"/>
        <v>5</v>
      </c>
      <c r="J12" s="246"/>
      <c r="K12" s="183">
        <f t="shared" si="7"/>
        <v>2</v>
      </c>
      <c r="L12" s="184" t="str">
        <f t="shared" si="8"/>
        <v>A</v>
      </c>
      <c r="M12" s="183">
        <f t="shared" si="9"/>
        <v>2</v>
      </c>
      <c r="N12" s="183">
        <f t="shared" si="10"/>
        <v>3</v>
      </c>
      <c r="O12" s="246"/>
      <c r="P12" s="183">
        <f t="shared" si="11"/>
        <v>3</v>
      </c>
      <c r="Q12" s="184" t="str">
        <f t="shared" si="12"/>
        <v>A</v>
      </c>
      <c r="S12">
        <f t="shared" si="13"/>
        <v>1</v>
      </c>
      <c r="T12">
        <f t="shared" si="14"/>
        <v>1</v>
      </c>
      <c r="U12">
        <f t="shared" si="15"/>
        <v>1</v>
      </c>
    </row>
    <row r="13" spans="1:21" ht="13.5" thickBot="1">
      <c r="A13">
        <f t="shared" si="0"/>
        <v>1</v>
      </c>
      <c r="B13" s="100" t="s">
        <v>96</v>
      </c>
      <c r="C13" s="183">
        <f t="shared" si="1"/>
        <v>5</v>
      </c>
      <c r="D13" s="183">
        <f t="shared" si="2"/>
        <v>3</v>
      </c>
      <c r="E13" s="246"/>
      <c r="F13" s="183">
        <f t="shared" si="3"/>
        <v>5</v>
      </c>
      <c r="G13" s="183">
        <f t="shared" si="4"/>
        <v>2</v>
      </c>
      <c r="H13" s="184" t="str">
        <f t="shared" si="5"/>
        <v>A</v>
      </c>
      <c r="I13" s="183">
        <f t="shared" si="6"/>
        <v>5</v>
      </c>
      <c r="J13" s="246"/>
      <c r="K13" s="183">
        <f t="shared" si="7"/>
        <v>3</v>
      </c>
      <c r="L13" s="184" t="str">
        <f t="shared" si="8"/>
        <v>A</v>
      </c>
      <c r="M13" s="183">
        <f t="shared" si="9"/>
        <v>2</v>
      </c>
      <c r="N13" s="183">
        <f t="shared" si="10"/>
        <v>3</v>
      </c>
      <c r="O13" s="246"/>
      <c r="P13" s="183">
        <f t="shared" si="11"/>
        <v>2</v>
      </c>
      <c r="Q13" s="184" t="str">
        <f t="shared" si="12"/>
        <v>D</v>
      </c>
      <c r="S13">
        <f t="shared" si="13"/>
        <v>1</v>
      </c>
      <c r="T13">
        <f t="shared" si="14"/>
        <v>1</v>
      </c>
      <c r="U13">
        <f t="shared" si="15"/>
        <v>0</v>
      </c>
    </row>
    <row r="14" spans="1:21" ht="13.5" thickBot="1">
      <c r="A14">
        <f t="shared" si="0"/>
        <v>1</v>
      </c>
      <c r="B14" s="100" t="s">
        <v>97</v>
      </c>
      <c r="C14" s="183">
        <f t="shared" si="1"/>
        <v>5</v>
      </c>
      <c r="D14" s="183">
        <f t="shared" si="2"/>
        <v>4</v>
      </c>
      <c r="E14" s="246"/>
      <c r="F14" s="183">
        <f t="shared" si="3"/>
        <v>5</v>
      </c>
      <c r="G14" s="183">
        <f t="shared" si="4"/>
        <v>3</v>
      </c>
      <c r="H14" s="184" t="str">
        <f t="shared" si="5"/>
        <v>A</v>
      </c>
      <c r="I14" s="183">
        <f t="shared" si="6"/>
        <v>5</v>
      </c>
      <c r="J14" s="246"/>
      <c r="K14" s="183">
        <f t="shared" si="7"/>
        <v>2</v>
      </c>
      <c r="L14" s="184" t="str">
        <f t="shared" si="8"/>
        <v>A</v>
      </c>
      <c r="M14" s="183">
        <f t="shared" si="9"/>
        <v>3</v>
      </c>
      <c r="N14" s="183">
        <f t="shared" si="10"/>
        <v>4</v>
      </c>
      <c r="O14" s="246"/>
      <c r="P14" s="183">
        <f t="shared" si="11"/>
        <v>3</v>
      </c>
      <c r="Q14" s="184" t="str">
        <f t="shared" si="12"/>
        <v>A</v>
      </c>
      <c r="S14">
        <f t="shared" si="13"/>
        <v>1</v>
      </c>
      <c r="T14">
        <f t="shared" si="14"/>
        <v>1</v>
      </c>
      <c r="U14">
        <f t="shared" si="15"/>
        <v>1</v>
      </c>
    </row>
    <row r="15" spans="1:21" ht="13.5" thickBot="1">
      <c r="A15">
        <f t="shared" si="0"/>
        <v>1</v>
      </c>
      <c r="B15" s="100" t="s">
        <v>98</v>
      </c>
      <c r="C15" s="183">
        <f t="shared" si="1"/>
        <v>5</v>
      </c>
      <c r="D15" s="183">
        <f t="shared" si="2"/>
        <v>3</v>
      </c>
      <c r="E15" s="246"/>
      <c r="F15" s="183">
        <f t="shared" si="3"/>
        <v>5</v>
      </c>
      <c r="G15" s="183">
        <f t="shared" si="4"/>
        <v>4</v>
      </c>
      <c r="H15" s="184" t="str">
        <f t="shared" si="5"/>
        <v>A</v>
      </c>
      <c r="I15" s="183">
        <f t="shared" si="6"/>
        <v>5</v>
      </c>
      <c r="J15" s="246"/>
      <c r="K15" s="183">
        <f t="shared" si="7"/>
        <v>2</v>
      </c>
      <c r="L15" s="184" t="str">
        <f t="shared" si="8"/>
        <v>A</v>
      </c>
      <c r="M15" s="183">
        <f t="shared" si="9"/>
        <v>2</v>
      </c>
      <c r="N15" s="183">
        <f t="shared" si="10"/>
        <v>3</v>
      </c>
      <c r="O15" s="246"/>
      <c r="P15" s="183">
        <f t="shared" si="11"/>
        <v>3</v>
      </c>
      <c r="Q15" s="184" t="str">
        <f t="shared" si="12"/>
        <v>A</v>
      </c>
      <c r="S15">
        <f t="shared" si="13"/>
        <v>1</v>
      </c>
      <c r="T15">
        <f t="shared" si="14"/>
        <v>1</v>
      </c>
      <c r="U15">
        <f t="shared" si="15"/>
        <v>1</v>
      </c>
    </row>
    <row r="16" spans="1:21" ht="13.5" thickBot="1">
      <c r="A16">
        <f t="shared" si="0"/>
        <v>1</v>
      </c>
      <c r="B16" s="100" t="s">
        <v>99</v>
      </c>
      <c r="C16" s="183">
        <f t="shared" si="1"/>
        <v>5</v>
      </c>
      <c r="D16" s="183">
        <f t="shared" si="2"/>
        <v>3</v>
      </c>
      <c r="E16" s="246"/>
      <c r="F16" s="183">
        <f t="shared" si="3"/>
        <v>5</v>
      </c>
      <c r="G16" s="183">
        <f t="shared" si="4"/>
        <v>3</v>
      </c>
      <c r="H16" s="184" t="str">
        <f t="shared" si="5"/>
        <v>A</v>
      </c>
      <c r="I16" s="183">
        <f t="shared" si="6"/>
        <v>5</v>
      </c>
      <c r="J16" s="246"/>
      <c r="K16" s="183">
        <f t="shared" si="7"/>
        <v>2</v>
      </c>
      <c r="L16" s="184" t="str">
        <f t="shared" si="8"/>
        <v>A</v>
      </c>
      <c r="M16" s="183">
        <f t="shared" si="9"/>
        <v>3</v>
      </c>
      <c r="N16" s="183">
        <f t="shared" si="10"/>
        <v>4</v>
      </c>
      <c r="O16" s="246"/>
      <c r="P16" s="183">
        <f t="shared" si="11"/>
        <v>3</v>
      </c>
      <c r="Q16" s="184" t="str">
        <f t="shared" si="12"/>
        <v>A</v>
      </c>
      <c r="S16">
        <f t="shared" si="13"/>
        <v>1</v>
      </c>
      <c r="T16">
        <f t="shared" si="14"/>
        <v>1</v>
      </c>
      <c r="U16">
        <f t="shared" si="15"/>
        <v>1</v>
      </c>
    </row>
    <row r="17" spans="1:21" ht="13.5" thickBot="1">
      <c r="A17">
        <f t="shared" si="0"/>
        <v>1</v>
      </c>
      <c r="B17" s="100" t="s">
        <v>100</v>
      </c>
      <c r="C17" s="183">
        <f t="shared" si="1"/>
        <v>5</v>
      </c>
      <c r="D17" s="183">
        <f t="shared" si="2"/>
        <v>3</v>
      </c>
      <c r="E17" s="246"/>
      <c r="F17" s="183">
        <f t="shared" si="3"/>
        <v>5</v>
      </c>
      <c r="G17" s="183">
        <f t="shared" si="4"/>
        <v>3</v>
      </c>
      <c r="H17" s="184" t="str">
        <f t="shared" si="5"/>
        <v>A</v>
      </c>
      <c r="I17" s="183">
        <f t="shared" si="6"/>
        <v>5</v>
      </c>
      <c r="J17" s="246"/>
      <c r="K17" s="183">
        <f t="shared" si="7"/>
        <v>2</v>
      </c>
      <c r="L17" s="184" t="str">
        <f t="shared" si="8"/>
        <v>A</v>
      </c>
      <c r="M17" s="183">
        <f t="shared" si="9"/>
        <v>2</v>
      </c>
      <c r="N17" s="183">
        <f t="shared" si="10"/>
        <v>4</v>
      </c>
      <c r="O17" s="246"/>
      <c r="P17" s="183">
        <f t="shared" si="11"/>
        <v>2</v>
      </c>
      <c r="Q17" s="184" t="str">
        <f t="shared" si="12"/>
        <v>D</v>
      </c>
      <c r="S17">
        <f t="shared" si="13"/>
        <v>1</v>
      </c>
      <c r="T17">
        <f t="shared" si="14"/>
        <v>1</v>
      </c>
      <c r="U17">
        <f t="shared" si="15"/>
        <v>0</v>
      </c>
    </row>
    <row r="18" spans="1:21" ht="13.5" thickBot="1">
      <c r="A18">
        <f t="shared" si="0"/>
        <v>1</v>
      </c>
      <c r="B18" s="100" t="s">
        <v>101</v>
      </c>
      <c r="C18" s="183">
        <f t="shared" si="1"/>
        <v>5</v>
      </c>
      <c r="D18" s="183">
        <f t="shared" si="2"/>
        <v>3</v>
      </c>
      <c r="E18" s="246"/>
      <c r="F18" s="183">
        <f t="shared" si="3"/>
        <v>5</v>
      </c>
      <c r="G18" s="183">
        <f t="shared" si="4"/>
        <v>2</v>
      </c>
      <c r="H18" s="184" t="str">
        <f t="shared" si="5"/>
        <v>A</v>
      </c>
      <c r="I18" s="183">
        <f t="shared" si="6"/>
        <v>5</v>
      </c>
      <c r="J18" s="246"/>
      <c r="K18" s="183">
        <f t="shared" si="7"/>
        <v>2</v>
      </c>
      <c r="L18" s="184" t="str">
        <f t="shared" si="8"/>
        <v>A</v>
      </c>
      <c r="M18" s="183">
        <f t="shared" si="9"/>
        <v>2</v>
      </c>
      <c r="N18" s="183">
        <f t="shared" si="10"/>
        <v>3</v>
      </c>
      <c r="O18" s="246"/>
      <c r="P18" s="183">
        <f t="shared" si="11"/>
        <v>3</v>
      </c>
      <c r="Q18" s="184" t="str">
        <f t="shared" si="12"/>
        <v>A</v>
      </c>
      <c r="S18">
        <f t="shared" si="13"/>
        <v>1</v>
      </c>
      <c r="T18">
        <f t="shared" si="14"/>
        <v>1</v>
      </c>
      <c r="U18">
        <f t="shared" si="15"/>
        <v>1</v>
      </c>
    </row>
    <row r="19" spans="1:21" ht="13.5" thickBot="1">
      <c r="A19">
        <f t="shared" si="0"/>
        <v>1</v>
      </c>
      <c r="B19" s="100" t="s">
        <v>102</v>
      </c>
      <c r="C19" s="183">
        <f t="shared" si="1"/>
        <v>5</v>
      </c>
      <c r="D19" s="183">
        <f t="shared" si="2"/>
        <v>3</v>
      </c>
      <c r="E19" s="246"/>
      <c r="F19" s="183">
        <f t="shared" si="3"/>
        <v>5</v>
      </c>
      <c r="G19" s="183">
        <f t="shared" si="4"/>
        <v>2</v>
      </c>
      <c r="H19" s="184" t="str">
        <f t="shared" si="5"/>
        <v>A</v>
      </c>
      <c r="I19" s="183">
        <f t="shared" si="6"/>
        <v>5</v>
      </c>
      <c r="J19" s="246"/>
      <c r="K19" s="183">
        <f t="shared" si="7"/>
        <v>3</v>
      </c>
      <c r="L19" s="184" t="str">
        <f t="shared" si="8"/>
        <v>A</v>
      </c>
      <c r="M19" s="183">
        <f t="shared" si="9"/>
        <v>2</v>
      </c>
      <c r="N19" s="183">
        <f t="shared" si="10"/>
        <v>3</v>
      </c>
      <c r="O19" s="246"/>
      <c r="P19" s="183">
        <f t="shared" si="11"/>
        <v>2</v>
      </c>
      <c r="Q19" s="184" t="str">
        <f t="shared" si="12"/>
        <v>D</v>
      </c>
      <c r="S19">
        <f t="shared" si="13"/>
        <v>1</v>
      </c>
      <c r="T19">
        <f t="shared" si="14"/>
        <v>1</v>
      </c>
      <c r="U19">
        <f t="shared" si="15"/>
        <v>0</v>
      </c>
    </row>
    <row r="20" spans="1:21" ht="13.5" thickBot="1">
      <c r="A20">
        <f t="shared" si="0"/>
        <v>1</v>
      </c>
      <c r="B20" s="100" t="s">
        <v>103</v>
      </c>
      <c r="C20" s="183">
        <f t="shared" si="1"/>
        <v>5</v>
      </c>
      <c r="D20" s="183">
        <f t="shared" si="2"/>
        <v>4</v>
      </c>
      <c r="E20" s="246"/>
      <c r="F20" s="183">
        <f t="shared" si="3"/>
        <v>5</v>
      </c>
      <c r="G20" s="183">
        <f t="shared" si="4"/>
        <v>3</v>
      </c>
      <c r="H20" s="184" t="str">
        <f t="shared" si="5"/>
        <v>A</v>
      </c>
      <c r="I20" s="183">
        <f t="shared" si="6"/>
        <v>5</v>
      </c>
      <c r="J20" s="246"/>
      <c r="K20" s="183">
        <f t="shared" si="7"/>
        <v>2</v>
      </c>
      <c r="L20" s="184" t="str">
        <f t="shared" si="8"/>
        <v>A</v>
      </c>
      <c r="M20" s="183">
        <f t="shared" si="9"/>
        <v>3</v>
      </c>
      <c r="N20" s="183">
        <f t="shared" si="10"/>
        <v>4</v>
      </c>
      <c r="O20" s="246"/>
      <c r="P20" s="183">
        <f t="shared" si="11"/>
        <v>3</v>
      </c>
      <c r="Q20" s="184" t="str">
        <f t="shared" si="12"/>
        <v>A</v>
      </c>
      <c r="S20">
        <f t="shared" si="13"/>
        <v>1</v>
      </c>
      <c r="T20">
        <f t="shared" si="14"/>
        <v>1</v>
      </c>
      <c r="U20">
        <f t="shared" si="15"/>
        <v>1</v>
      </c>
    </row>
    <row r="21" spans="1:21" ht="13.5" thickBot="1">
      <c r="A21">
        <f t="shared" si="0"/>
        <v>1</v>
      </c>
      <c r="B21" s="100" t="s">
        <v>104</v>
      </c>
      <c r="C21" s="183">
        <f t="shared" si="1"/>
        <v>5</v>
      </c>
      <c r="D21" s="183">
        <f t="shared" si="2"/>
        <v>3</v>
      </c>
      <c r="E21" s="246"/>
      <c r="F21" s="183">
        <f t="shared" si="3"/>
        <v>5</v>
      </c>
      <c r="G21" s="183">
        <f t="shared" si="4"/>
        <v>4</v>
      </c>
      <c r="H21" s="184" t="str">
        <f t="shared" si="5"/>
        <v>A</v>
      </c>
      <c r="I21" s="183">
        <f t="shared" si="6"/>
        <v>5</v>
      </c>
      <c r="J21" s="246"/>
      <c r="K21" s="183">
        <f t="shared" si="7"/>
        <v>2</v>
      </c>
      <c r="L21" s="184" t="str">
        <f t="shared" si="8"/>
        <v>A</v>
      </c>
      <c r="M21" s="183">
        <f t="shared" si="9"/>
        <v>2</v>
      </c>
      <c r="N21" s="183">
        <f t="shared" si="10"/>
        <v>3</v>
      </c>
      <c r="O21" s="246"/>
      <c r="P21" s="183">
        <f t="shared" si="11"/>
        <v>3</v>
      </c>
      <c r="Q21" s="184" t="str">
        <f t="shared" si="12"/>
        <v>A</v>
      </c>
      <c r="S21">
        <f t="shared" si="13"/>
        <v>1</v>
      </c>
      <c r="T21">
        <f t="shared" si="14"/>
        <v>1</v>
      </c>
      <c r="U21">
        <f t="shared" si="15"/>
        <v>1</v>
      </c>
    </row>
    <row r="22" spans="1:21" ht="13.5" thickBot="1">
      <c r="A22">
        <f t="shared" si="0"/>
        <v>0</v>
      </c>
      <c r="B22" s="100" t="s">
        <v>105</v>
      </c>
      <c r="C22" s="183" t="str">
        <f t="shared" si="1"/>
        <v>NE</v>
      </c>
      <c r="D22" s="183" t="str">
        <f t="shared" si="2"/>
        <v>NE</v>
      </c>
      <c r="E22" s="246"/>
      <c r="F22" s="183" t="str">
        <f t="shared" si="3"/>
        <v>NE</v>
      </c>
      <c r="G22" s="183" t="str">
        <f t="shared" si="4"/>
        <v>NE</v>
      </c>
      <c r="H22" s="184" t="str">
        <f t="shared" si="5"/>
        <v>A</v>
      </c>
      <c r="I22" s="183" t="str">
        <f t="shared" si="6"/>
        <v>NE</v>
      </c>
      <c r="J22" s="246"/>
      <c r="K22" s="183" t="str">
        <f t="shared" si="7"/>
        <v>NE</v>
      </c>
      <c r="L22" s="184" t="str">
        <f t="shared" si="8"/>
        <v>A</v>
      </c>
      <c r="M22" s="183">
        <f t="shared" si="9"/>
        <v>0</v>
      </c>
      <c r="N22" s="183" t="str">
        <f t="shared" si="10"/>
        <v>NE</v>
      </c>
      <c r="O22" s="246"/>
      <c r="P22" s="183" t="str">
        <f t="shared" si="11"/>
        <v>NE</v>
      </c>
      <c r="Q22" s="184" t="str">
        <f t="shared" si="12"/>
        <v>A</v>
      </c>
      <c r="S22">
        <f t="shared" si="13"/>
        <v>0</v>
      </c>
      <c r="T22">
        <f t="shared" si="14"/>
        <v>0</v>
      </c>
      <c r="U22">
        <f t="shared" si="15"/>
        <v>0</v>
      </c>
    </row>
    <row r="23" spans="1:21" ht="13.5" thickBot="1">
      <c r="A23">
        <f t="shared" si="0"/>
        <v>0</v>
      </c>
      <c r="B23" s="100" t="s">
        <v>106</v>
      </c>
      <c r="C23" s="183" t="str">
        <f t="shared" si="1"/>
        <v>NE</v>
      </c>
      <c r="D23" s="183" t="str">
        <f t="shared" si="2"/>
        <v>NE</v>
      </c>
      <c r="E23" s="246"/>
      <c r="F23" s="183" t="str">
        <f t="shared" si="3"/>
        <v>NE</v>
      </c>
      <c r="G23" s="183" t="str">
        <f t="shared" si="4"/>
        <v>NE</v>
      </c>
      <c r="H23" s="184" t="str">
        <f t="shared" si="5"/>
        <v>A</v>
      </c>
      <c r="I23" s="183" t="str">
        <f t="shared" si="6"/>
        <v>NE</v>
      </c>
      <c r="J23" s="246"/>
      <c r="K23" s="183" t="str">
        <f t="shared" si="7"/>
        <v>NE</v>
      </c>
      <c r="L23" s="184" t="str">
        <f t="shared" si="8"/>
        <v>A</v>
      </c>
      <c r="M23" s="183">
        <f t="shared" si="9"/>
        <v>0</v>
      </c>
      <c r="N23" s="183" t="str">
        <f t="shared" si="10"/>
        <v>NE</v>
      </c>
      <c r="O23" s="246"/>
      <c r="P23" s="183" t="str">
        <f t="shared" si="11"/>
        <v>NE</v>
      </c>
      <c r="Q23" s="184" t="str">
        <f t="shared" si="12"/>
        <v>A</v>
      </c>
      <c r="S23">
        <f t="shared" si="13"/>
        <v>0</v>
      </c>
      <c r="T23">
        <f t="shared" si="14"/>
        <v>0</v>
      </c>
      <c r="U23">
        <f t="shared" si="15"/>
        <v>0</v>
      </c>
    </row>
    <row r="24" spans="1:21" ht="13.5" thickBot="1">
      <c r="A24">
        <f t="shared" si="0"/>
        <v>0</v>
      </c>
      <c r="B24" s="100" t="s">
        <v>107</v>
      </c>
      <c r="C24" s="183" t="str">
        <f t="shared" si="1"/>
        <v>NE</v>
      </c>
      <c r="D24" s="183" t="str">
        <f t="shared" si="2"/>
        <v>NE</v>
      </c>
      <c r="E24" s="246"/>
      <c r="F24" s="183" t="str">
        <f t="shared" si="3"/>
        <v>NE</v>
      </c>
      <c r="G24" s="183" t="str">
        <f t="shared" si="4"/>
        <v>NE</v>
      </c>
      <c r="H24" s="184" t="str">
        <f t="shared" si="5"/>
        <v>A</v>
      </c>
      <c r="I24" s="183" t="str">
        <f t="shared" si="6"/>
        <v>NE</v>
      </c>
      <c r="J24" s="246"/>
      <c r="K24" s="183" t="str">
        <f t="shared" si="7"/>
        <v>NE</v>
      </c>
      <c r="L24" s="184" t="str">
        <f t="shared" si="8"/>
        <v>A</v>
      </c>
      <c r="M24" s="183">
        <f t="shared" si="9"/>
        <v>0</v>
      </c>
      <c r="N24" s="183" t="str">
        <f t="shared" si="10"/>
        <v>NE</v>
      </c>
      <c r="O24" s="246"/>
      <c r="P24" s="183" t="str">
        <f t="shared" si="11"/>
        <v>NE</v>
      </c>
      <c r="Q24" s="184" t="str">
        <f t="shared" si="12"/>
        <v>A</v>
      </c>
      <c r="S24">
        <f t="shared" si="13"/>
        <v>0</v>
      </c>
      <c r="T24">
        <f t="shared" si="14"/>
        <v>0</v>
      </c>
      <c r="U24">
        <f t="shared" si="15"/>
        <v>0</v>
      </c>
    </row>
    <row r="25" spans="1:21" ht="13.5" thickBot="1">
      <c r="A25">
        <f t="shared" si="0"/>
        <v>0</v>
      </c>
      <c r="B25" s="100" t="s">
        <v>108</v>
      </c>
      <c r="C25" s="183" t="str">
        <f t="shared" si="1"/>
        <v>NE</v>
      </c>
      <c r="D25" s="183" t="str">
        <f t="shared" si="2"/>
        <v>NE</v>
      </c>
      <c r="E25" s="246"/>
      <c r="F25" s="183" t="str">
        <f t="shared" si="3"/>
        <v>NE</v>
      </c>
      <c r="G25" s="183" t="str">
        <f t="shared" si="4"/>
        <v>NE</v>
      </c>
      <c r="H25" s="184" t="str">
        <f t="shared" si="5"/>
        <v>A</v>
      </c>
      <c r="I25" s="183" t="str">
        <f t="shared" si="6"/>
        <v>NE</v>
      </c>
      <c r="J25" s="246"/>
      <c r="K25" s="183" t="str">
        <f t="shared" si="7"/>
        <v>NE</v>
      </c>
      <c r="L25" s="184" t="str">
        <f t="shared" si="8"/>
        <v>A</v>
      </c>
      <c r="M25" s="183">
        <f t="shared" si="9"/>
        <v>0</v>
      </c>
      <c r="N25" s="183" t="str">
        <f t="shared" si="10"/>
        <v>NE</v>
      </c>
      <c r="O25" s="246"/>
      <c r="P25" s="183" t="str">
        <f t="shared" si="11"/>
        <v>NE</v>
      </c>
      <c r="Q25" s="184" t="str">
        <f t="shared" si="12"/>
        <v>A</v>
      </c>
      <c r="S25">
        <f t="shared" si="13"/>
        <v>0</v>
      </c>
      <c r="T25">
        <f t="shared" si="14"/>
        <v>0</v>
      </c>
      <c r="U25">
        <f t="shared" si="15"/>
        <v>0</v>
      </c>
    </row>
    <row r="26" spans="1:21" ht="13.5" thickBot="1">
      <c r="A26">
        <f t="shared" si="0"/>
        <v>0</v>
      </c>
      <c r="B26" s="100" t="s">
        <v>109</v>
      </c>
      <c r="C26" s="183" t="str">
        <f t="shared" si="1"/>
        <v>NE</v>
      </c>
      <c r="D26" s="183" t="str">
        <f t="shared" si="2"/>
        <v>NE</v>
      </c>
      <c r="E26" s="246"/>
      <c r="F26" s="183" t="str">
        <f t="shared" si="3"/>
        <v>NE</v>
      </c>
      <c r="G26" s="183" t="str">
        <f t="shared" si="4"/>
        <v>NE</v>
      </c>
      <c r="H26" s="184" t="str">
        <f t="shared" si="5"/>
        <v>A</v>
      </c>
      <c r="I26" s="183" t="str">
        <f t="shared" si="6"/>
        <v>NE</v>
      </c>
      <c r="J26" s="246"/>
      <c r="K26" s="183" t="str">
        <f t="shared" si="7"/>
        <v>NE</v>
      </c>
      <c r="L26" s="184" t="str">
        <f t="shared" si="8"/>
        <v>A</v>
      </c>
      <c r="M26" s="183">
        <f t="shared" si="9"/>
        <v>0</v>
      </c>
      <c r="N26" s="183" t="str">
        <f t="shared" si="10"/>
        <v>NE</v>
      </c>
      <c r="O26" s="246"/>
      <c r="P26" s="183" t="str">
        <f t="shared" si="11"/>
        <v>NE</v>
      </c>
      <c r="Q26" s="184" t="str">
        <f t="shared" si="12"/>
        <v>A</v>
      </c>
      <c r="S26">
        <f t="shared" si="13"/>
        <v>0</v>
      </c>
      <c r="T26">
        <f t="shared" si="14"/>
        <v>0</v>
      </c>
      <c r="U26">
        <f t="shared" si="15"/>
        <v>0</v>
      </c>
    </row>
    <row r="27" spans="1:21" ht="13.5" thickBot="1">
      <c r="A27">
        <f t="shared" si="0"/>
        <v>0</v>
      </c>
      <c r="B27" s="100" t="s">
        <v>110</v>
      </c>
      <c r="C27" s="183" t="str">
        <f t="shared" si="1"/>
        <v>NE</v>
      </c>
      <c r="D27" s="183" t="str">
        <f t="shared" si="2"/>
        <v>NE</v>
      </c>
      <c r="E27" s="246"/>
      <c r="F27" s="183" t="str">
        <f t="shared" si="3"/>
        <v>NE</v>
      </c>
      <c r="G27" s="183" t="str">
        <f t="shared" si="4"/>
        <v>NE</v>
      </c>
      <c r="H27" s="184" t="str">
        <f t="shared" si="5"/>
        <v>A</v>
      </c>
      <c r="I27" s="183" t="str">
        <f t="shared" si="6"/>
        <v>NE</v>
      </c>
      <c r="J27" s="246"/>
      <c r="K27" s="183" t="str">
        <f t="shared" si="7"/>
        <v>NE</v>
      </c>
      <c r="L27" s="184" t="str">
        <f t="shared" si="8"/>
        <v>A</v>
      </c>
      <c r="M27" s="183">
        <f t="shared" si="9"/>
        <v>0</v>
      </c>
      <c r="N27" s="183" t="str">
        <f t="shared" si="10"/>
        <v>NE</v>
      </c>
      <c r="O27" s="246"/>
      <c r="P27" s="183" t="str">
        <f t="shared" si="11"/>
        <v>NE</v>
      </c>
      <c r="Q27" s="184" t="str">
        <f t="shared" si="12"/>
        <v>A</v>
      </c>
      <c r="S27">
        <f t="shared" si="13"/>
        <v>0</v>
      </c>
      <c r="T27">
        <f t="shared" si="14"/>
        <v>0</v>
      </c>
      <c r="U27">
        <f t="shared" si="15"/>
        <v>0</v>
      </c>
    </row>
    <row r="28" spans="1:21" ht="13.5" thickBot="1">
      <c r="A28">
        <f t="shared" si="0"/>
        <v>0</v>
      </c>
      <c r="B28" s="100" t="s">
        <v>111</v>
      </c>
      <c r="C28" s="183" t="str">
        <f t="shared" si="1"/>
        <v>NE</v>
      </c>
      <c r="D28" s="183" t="str">
        <f t="shared" si="2"/>
        <v>NE</v>
      </c>
      <c r="E28" s="246"/>
      <c r="F28" s="183" t="str">
        <f t="shared" si="3"/>
        <v>NE</v>
      </c>
      <c r="G28" s="183" t="str">
        <f t="shared" si="4"/>
        <v>NE</v>
      </c>
      <c r="H28" s="184" t="str">
        <f t="shared" si="5"/>
        <v>A</v>
      </c>
      <c r="I28" s="183" t="str">
        <f t="shared" si="6"/>
        <v>NE</v>
      </c>
      <c r="J28" s="246"/>
      <c r="K28" s="183" t="str">
        <f t="shared" si="7"/>
        <v>NE</v>
      </c>
      <c r="L28" s="184" t="str">
        <f t="shared" si="8"/>
        <v>A</v>
      </c>
      <c r="M28" s="183">
        <f t="shared" si="9"/>
        <v>0</v>
      </c>
      <c r="N28" s="183" t="str">
        <f t="shared" si="10"/>
        <v>NE</v>
      </c>
      <c r="O28" s="246"/>
      <c r="P28" s="183" t="str">
        <f t="shared" si="11"/>
        <v>NE</v>
      </c>
      <c r="Q28" s="184" t="str">
        <f t="shared" si="12"/>
        <v>A</v>
      </c>
      <c r="S28">
        <f t="shared" si="13"/>
        <v>0</v>
      </c>
      <c r="T28">
        <f t="shared" si="14"/>
        <v>0</v>
      </c>
      <c r="U28">
        <f t="shared" si="15"/>
        <v>0</v>
      </c>
    </row>
    <row r="29" spans="1:21" ht="13.5" thickBot="1">
      <c r="A29">
        <f t="shared" si="0"/>
        <v>0</v>
      </c>
      <c r="B29" s="100" t="s">
        <v>112</v>
      </c>
      <c r="C29" s="183" t="str">
        <f t="shared" si="1"/>
        <v>NE</v>
      </c>
      <c r="D29" s="183" t="str">
        <f t="shared" si="2"/>
        <v>NE</v>
      </c>
      <c r="E29" s="246"/>
      <c r="F29" s="183" t="str">
        <f t="shared" si="3"/>
        <v>NE</v>
      </c>
      <c r="G29" s="183" t="str">
        <f t="shared" si="4"/>
        <v>NE</v>
      </c>
      <c r="H29" s="184" t="str">
        <f t="shared" si="5"/>
        <v>A</v>
      </c>
      <c r="I29" s="183" t="str">
        <f t="shared" si="6"/>
        <v>NE</v>
      </c>
      <c r="J29" s="246"/>
      <c r="K29" s="183" t="str">
        <f t="shared" si="7"/>
        <v>NE</v>
      </c>
      <c r="L29" s="184" t="str">
        <f t="shared" si="8"/>
        <v>A</v>
      </c>
      <c r="M29" s="183">
        <f t="shared" si="9"/>
        <v>0</v>
      </c>
      <c r="N29" s="183" t="str">
        <f t="shared" si="10"/>
        <v>NE</v>
      </c>
      <c r="O29" s="246"/>
      <c r="P29" s="183" t="str">
        <f t="shared" si="11"/>
        <v>NE</v>
      </c>
      <c r="Q29" s="184" t="str">
        <f t="shared" si="12"/>
        <v>A</v>
      </c>
      <c r="S29">
        <f t="shared" si="13"/>
        <v>0</v>
      </c>
      <c r="T29">
        <f t="shared" si="14"/>
        <v>0</v>
      </c>
      <c r="U29">
        <f t="shared" si="15"/>
        <v>0</v>
      </c>
    </row>
    <row r="30" spans="1:21" ht="13.5" thickBot="1">
      <c r="A30">
        <f t="shared" si="0"/>
        <v>0</v>
      </c>
      <c r="B30" s="103" t="s">
        <v>113</v>
      </c>
      <c r="C30" s="183" t="str">
        <f t="shared" si="1"/>
        <v>NE</v>
      </c>
      <c r="D30" s="183" t="str">
        <f t="shared" si="2"/>
        <v>NE</v>
      </c>
      <c r="E30" s="246"/>
      <c r="F30" s="183" t="str">
        <f t="shared" si="3"/>
        <v>NE</v>
      </c>
      <c r="G30" s="183" t="str">
        <f t="shared" si="4"/>
        <v>NE</v>
      </c>
      <c r="H30" s="184" t="str">
        <f t="shared" si="5"/>
        <v>A</v>
      </c>
      <c r="I30" s="183" t="str">
        <f t="shared" si="6"/>
        <v>NE</v>
      </c>
      <c r="J30" s="246"/>
      <c r="K30" s="183" t="str">
        <f t="shared" si="7"/>
        <v>NE</v>
      </c>
      <c r="L30" s="184" t="str">
        <f t="shared" si="8"/>
        <v>A</v>
      </c>
      <c r="M30" s="183">
        <f t="shared" si="9"/>
        <v>0</v>
      </c>
      <c r="N30" s="183" t="str">
        <f t="shared" si="10"/>
        <v>NE</v>
      </c>
      <c r="O30" s="246"/>
      <c r="P30" s="183" t="str">
        <f t="shared" si="11"/>
        <v>NE</v>
      </c>
      <c r="Q30" s="184" t="str">
        <f t="shared" si="12"/>
        <v>A</v>
      </c>
      <c r="S30">
        <f t="shared" si="13"/>
        <v>0</v>
      </c>
      <c r="T30">
        <f t="shared" si="14"/>
        <v>0</v>
      </c>
      <c r="U30">
        <f t="shared" si="15"/>
        <v>0</v>
      </c>
    </row>
    <row r="31" spans="1:21" ht="13.5" thickBot="1">
      <c r="A31">
        <f t="shared" si="0"/>
        <v>0</v>
      </c>
      <c r="B31" s="103" t="s">
        <v>114</v>
      </c>
      <c r="C31" s="183" t="str">
        <f t="shared" si="1"/>
        <v>NE</v>
      </c>
      <c r="D31" s="183" t="str">
        <f t="shared" si="2"/>
        <v>NE</v>
      </c>
      <c r="E31" s="246"/>
      <c r="F31" s="183" t="str">
        <f t="shared" si="3"/>
        <v>NE</v>
      </c>
      <c r="G31" s="183" t="str">
        <f t="shared" si="4"/>
        <v>NE</v>
      </c>
      <c r="H31" s="184" t="str">
        <f t="shared" si="5"/>
        <v>A</v>
      </c>
      <c r="I31" s="183" t="str">
        <f t="shared" si="6"/>
        <v>NE</v>
      </c>
      <c r="J31" s="246"/>
      <c r="K31" s="183" t="str">
        <f t="shared" si="7"/>
        <v>NE</v>
      </c>
      <c r="L31" s="184" t="str">
        <f t="shared" si="8"/>
        <v>A</v>
      </c>
      <c r="M31" s="183">
        <f t="shared" si="9"/>
        <v>0</v>
      </c>
      <c r="N31" s="183" t="str">
        <f t="shared" si="10"/>
        <v>NE</v>
      </c>
      <c r="O31" s="246"/>
      <c r="P31" s="183" t="str">
        <f t="shared" si="11"/>
        <v>NE</v>
      </c>
      <c r="Q31" s="184" t="str">
        <f t="shared" si="12"/>
        <v>A</v>
      </c>
      <c r="S31">
        <f t="shared" si="13"/>
        <v>0</v>
      </c>
      <c r="T31">
        <f t="shared" si="14"/>
        <v>0</v>
      </c>
      <c r="U31">
        <f t="shared" si="15"/>
        <v>0</v>
      </c>
    </row>
    <row r="32" spans="1:21" ht="13.5" thickBot="1">
      <c r="A32">
        <f t="shared" si="0"/>
        <v>0</v>
      </c>
      <c r="B32" s="103" t="s">
        <v>115</v>
      </c>
      <c r="C32" s="183" t="str">
        <f t="shared" si="1"/>
        <v>NE</v>
      </c>
      <c r="D32" s="183" t="str">
        <f t="shared" si="2"/>
        <v>NE</v>
      </c>
      <c r="E32" s="246"/>
      <c r="F32" s="183" t="str">
        <f t="shared" si="3"/>
        <v>NE</v>
      </c>
      <c r="G32" s="183" t="str">
        <f t="shared" si="4"/>
        <v>NE</v>
      </c>
      <c r="H32" s="184" t="str">
        <f t="shared" si="5"/>
        <v>A</v>
      </c>
      <c r="I32" s="183" t="str">
        <f t="shared" si="6"/>
        <v>NE</v>
      </c>
      <c r="J32" s="246"/>
      <c r="K32" s="183" t="str">
        <f t="shared" si="7"/>
        <v>NE</v>
      </c>
      <c r="L32" s="184" t="str">
        <f t="shared" si="8"/>
        <v>A</v>
      </c>
      <c r="M32" s="183">
        <f t="shared" si="9"/>
        <v>0</v>
      </c>
      <c r="N32" s="183" t="str">
        <f t="shared" si="10"/>
        <v>NE</v>
      </c>
      <c r="O32" s="246"/>
      <c r="P32" s="183" t="str">
        <f t="shared" si="11"/>
        <v>NE</v>
      </c>
      <c r="Q32" s="184" t="str">
        <f t="shared" si="12"/>
        <v>A</v>
      </c>
      <c r="S32">
        <f t="shared" si="13"/>
        <v>0</v>
      </c>
      <c r="T32">
        <f t="shared" si="14"/>
        <v>0</v>
      </c>
      <c r="U32">
        <f t="shared" si="15"/>
        <v>0</v>
      </c>
    </row>
    <row r="33" spans="1:21" ht="13.5" thickBot="1">
      <c r="A33">
        <f t="shared" si="0"/>
        <v>0</v>
      </c>
      <c r="B33" s="103" t="s">
        <v>116</v>
      </c>
      <c r="C33" s="183" t="str">
        <f t="shared" si="1"/>
        <v>NE</v>
      </c>
      <c r="D33" s="183" t="str">
        <f t="shared" si="2"/>
        <v>NE</v>
      </c>
      <c r="E33" s="246"/>
      <c r="F33" s="183" t="str">
        <f t="shared" si="3"/>
        <v>NE</v>
      </c>
      <c r="G33" s="183" t="str">
        <f t="shared" si="4"/>
        <v>NE</v>
      </c>
      <c r="H33" s="184" t="str">
        <f t="shared" si="5"/>
        <v>A</v>
      </c>
      <c r="I33" s="183" t="str">
        <f t="shared" si="6"/>
        <v>NE</v>
      </c>
      <c r="J33" s="246"/>
      <c r="K33" s="183" t="str">
        <f t="shared" si="7"/>
        <v>NE</v>
      </c>
      <c r="L33" s="184" t="str">
        <f t="shared" si="8"/>
        <v>A</v>
      </c>
      <c r="M33" s="183">
        <f t="shared" si="9"/>
        <v>0</v>
      </c>
      <c r="N33" s="183" t="str">
        <f t="shared" si="10"/>
        <v>NE</v>
      </c>
      <c r="O33" s="246"/>
      <c r="P33" s="183" t="str">
        <f t="shared" si="11"/>
        <v>NE</v>
      </c>
      <c r="Q33" s="184" t="str">
        <f t="shared" si="12"/>
        <v>A</v>
      </c>
      <c r="S33">
        <f t="shared" si="13"/>
        <v>0</v>
      </c>
      <c r="T33">
        <f t="shared" si="14"/>
        <v>0</v>
      </c>
      <c r="U33">
        <f t="shared" si="15"/>
        <v>0</v>
      </c>
    </row>
    <row r="34" spans="1:21" ht="13.5" thickBot="1">
      <c r="A34">
        <f t="shared" si="0"/>
        <v>0</v>
      </c>
      <c r="B34" s="103" t="s">
        <v>117</v>
      </c>
      <c r="C34" s="183" t="str">
        <f t="shared" si="1"/>
        <v>NE</v>
      </c>
      <c r="D34" s="183" t="str">
        <f t="shared" si="2"/>
        <v>NE</v>
      </c>
      <c r="E34" s="246"/>
      <c r="F34" s="183" t="str">
        <f t="shared" si="3"/>
        <v>NE</v>
      </c>
      <c r="G34" s="183" t="str">
        <f t="shared" si="4"/>
        <v>NE</v>
      </c>
      <c r="H34" s="184" t="str">
        <f t="shared" si="5"/>
        <v>A</v>
      </c>
      <c r="I34" s="183" t="str">
        <f t="shared" si="6"/>
        <v>NE</v>
      </c>
      <c r="J34" s="246"/>
      <c r="K34" s="183" t="str">
        <f t="shared" si="7"/>
        <v>NE</v>
      </c>
      <c r="L34" s="184" t="str">
        <f t="shared" si="8"/>
        <v>A</v>
      </c>
      <c r="M34" s="183">
        <f t="shared" si="9"/>
        <v>0</v>
      </c>
      <c r="N34" s="183" t="str">
        <f t="shared" si="10"/>
        <v>NE</v>
      </c>
      <c r="O34" s="246"/>
      <c r="P34" s="183" t="str">
        <f t="shared" si="11"/>
        <v>NE</v>
      </c>
      <c r="Q34" s="184" t="str">
        <f t="shared" si="12"/>
        <v>A</v>
      </c>
      <c r="S34">
        <f t="shared" si="13"/>
        <v>0</v>
      </c>
      <c r="T34">
        <f t="shared" si="14"/>
        <v>0</v>
      </c>
      <c r="U34">
        <f t="shared" si="15"/>
        <v>0</v>
      </c>
    </row>
    <row r="35" spans="1:21" ht="13.5" thickBot="1">
      <c r="A35">
        <f t="shared" si="0"/>
        <v>0</v>
      </c>
      <c r="B35" s="103" t="s">
        <v>118</v>
      </c>
      <c r="C35" s="183" t="str">
        <f t="shared" si="1"/>
        <v>NE</v>
      </c>
      <c r="D35" s="183" t="str">
        <f t="shared" si="2"/>
        <v>NE</v>
      </c>
      <c r="E35" s="246"/>
      <c r="F35" s="183" t="str">
        <f t="shared" si="3"/>
        <v>NE</v>
      </c>
      <c r="G35" s="183" t="str">
        <f t="shared" si="4"/>
        <v>NE</v>
      </c>
      <c r="H35" s="184" t="str">
        <f t="shared" si="5"/>
        <v>A</v>
      </c>
      <c r="I35" s="183" t="str">
        <f t="shared" si="6"/>
        <v>NE</v>
      </c>
      <c r="J35" s="246"/>
      <c r="K35" s="183" t="str">
        <f t="shared" si="7"/>
        <v>NE</v>
      </c>
      <c r="L35" s="184" t="str">
        <f t="shared" si="8"/>
        <v>A</v>
      </c>
      <c r="M35" s="183">
        <f t="shared" si="9"/>
        <v>0</v>
      </c>
      <c r="N35" s="183" t="str">
        <f t="shared" si="10"/>
        <v>NE</v>
      </c>
      <c r="O35" s="246"/>
      <c r="P35" s="183" t="str">
        <f t="shared" si="11"/>
        <v>NE</v>
      </c>
      <c r="Q35" s="184" t="str">
        <f t="shared" si="12"/>
        <v>A</v>
      </c>
      <c r="S35">
        <f t="shared" si="13"/>
        <v>0</v>
      </c>
      <c r="T35">
        <f t="shared" si="14"/>
        <v>0</v>
      </c>
      <c r="U35">
        <f t="shared" si="15"/>
        <v>0</v>
      </c>
    </row>
    <row r="36" spans="1:21" ht="13.5" thickBot="1">
      <c r="A36">
        <f t="shared" si="0"/>
        <v>0</v>
      </c>
      <c r="B36" s="103" t="s">
        <v>119</v>
      </c>
      <c r="C36" s="183" t="str">
        <f t="shared" si="1"/>
        <v>NE</v>
      </c>
      <c r="D36" s="183" t="str">
        <f t="shared" si="2"/>
        <v>NE</v>
      </c>
      <c r="E36" s="246"/>
      <c r="F36" s="183" t="str">
        <f t="shared" si="3"/>
        <v>NE</v>
      </c>
      <c r="G36" s="183" t="str">
        <f t="shared" si="4"/>
        <v>NE</v>
      </c>
      <c r="H36" s="184" t="str">
        <f t="shared" si="5"/>
        <v>A</v>
      </c>
      <c r="I36" s="183" t="str">
        <f t="shared" si="6"/>
        <v>NE</v>
      </c>
      <c r="J36" s="246"/>
      <c r="K36" s="183" t="str">
        <f t="shared" si="7"/>
        <v>NE</v>
      </c>
      <c r="L36" s="184" t="str">
        <f t="shared" si="8"/>
        <v>A</v>
      </c>
      <c r="M36" s="183">
        <f t="shared" si="9"/>
        <v>0</v>
      </c>
      <c r="N36" s="183" t="str">
        <f t="shared" si="10"/>
        <v>NE</v>
      </c>
      <c r="O36" s="246"/>
      <c r="P36" s="183" t="str">
        <f t="shared" si="11"/>
        <v>NE</v>
      </c>
      <c r="Q36" s="184" t="str">
        <f t="shared" si="12"/>
        <v>A</v>
      </c>
      <c r="S36">
        <f t="shared" si="13"/>
        <v>0</v>
      </c>
      <c r="T36">
        <f t="shared" si="14"/>
        <v>0</v>
      </c>
      <c r="U36">
        <f t="shared" si="15"/>
        <v>0</v>
      </c>
    </row>
    <row r="37" spans="1:21" ht="13.5" thickBot="1">
      <c r="A37">
        <f t="shared" si="0"/>
        <v>0</v>
      </c>
      <c r="B37" s="103" t="s">
        <v>120</v>
      </c>
      <c r="C37" s="183" t="str">
        <f t="shared" si="1"/>
        <v>NE</v>
      </c>
      <c r="D37" s="183" t="str">
        <f t="shared" si="2"/>
        <v>NE</v>
      </c>
      <c r="E37" s="246"/>
      <c r="F37" s="183" t="str">
        <f t="shared" si="3"/>
        <v>NE</v>
      </c>
      <c r="G37" s="183" t="str">
        <f t="shared" si="4"/>
        <v>NE</v>
      </c>
      <c r="H37" s="184" t="str">
        <f t="shared" si="5"/>
        <v>A</v>
      </c>
      <c r="I37" s="183" t="str">
        <f t="shared" si="6"/>
        <v>NE</v>
      </c>
      <c r="J37" s="246"/>
      <c r="K37" s="183" t="str">
        <f t="shared" si="7"/>
        <v>NE</v>
      </c>
      <c r="L37" s="184" t="str">
        <f t="shared" si="8"/>
        <v>A</v>
      </c>
      <c r="M37" s="183">
        <f t="shared" si="9"/>
        <v>0</v>
      </c>
      <c r="N37" s="183" t="str">
        <f t="shared" si="10"/>
        <v>NE</v>
      </c>
      <c r="O37" s="246"/>
      <c r="P37" s="183" t="str">
        <f t="shared" si="11"/>
        <v>NE</v>
      </c>
      <c r="Q37" s="184" t="str">
        <f t="shared" si="12"/>
        <v>A</v>
      </c>
      <c r="S37">
        <f t="shared" si="13"/>
        <v>0</v>
      </c>
      <c r="T37">
        <f t="shared" si="14"/>
        <v>0</v>
      </c>
      <c r="U37">
        <f t="shared" si="15"/>
        <v>0</v>
      </c>
    </row>
    <row r="38" spans="1:21" ht="13.5" thickBot="1">
      <c r="A38">
        <f t="shared" si="0"/>
        <v>0</v>
      </c>
      <c r="B38" s="103" t="s">
        <v>121</v>
      </c>
      <c r="C38" s="183" t="str">
        <f t="shared" si="1"/>
        <v>NE</v>
      </c>
      <c r="D38" s="183" t="str">
        <f t="shared" si="2"/>
        <v>NE</v>
      </c>
      <c r="E38" s="246"/>
      <c r="F38" s="183" t="str">
        <f t="shared" si="3"/>
        <v>NE</v>
      </c>
      <c r="G38" s="183" t="str">
        <f t="shared" si="4"/>
        <v>NE</v>
      </c>
      <c r="H38" s="184" t="str">
        <f t="shared" si="5"/>
        <v>A</v>
      </c>
      <c r="I38" s="183" t="str">
        <f t="shared" si="6"/>
        <v>NE</v>
      </c>
      <c r="J38" s="246"/>
      <c r="K38" s="183" t="str">
        <f t="shared" si="7"/>
        <v>NE</v>
      </c>
      <c r="L38" s="184" t="str">
        <f t="shared" si="8"/>
        <v>A</v>
      </c>
      <c r="M38" s="183">
        <f t="shared" si="9"/>
        <v>0</v>
      </c>
      <c r="N38" s="183" t="str">
        <f t="shared" si="10"/>
        <v>NE</v>
      </c>
      <c r="O38" s="246"/>
      <c r="P38" s="183" t="str">
        <f t="shared" si="11"/>
        <v>NE</v>
      </c>
      <c r="Q38" s="184" t="str">
        <f t="shared" si="12"/>
        <v>A</v>
      </c>
      <c r="S38">
        <f t="shared" si="13"/>
        <v>0</v>
      </c>
      <c r="T38">
        <f t="shared" si="14"/>
        <v>0</v>
      </c>
      <c r="U38">
        <f t="shared" si="15"/>
        <v>0</v>
      </c>
    </row>
    <row r="39" spans="1:21" ht="13.5" thickBot="1">
      <c r="A39">
        <f t="shared" si="0"/>
        <v>0</v>
      </c>
      <c r="B39" s="103" t="s">
        <v>122</v>
      </c>
      <c r="C39" s="183" t="str">
        <f t="shared" si="1"/>
        <v>NE</v>
      </c>
      <c r="D39" s="183" t="str">
        <f t="shared" si="2"/>
        <v>NE</v>
      </c>
      <c r="E39" s="246"/>
      <c r="F39" s="183" t="str">
        <f t="shared" si="3"/>
        <v>NE</v>
      </c>
      <c r="G39" s="183" t="str">
        <f t="shared" si="4"/>
        <v>NE</v>
      </c>
      <c r="H39" s="184" t="str">
        <f t="shared" si="5"/>
        <v>A</v>
      </c>
      <c r="I39" s="183" t="str">
        <f t="shared" si="6"/>
        <v>NE</v>
      </c>
      <c r="J39" s="246"/>
      <c r="K39" s="183" t="str">
        <f t="shared" si="7"/>
        <v>NE</v>
      </c>
      <c r="L39" s="184" t="str">
        <f t="shared" si="8"/>
        <v>A</v>
      </c>
      <c r="M39" s="183">
        <f t="shared" si="9"/>
        <v>0</v>
      </c>
      <c r="N39" s="183" t="str">
        <f t="shared" si="10"/>
        <v>NE</v>
      </c>
      <c r="O39" s="246"/>
      <c r="P39" s="183" t="str">
        <f t="shared" si="11"/>
        <v>NE</v>
      </c>
      <c r="Q39" s="184" t="str">
        <f t="shared" si="12"/>
        <v>A</v>
      </c>
      <c r="S39">
        <f t="shared" si="13"/>
        <v>0</v>
      </c>
      <c r="T39">
        <f t="shared" si="14"/>
        <v>0</v>
      </c>
      <c r="U39">
        <f t="shared" si="15"/>
        <v>0</v>
      </c>
    </row>
    <row r="40" spans="1:21" ht="13.5" thickBot="1">
      <c r="A40">
        <f t="shared" si="0"/>
        <v>0</v>
      </c>
      <c r="B40" s="103" t="s">
        <v>123</v>
      </c>
      <c r="C40" s="183" t="str">
        <f t="shared" si="1"/>
        <v>NE</v>
      </c>
      <c r="D40" s="183" t="str">
        <f t="shared" si="2"/>
        <v>NE</v>
      </c>
      <c r="E40" s="246"/>
      <c r="F40" s="183" t="str">
        <f t="shared" si="3"/>
        <v>NE</v>
      </c>
      <c r="G40" s="183" t="str">
        <f t="shared" si="4"/>
        <v>NE</v>
      </c>
      <c r="H40" s="184" t="str">
        <f t="shared" si="5"/>
        <v>A</v>
      </c>
      <c r="I40" s="183" t="str">
        <f t="shared" si="6"/>
        <v>NE</v>
      </c>
      <c r="J40" s="246"/>
      <c r="K40" s="183" t="str">
        <f t="shared" si="7"/>
        <v>NE</v>
      </c>
      <c r="L40" s="184" t="str">
        <f t="shared" si="8"/>
        <v>A</v>
      </c>
      <c r="M40" s="183">
        <f t="shared" si="9"/>
        <v>0</v>
      </c>
      <c r="N40" s="183" t="str">
        <f t="shared" si="10"/>
        <v>NE</v>
      </c>
      <c r="O40" s="246"/>
      <c r="P40" s="183" t="str">
        <f t="shared" si="11"/>
        <v>NE</v>
      </c>
      <c r="Q40" s="184" t="str">
        <f t="shared" si="12"/>
        <v>A</v>
      </c>
      <c r="S40">
        <f t="shared" si="13"/>
        <v>0</v>
      </c>
      <c r="T40">
        <f t="shared" si="14"/>
        <v>0</v>
      </c>
      <c r="U40">
        <f t="shared" si="15"/>
        <v>0</v>
      </c>
    </row>
    <row r="41" spans="1:21" ht="13.5" thickBot="1">
      <c r="A41">
        <f t="shared" si="0"/>
        <v>0</v>
      </c>
      <c r="B41" s="103" t="s">
        <v>124</v>
      </c>
      <c r="C41" s="183" t="str">
        <f t="shared" si="1"/>
        <v>NE</v>
      </c>
      <c r="D41" s="183" t="str">
        <f t="shared" si="2"/>
        <v>NE</v>
      </c>
      <c r="E41" s="246"/>
      <c r="F41" s="183" t="str">
        <f t="shared" si="3"/>
        <v>NE</v>
      </c>
      <c r="G41" s="183" t="str">
        <f t="shared" si="4"/>
        <v>NE</v>
      </c>
      <c r="H41" s="184" t="str">
        <f t="shared" si="5"/>
        <v>A</v>
      </c>
      <c r="I41" s="183" t="str">
        <f t="shared" si="6"/>
        <v>NE</v>
      </c>
      <c r="J41" s="246"/>
      <c r="K41" s="183" t="str">
        <f t="shared" si="7"/>
        <v>NE</v>
      </c>
      <c r="L41" s="184" t="str">
        <f t="shared" si="8"/>
        <v>A</v>
      </c>
      <c r="M41" s="183">
        <f t="shared" si="9"/>
        <v>0</v>
      </c>
      <c r="N41" s="183" t="str">
        <f t="shared" si="10"/>
        <v>NE</v>
      </c>
      <c r="O41" s="246"/>
      <c r="P41" s="183" t="str">
        <f t="shared" si="11"/>
        <v>NE</v>
      </c>
      <c r="Q41" s="184" t="str">
        <f t="shared" si="12"/>
        <v>A</v>
      </c>
      <c r="S41">
        <f t="shared" si="13"/>
        <v>0</v>
      </c>
      <c r="T41">
        <f t="shared" si="14"/>
        <v>0</v>
      </c>
      <c r="U41">
        <f t="shared" si="15"/>
        <v>0</v>
      </c>
    </row>
    <row r="42" spans="1:21" ht="13.5" thickBot="1">
      <c r="A42">
        <f t="shared" si="0"/>
        <v>0</v>
      </c>
      <c r="B42" s="103" t="s">
        <v>125</v>
      </c>
      <c r="C42" s="183" t="str">
        <f t="shared" si="1"/>
        <v>NE</v>
      </c>
      <c r="D42" s="183" t="str">
        <f t="shared" si="2"/>
        <v>NE</v>
      </c>
      <c r="E42" s="246"/>
      <c r="F42" s="183" t="str">
        <f t="shared" si="3"/>
        <v>NE</v>
      </c>
      <c r="G42" s="183" t="str">
        <f t="shared" si="4"/>
        <v>NE</v>
      </c>
      <c r="H42" s="184" t="str">
        <f t="shared" si="5"/>
        <v>A</v>
      </c>
      <c r="I42" s="183" t="str">
        <f t="shared" si="6"/>
        <v>NE</v>
      </c>
      <c r="J42" s="246"/>
      <c r="K42" s="183" t="str">
        <f t="shared" si="7"/>
        <v>NE</v>
      </c>
      <c r="L42" s="184" t="str">
        <f t="shared" si="8"/>
        <v>A</v>
      </c>
      <c r="M42" s="183">
        <f t="shared" si="9"/>
        <v>0</v>
      </c>
      <c r="N42" s="183" t="str">
        <f t="shared" si="10"/>
        <v>NE</v>
      </c>
      <c r="O42" s="246"/>
      <c r="P42" s="183" t="str">
        <f t="shared" si="11"/>
        <v>NE</v>
      </c>
      <c r="Q42" s="184" t="str">
        <f t="shared" si="12"/>
        <v>A</v>
      </c>
      <c r="S42">
        <f t="shared" si="13"/>
        <v>0</v>
      </c>
      <c r="T42">
        <f t="shared" si="14"/>
        <v>0</v>
      </c>
      <c r="U42">
        <f t="shared" si="15"/>
        <v>0</v>
      </c>
    </row>
    <row r="43" spans="1:21">
      <c r="A43">
        <f t="shared" si="0"/>
        <v>0</v>
      </c>
      <c r="B43" s="103" t="s">
        <v>126</v>
      </c>
      <c r="C43" s="183" t="str">
        <f t="shared" si="1"/>
        <v>NE</v>
      </c>
      <c r="D43" s="183" t="str">
        <f t="shared" si="2"/>
        <v>NE</v>
      </c>
      <c r="E43" s="246"/>
      <c r="F43" s="183" t="str">
        <f t="shared" si="3"/>
        <v>NE</v>
      </c>
      <c r="G43" s="183" t="str">
        <f t="shared" si="4"/>
        <v>NE</v>
      </c>
      <c r="H43" s="184" t="str">
        <f t="shared" si="5"/>
        <v>A</v>
      </c>
      <c r="I43" s="183" t="str">
        <f t="shared" si="6"/>
        <v>NE</v>
      </c>
      <c r="J43" s="246"/>
      <c r="K43" s="183" t="str">
        <f t="shared" si="7"/>
        <v>NE</v>
      </c>
      <c r="L43" s="184" t="str">
        <f t="shared" si="8"/>
        <v>A</v>
      </c>
      <c r="M43" s="183">
        <f t="shared" si="9"/>
        <v>0</v>
      </c>
      <c r="N43" s="183" t="str">
        <f t="shared" si="10"/>
        <v>NE</v>
      </c>
      <c r="O43" s="246"/>
      <c r="P43" s="183" t="str">
        <f t="shared" si="11"/>
        <v>NE</v>
      </c>
      <c r="Q43" s="184" t="str">
        <f t="shared" si="12"/>
        <v>A</v>
      </c>
      <c r="S43">
        <f t="shared" si="13"/>
        <v>0</v>
      </c>
      <c r="T43">
        <f t="shared" si="14"/>
        <v>0</v>
      </c>
      <c r="U43">
        <f t="shared" si="15"/>
        <v>0</v>
      </c>
    </row>
    <row r="44" spans="1:21" ht="19.5" customHeight="1">
      <c r="B44" s="103" t="s">
        <v>127</v>
      </c>
      <c r="C44" s="107">
        <f>C83</f>
        <v>0</v>
      </c>
      <c r="D44" s="108">
        <f>D83</f>
        <v>0</v>
      </c>
      <c r="E44" s="108">
        <f>E83</f>
        <v>0</v>
      </c>
      <c r="F44" s="108">
        <f>F83</f>
        <v>0</v>
      </c>
      <c r="G44" s="109">
        <f>G83</f>
        <v>0</v>
      </c>
      <c r="H44" s="110"/>
      <c r="I44" s="111">
        <f>I83</f>
        <v>0</v>
      </c>
      <c r="J44" s="108">
        <f>J83</f>
        <v>0</v>
      </c>
      <c r="K44" s="109">
        <f>K83</f>
        <v>0</v>
      </c>
      <c r="L44" s="110"/>
      <c r="M44" s="111">
        <f>M83</f>
        <v>0</v>
      </c>
      <c r="N44" s="108">
        <f>N83</f>
        <v>0</v>
      </c>
      <c r="O44" s="108">
        <f>O83</f>
        <v>0</v>
      </c>
      <c r="P44" s="112">
        <f>P83</f>
        <v>0</v>
      </c>
      <c r="Q44" s="101"/>
    </row>
    <row r="45" spans="1:21" ht="19.5" customHeight="1" thickBot="1">
      <c r="B45" s="113" t="s">
        <v>128</v>
      </c>
      <c r="C45" s="114">
        <f>C94</f>
        <v>0</v>
      </c>
      <c r="D45" s="115">
        <f>D94</f>
        <v>0</v>
      </c>
      <c r="E45" s="115">
        <f>E94</f>
        <v>0</v>
      </c>
      <c r="F45" s="115">
        <f>F94</f>
        <v>0</v>
      </c>
      <c r="G45" s="116">
        <f>G94</f>
        <v>0</v>
      </c>
      <c r="H45" s="117" t="s">
        <v>129</v>
      </c>
      <c r="I45" s="118">
        <f>I94</f>
        <v>0</v>
      </c>
      <c r="J45" s="115">
        <f>J94</f>
        <v>0</v>
      </c>
      <c r="K45" s="116">
        <f>K94</f>
        <v>0</v>
      </c>
      <c r="L45" s="117" t="s">
        <v>129</v>
      </c>
      <c r="M45" s="118">
        <f>M94</f>
        <v>0</v>
      </c>
      <c r="N45" s="115">
        <f>N94</f>
        <v>0</v>
      </c>
      <c r="O45" s="115">
        <f>O94</f>
        <v>0</v>
      </c>
      <c r="P45" s="116">
        <f>P94</f>
        <v>0</v>
      </c>
      <c r="Q45" s="119" t="s">
        <v>129</v>
      </c>
    </row>
    <row r="46" spans="1:21" ht="13.5" thickTop="1">
      <c r="H46"/>
    </row>
    <row r="47" spans="1:21">
      <c r="A47">
        <f>COUNTIF(A6:A43,1)</f>
        <v>16</v>
      </c>
      <c r="C47">
        <f>COUNTIF(C6:C43,5)</f>
        <v>16</v>
      </c>
      <c r="D47">
        <f t="shared" ref="D47:P47" si="16">COUNTIF(D6:D43,5)</f>
        <v>0</v>
      </c>
      <c r="E47">
        <f t="shared" si="16"/>
        <v>0</v>
      </c>
      <c r="F47">
        <f t="shared" si="16"/>
        <v>16</v>
      </c>
      <c r="G47">
        <f t="shared" si="16"/>
        <v>0</v>
      </c>
      <c r="H47"/>
      <c r="I47">
        <f t="shared" si="16"/>
        <v>16</v>
      </c>
      <c r="J47">
        <f t="shared" si="16"/>
        <v>0</v>
      </c>
      <c r="K47">
        <f t="shared" si="16"/>
        <v>0</v>
      </c>
      <c r="M47">
        <f t="shared" si="16"/>
        <v>0</v>
      </c>
      <c r="N47">
        <f t="shared" si="16"/>
        <v>0</v>
      </c>
      <c r="O47">
        <f t="shared" si="16"/>
        <v>0</v>
      </c>
      <c r="P47">
        <f t="shared" si="16"/>
        <v>0</v>
      </c>
      <c r="S47">
        <f>SUMIF(S6:S43,1)</f>
        <v>16</v>
      </c>
      <c r="T47">
        <f t="shared" ref="T47:U47" si="17">SUMIF(T6:T43,1)</f>
        <v>16</v>
      </c>
      <c r="U47">
        <f t="shared" si="17"/>
        <v>11</v>
      </c>
    </row>
    <row r="48" spans="1:21">
      <c r="C48">
        <f>COUNTIF(C6:C43,4)</f>
        <v>0</v>
      </c>
      <c r="D48">
        <f t="shared" ref="D48:P48" si="18">COUNTIF(D6:D43,4)</f>
        <v>2</v>
      </c>
      <c r="E48">
        <f t="shared" si="18"/>
        <v>0</v>
      </c>
      <c r="F48">
        <f t="shared" si="18"/>
        <v>0</v>
      </c>
      <c r="G48">
        <f t="shared" si="18"/>
        <v>2</v>
      </c>
      <c r="H48"/>
      <c r="I48">
        <f t="shared" si="18"/>
        <v>0</v>
      </c>
      <c r="J48">
        <f t="shared" si="18"/>
        <v>0</v>
      </c>
      <c r="K48">
        <f t="shared" si="18"/>
        <v>0</v>
      </c>
      <c r="M48">
        <f t="shared" si="18"/>
        <v>0</v>
      </c>
      <c r="N48">
        <f t="shared" si="18"/>
        <v>9</v>
      </c>
      <c r="O48">
        <f t="shared" si="18"/>
        <v>0</v>
      </c>
      <c r="P48">
        <f t="shared" si="18"/>
        <v>0</v>
      </c>
    </row>
    <row r="49" spans="2:31">
      <c r="C49">
        <f>COUNTIF(C6:C43,3)</f>
        <v>0</v>
      </c>
      <c r="D49">
        <f t="shared" ref="D49:P49" si="19">COUNTIF(D6:D43,3)</f>
        <v>13</v>
      </c>
      <c r="E49">
        <f t="shared" si="19"/>
        <v>0</v>
      </c>
      <c r="F49">
        <f t="shared" si="19"/>
        <v>0</v>
      </c>
      <c r="G49">
        <f t="shared" si="19"/>
        <v>9</v>
      </c>
      <c r="H49"/>
      <c r="I49">
        <f t="shared" si="19"/>
        <v>0</v>
      </c>
      <c r="J49">
        <f t="shared" si="19"/>
        <v>0</v>
      </c>
      <c r="K49">
        <f t="shared" si="19"/>
        <v>3</v>
      </c>
      <c r="M49">
        <f t="shared" si="19"/>
        <v>6</v>
      </c>
      <c r="N49">
        <f t="shared" si="19"/>
        <v>7</v>
      </c>
      <c r="O49">
        <f t="shared" si="19"/>
        <v>0</v>
      </c>
      <c r="P49">
        <f t="shared" si="19"/>
        <v>10</v>
      </c>
    </row>
    <row r="50" spans="2:31">
      <c r="C50">
        <f>COUNTIF(C6:C43,2)</f>
        <v>0</v>
      </c>
      <c r="D50">
        <f t="shared" ref="D50:P50" si="20">COUNTIF(D6:D43,2)</f>
        <v>1</v>
      </c>
      <c r="E50">
        <f t="shared" si="20"/>
        <v>0</v>
      </c>
      <c r="F50">
        <f t="shared" si="20"/>
        <v>0</v>
      </c>
      <c r="G50">
        <f t="shared" si="20"/>
        <v>5</v>
      </c>
      <c r="H50"/>
      <c r="I50">
        <f t="shared" si="20"/>
        <v>0</v>
      </c>
      <c r="J50">
        <f t="shared" si="20"/>
        <v>0</v>
      </c>
      <c r="K50">
        <f t="shared" si="20"/>
        <v>13</v>
      </c>
      <c r="M50">
        <f t="shared" si="20"/>
        <v>10</v>
      </c>
      <c r="N50">
        <f t="shared" si="20"/>
        <v>0</v>
      </c>
      <c r="O50">
        <f t="shared" si="20"/>
        <v>0</v>
      </c>
      <c r="P50">
        <f t="shared" si="20"/>
        <v>6</v>
      </c>
    </row>
    <row r="51" spans="2:31">
      <c r="H51"/>
    </row>
    <row r="52" spans="2:31" ht="13.5" thickBot="1">
      <c r="H52"/>
    </row>
    <row r="53" spans="2:31" ht="13.5" thickTop="1">
      <c r="B53" s="360" t="s">
        <v>88</v>
      </c>
      <c r="C53" s="362" t="s">
        <v>56</v>
      </c>
      <c r="D53" s="362"/>
      <c r="E53" s="362"/>
      <c r="F53" s="362"/>
      <c r="G53" s="362"/>
      <c r="H53" s="362"/>
      <c r="I53" s="362"/>
      <c r="J53" s="362"/>
      <c r="K53" s="362"/>
      <c r="L53" s="362"/>
      <c r="M53" s="362"/>
      <c r="N53" s="362"/>
      <c r="O53" s="362"/>
      <c r="P53" s="362"/>
      <c r="Q53" s="362"/>
      <c r="R53" s="310" t="s">
        <v>11</v>
      </c>
      <c r="S53" s="311"/>
      <c r="T53" s="311"/>
      <c r="U53" s="311"/>
      <c r="V53" s="312"/>
      <c r="W53" s="312"/>
      <c r="X53" s="313" t="s">
        <v>12</v>
      </c>
      <c r="Y53" s="314"/>
      <c r="Z53" s="314"/>
      <c r="AA53" s="314"/>
      <c r="AB53" s="314"/>
      <c r="AC53" s="314"/>
      <c r="AD53" s="314"/>
      <c r="AE53" s="315"/>
    </row>
    <row r="54" spans="2:31">
      <c r="B54" s="361"/>
      <c r="C54" s="328" t="s">
        <v>57</v>
      </c>
      <c r="D54" s="329"/>
      <c r="E54" s="330"/>
      <c r="F54" s="334" t="s">
        <v>58</v>
      </c>
      <c r="G54" s="329"/>
      <c r="H54" s="330"/>
      <c r="I54" s="336" t="s">
        <v>59</v>
      </c>
      <c r="J54" s="337"/>
      <c r="K54" s="338"/>
      <c r="L54" s="334" t="s">
        <v>60</v>
      </c>
      <c r="M54" s="329"/>
      <c r="N54" s="330"/>
      <c r="O54" s="334" t="s">
        <v>61</v>
      </c>
      <c r="P54" s="329"/>
      <c r="Q54" s="344"/>
      <c r="R54" s="316" t="s">
        <v>3</v>
      </c>
      <c r="S54" s="317"/>
      <c r="T54" s="321" t="s">
        <v>63</v>
      </c>
      <c r="U54" s="322"/>
      <c r="V54" s="326" t="s">
        <v>64</v>
      </c>
      <c r="W54" s="307"/>
      <c r="X54" s="295" t="s">
        <v>65</v>
      </c>
      <c r="Y54" s="297" t="s">
        <v>66</v>
      </c>
      <c r="Z54" s="298"/>
      <c r="AA54" s="299"/>
      <c r="AB54" s="302" t="s">
        <v>67</v>
      </c>
      <c r="AC54" s="303"/>
      <c r="AD54" s="306" t="s">
        <v>68</v>
      </c>
      <c r="AE54" s="307"/>
    </row>
    <row r="55" spans="2:31">
      <c r="B55" s="361"/>
      <c r="C55" s="300"/>
      <c r="D55" s="300"/>
      <c r="E55" s="331"/>
      <c r="F55" s="308"/>
      <c r="G55" s="300"/>
      <c r="H55" s="331"/>
      <c r="I55" s="339"/>
      <c r="J55" s="340"/>
      <c r="K55" s="305"/>
      <c r="L55" s="308"/>
      <c r="M55" s="300"/>
      <c r="N55" s="331"/>
      <c r="O55" s="308"/>
      <c r="P55" s="300"/>
      <c r="Q55" s="309"/>
      <c r="R55" s="318"/>
      <c r="S55" s="301"/>
      <c r="T55" s="304"/>
      <c r="U55" s="323"/>
      <c r="V55" s="327"/>
      <c r="W55" s="309"/>
      <c r="X55" s="296"/>
      <c r="Y55" s="300"/>
      <c r="Z55" s="300"/>
      <c r="AA55" s="301"/>
      <c r="AB55" s="304"/>
      <c r="AC55" s="305"/>
      <c r="AD55" s="308"/>
      <c r="AE55" s="309"/>
    </row>
    <row r="56" spans="2:31">
      <c r="B56" s="361"/>
      <c r="C56" s="332"/>
      <c r="D56" s="332"/>
      <c r="E56" s="333"/>
      <c r="F56" s="335"/>
      <c r="G56" s="332"/>
      <c r="H56" s="333"/>
      <c r="I56" s="341"/>
      <c r="J56" s="342"/>
      <c r="K56" s="343"/>
      <c r="L56" s="335"/>
      <c r="M56" s="332"/>
      <c r="N56" s="333"/>
      <c r="O56" s="335"/>
      <c r="P56" s="332"/>
      <c r="Q56" s="345"/>
      <c r="R56" s="319"/>
      <c r="S56" s="320"/>
      <c r="T56" s="324"/>
      <c r="U56" s="325"/>
      <c r="V56" s="327"/>
      <c r="W56" s="309"/>
      <c r="X56" s="296"/>
      <c r="Y56" s="300"/>
      <c r="Z56" s="300"/>
      <c r="AA56" s="301"/>
      <c r="AB56" s="304"/>
      <c r="AC56" s="305"/>
      <c r="AD56" s="308"/>
      <c r="AE56" s="309"/>
    </row>
    <row r="57" spans="2:31" ht="13.5" thickBot="1">
      <c r="B57" s="120"/>
      <c r="C57" s="121" t="s">
        <v>130</v>
      </c>
      <c r="D57" s="122" t="s">
        <v>131</v>
      </c>
      <c r="E57" s="122" t="s">
        <v>132</v>
      </c>
      <c r="F57" s="123" t="s">
        <v>130</v>
      </c>
      <c r="G57" s="124" t="s">
        <v>131</v>
      </c>
      <c r="H57" s="125" t="s">
        <v>132</v>
      </c>
      <c r="I57" s="123" t="s">
        <v>130</v>
      </c>
      <c r="J57" s="122" t="s">
        <v>131</v>
      </c>
      <c r="K57" s="122" t="s">
        <v>132</v>
      </c>
      <c r="L57" s="123" t="s">
        <v>130</v>
      </c>
      <c r="M57" s="122" t="s">
        <v>131</v>
      </c>
      <c r="N57" s="122" t="s">
        <v>132</v>
      </c>
      <c r="O57" s="123" t="s">
        <v>130</v>
      </c>
      <c r="P57" s="122" t="s">
        <v>131</v>
      </c>
      <c r="Q57" s="122" t="s">
        <v>132</v>
      </c>
      <c r="R57" s="126" t="s">
        <v>130</v>
      </c>
      <c r="S57" s="127" t="s">
        <v>131</v>
      </c>
      <c r="T57" s="128" t="s">
        <v>130</v>
      </c>
      <c r="U57" s="129" t="s">
        <v>131</v>
      </c>
      <c r="V57" s="130" t="s">
        <v>130</v>
      </c>
      <c r="W57" s="131" t="s">
        <v>131</v>
      </c>
      <c r="X57" s="132" t="s">
        <v>130</v>
      </c>
      <c r="Y57" s="133" t="s">
        <v>130</v>
      </c>
      <c r="Z57" s="133" t="s">
        <v>131</v>
      </c>
      <c r="AA57" s="134" t="s">
        <v>132</v>
      </c>
      <c r="AB57" s="135" t="s">
        <v>130</v>
      </c>
      <c r="AC57" s="133" t="s">
        <v>131</v>
      </c>
      <c r="AD57" s="136" t="s">
        <v>130</v>
      </c>
      <c r="AE57" s="137" t="s">
        <v>131</v>
      </c>
    </row>
    <row r="58" spans="2:31">
      <c r="B58" s="138">
        <v>1</v>
      </c>
      <c r="C58" s="233">
        <v>5</v>
      </c>
      <c r="D58" s="233">
        <v>5</v>
      </c>
      <c r="E58" s="233">
        <v>5</v>
      </c>
      <c r="F58" s="236">
        <v>3</v>
      </c>
      <c r="G58" s="236">
        <v>3</v>
      </c>
      <c r="H58" s="236">
        <v>3</v>
      </c>
      <c r="I58" s="238">
        <v>5</v>
      </c>
      <c r="J58" s="238">
        <v>5</v>
      </c>
      <c r="K58" s="238">
        <v>5</v>
      </c>
      <c r="L58" s="236">
        <v>5</v>
      </c>
      <c r="M58" s="236">
        <v>5</v>
      </c>
      <c r="N58" s="236">
        <v>5</v>
      </c>
      <c r="O58" s="240">
        <v>3</v>
      </c>
      <c r="P58" s="240">
        <v>3</v>
      </c>
      <c r="Q58" s="240">
        <v>3</v>
      </c>
      <c r="R58" s="190">
        <v>5</v>
      </c>
      <c r="S58" s="190">
        <v>5</v>
      </c>
      <c r="T58" s="148" t="s">
        <v>169</v>
      </c>
      <c r="U58" s="226">
        <v>5</v>
      </c>
      <c r="V58" s="244">
        <v>2</v>
      </c>
      <c r="W58" s="244">
        <v>2</v>
      </c>
      <c r="X58" s="190">
        <v>3</v>
      </c>
      <c r="Y58" s="201">
        <v>4</v>
      </c>
      <c r="Z58" s="201">
        <v>4</v>
      </c>
      <c r="AA58" s="201">
        <v>4</v>
      </c>
      <c r="AB58" s="226">
        <v>5</v>
      </c>
      <c r="AC58" s="226">
        <v>5</v>
      </c>
      <c r="AD58" s="245">
        <v>3</v>
      </c>
      <c r="AE58" s="245">
        <v>3</v>
      </c>
    </row>
    <row r="59" spans="2:31">
      <c r="B59" s="153">
        <f>B58+1</f>
        <v>2</v>
      </c>
      <c r="C59" s="234">
        <v>5</v>
      </c>
      <c r="D59" s="234">
        <v>5</v>
      </c>
      <c r="E59" s="234">
        <v>5</v>
      </c>
      <c r="F59" s="201">
        <v>3</v>
      </c>
      <c r="G59" s="201">
        <v>3</v>
      </c>
      <c r="H59" s="201">
        <v>3</v>
      </c>
      <c r="I59" s="226">
        <v>4</v>
      </c>
      <c r="J59" s="226">
        <v>4</v>
      </c>
      <c r="K59" s="226">
        <v>4</v>
      </c>
      <c r="L59" s="201">
        <v>5</v>
      </c>
      <c r="M59" s="201">
        <v>5</v>
      </c>
      <c r="N59" s="201">
        <v>5</v>
      </c>
      <c r="O59" s="241">
        <v>2</v>
      </c>
      <c r="P59" s="241">
        <v>2</v>
      </c>
      <c r="Q59" s="241">
        <v>2</v>
      </c>
      <c r="R59" s="190">
        <v>5</v>
      </c>
      <c r="S59" s="190">
        <v>5</v>
      </c>
      <c r="T59" s="148" t="s">
        <v>169</v>
      </c>
      <c r="U59" s="226">
        <v>5</v>
      </c>
      <c r="V59" s="245">
        <v>2</v>
      </c>
      <c r="W59" s="245">
        <v>2</v>
      </c>
      <c r="X59" s="190">
        <v>3</v>
      </c>
      <c r="Y59" s="201">
        <v>3</v>
      </c>
      <c r="Z59" s="201">
        <v>3</v>
      </c>
      <c r="AA59" s="201">
        <v>3</v>
      </c>
      <c r="AB59" s="226">
        <v>4</v>
      </c>
      <c r="AC59" s="226">
        <v>4</v>
      </c>
      <c r="AD59" s="245">
        <v>3</v>
      </c>
      <c r="AE59" s="245">
        <v>3</v>
      </c>
    </row>
    <row r="60" spans="2:31">
      <c r="B60" s="153">
        <f t="shared" ref="B60:B95" si="21">B59+1</f>
        <v>3</v>
      </c>
      <c r="C60" s="234">
        <v>5</v>
      </c>
      <c r="D60" s="234">
        <v>5</v>
      </c>
      <c r="E60" s="234">
        <v>5</v>
      </c>
      <c r="F60" s="201">
        <v>3</v>
      </c>
      <c r="G60" s="201">
        <v>3</v>
      </c>
      <c r="H60" s="201">
        <v>3</v>
      </c>
      <c r="I60" s="226">
        <v>5</v>
      </c>
      <c r="J60" s="226">
        <v>5</v>
      </c>
      <c r="K60" s="226">
        <v>5</v>
      </c>
      <c r="L60" s="201">
        <v>5</v>
      </c>
      <c r="M60" s="201">
        <v>5</v>
      </c>
      <c r="N60" s="201">
        <v>5</v>
      </c>
      <c r="O60" s="241">
        <v>3</v>
      </c>
      <c r="P60" s="241">
        <v>3</v>
      </c>
      <c r="Q60" s="241">
        <v>3</v>
      </c>
      <c r="R60" s="190">
        <v>5</v>
      </c>
      <c r="S60" s="190">
        <v>5</v>
      </c>
      <c r="T60" s="148" t="s">
        <v>169</v>
      </c>
      <c r="U60" s="226">
        <v>5</v>
      </c>
      <c r="V60" s="245">
        <v>2</v>
      </c>
      <c r="W60" s="245">
        <v>2</v>
      </c>
      <c r="X60" s="190">
        <v>3</v>
      </c>
      <c r="Y60" s="201">
        <v>4</v>
      </c>
      <c r="Z60" s="201">
        <v>4</v>
      </c>
      <c r="AA60" s="201">
        <v>4</v>
      </c>
      <c r="AB60" s="226">
        <v>5</v>
      </c>
      <c r="AC60" s="226">
        <v>5</v>
      </c>
      <c r="AD60" s="245">
        <v>2</v>
      </c>
      <c r="AE60" s="245">
        <v>2</v>
      </c>
    </row>
    <row r="61" spans="2:31">
      <c r="B61" s="163">
        <f t="shared" si="21"/>
        <v>4</v>
      </c>
      <c r="C61" s="234">
        <v>5</v>
      </c>
      <c r="D61" s="234">
        <v>5</v>
      </c>
      <c r="E61" s="234">
        <v>5</v>
      </c>
      <c r="F61" s="201">
        <v>2</v>
      </c>
      <c r="G61" s="201">
        <v>2</v>
      </c>
      <c r="H61" s="201">
        <v>2</v>
      </c>
      <c r="I61" s="226">
        <v>4</v>
      </c>
      <c r="J61" s="226">
        <v>4</v>
      </c>
      <c r="K61" s="226">
        <v>4</v>
      </c>
      <c r="L61" s="201">
        <v>5</v>
      </c>
      <c r="M61" s="201">
        <v>5</v>
      </c>
      <c r="N61" s="201">
        <v>5</v>
      </c>
      <c r="O61" s="241">
        <v>3</v>
      </c>
      <c r="P61" s="241">
        <v>3</v>
      </c>
      <c r="Q61" s="241">
        <v>3</v>
      </c>
      <c r="R61" s="190">
        <v>5</v>
      </c>
      <c r="S61" s="190">
        <v>5</v>
      </c>
      <c r="T61" s="148" t="s">
        <v>169</v>
      </c>
      <c r="U61" s="226">
        <v>5</v>
      </c>
      <c r="V61" s="245">
        <v>2</v>
      </c>
      <c r="W61" s="245">
        <v>2</v>
      </c>
      <c r="X61" s="190">
        <v>2</v>
      </c>
      <c r="Y61" s="201">
        <v>4</v>
      </c>
      <c r="Z61" s="201">
        <v>4</v>
      </c>
      <c r="AA61" s="201">
        <v>4</v>
      </c>
      <c r="AB61" s="226">
        <v>5</v>
      </c>
      <c r="AC61" s="226">
        <v>5</v>
      </c>
      <c r="AD61" s="245">
        <v>2</v>
      </c>
      <c r="AE61" s="245">
        <v>2</v>
      </c>
    </row>
    <row r="62" spans="2:31">
      <c r="B62" s="153">
        <f t="shared" si="21"/>
        <v>5</v>
      </c>
      <c r="C62" s="234">
        <v>5</v>
      </c>
      <c r="D62" s="234">
        <v>5</v>
      </c>
      <c r="E62" s="234">
        <v>5</v>
      </c>
      <c r="F62" s="201">
        <v>3</v>
      </c>
      <c r="G62" s="201">
        <v>3</v>
      </c>
      <c r="H62" s="201">
        <v>3</v>
      </c>
      <c r="I62" s="226">
        <v>5</v>
      </c>
      <c r="J62" s="226">
        <v>5</v>
      </c>
      <c r="K62" s="226">
        <v>5</v>
      </c>
      <c r="L62" s="201">
        <v>5</v>
      </c>
      <c r="M62" s="201">
        <v>5</v>
      </c>
      <c r="N62" s="201">
        <v>5</v>
      </c>
      <c r="O62" s="241">
        <v>3</v>
      </c>
      <c r="P62" s="241">
        <v>3</v>
      </c>
      <c r="Q62" s="241">
        <v>3</v>
      </c>
      <c r="R62" s="190">
        <v>5</v>
      </c>
      <c r="S62" s="190">
        <v>5</v>
      </c>
      <c r="T62" s="148" t="s">
        <v>169</v>
      </c>
      <c r="U62" s="226">
        <v>5</v>
      </c>
      <c r="V62" s="245">
        <v>3</v>
      </c>
      <c r="W62" s="245">
        <v>3</v>
      </c>
      <c r="X62" s="190">
        <v>2</v>
      </c>
      <c r="Y62" s="201">
        <v>4</v>
      </c>
      <c r="Z62" s="201">
        <v>4</v>
      </c>
      <c r="AA62" s="201">
        <v>4</v>
      </c>
      <c r="AB62" s="226">
        <v>5</v>
      </c>
      <c r="AC62" s="226">
        <v>5</v>
      </c>
      <c r="AD62" s="245">
        <v>3</v>
      </c>
      <c r="AE62" s="245">
        <v>3</v>
      </c>
    </row>
    <row r="63" spans="2:31">
      <c r="B63" s="153">
        <f t="shared" si="21"/>
        <v>6</v>
      </c>
      <c r="C63" s="234">
        <v>5</v>
      </c>
      <c r="D63" s="234">
        <v>5</v>
      </c>
      <c r="E63" s="234">
        <v>5</v>
      </c>
      <c r="F63" s="201">
        <v>3</v>
      </c>
      <c r="G63" s="201">
        <v>3</v>
      </c>
      <c r="H63" s="201">
        <v>3</v>
      </c>
      <c r="I63" s="226">
        <v>5</v>
      </c>
      <c r="J63" s="226">
        <v>5</v>
      </c>
      <c r="K63" s="226">
        <v>5</v>
      </c>
      <c r="L63" s="201">
        <v>5</v>
      </c>
      <c r="M63" s="201">
        <v>5</v>
      </c>
      <c r="N63" s="201">
        <v>5</v>
      </c>
      <c r="O63" s="241">
        <v>3</v>
      </c>
      <c r="P63" s="241">
        <v>3</v>
      </c>
      <c r="Q63" s="241">
        <v>3</v>
      </c>
      <c r="R63" s="190">
        <v>5</v>
      </c>
      <c r="S63" s="190">
        <v>5</v>
      </c>
      <c r="T63" s="148" t="s">
        <v>169</v>
      </c>
      <c r="U63" s="226">
        <v>4</v>
      </c>
      <c r="V63" s="245">
        <v>2</v>
      </c>
      <c r="W63" s="245">
        <v>2</v>
      </c>
      <c r="X63" s="190">
        <v>2</v>
      </c>
      <c r="Y63" s="201">
        <v>4</v>
      </c>
      <c r="Z63" s="201">
        <v>4</v>
      </c>
      <c r="AA63" s="201">
        <v>4</v>
      </c>
      <c r="AB63" s="226">
        <v>4</v>
      </c>
      <c r="AC63" s="226">
        <v>4</v>
      </c>
      <c r="AD63" s="245">
        <v>2</v>
      </c>
      <c r="AE63" s="245">
        <v>2</v>
      </c>
    </row>
    <row r="64" spans="2:31">
      <c r="B64" s="153">
        <f t="shared" si="21"/>
        <v>7</v>
      </c>
      <c r="C64" s="234">
        <v>5</v>
      </c>
      <c r="D64" s="234">
        <v>5</v>
      </c>
      <c r="E64" s="234">
        <v>5</v>
      </c>
      <c r="F64" s="201">
        <v>3</v>
      </c>
      <c r="G64" s="201">
        <v>3</v>
      </c>
      <c r="H64" s="201">
        <v>3</v>
      </c>
      <c r="I64" s="226">
        <v>5</v>
      </c>
      <c r="J64" s="226">
        <v>5</v>
      </c>
      <c r="K64" s="226">
        <v>5</v>
      </c>
      <c r="L64" s="201">
        <v>5</v>
      </c>
      <c r="M64" s="201">
        <v>5</v>
      </c>
      <c r="N64" s="201">
        <v>5</v>
      </c>
      <c r="O64" s="241">
        <v>2</v>
      </c>
      <c r="P64" s="241">
        <v>2</v>
      </c>
      <c r="Q64" s="241">
        <v>2</v>
      </c>
      <c r="R64" s="190">
        <v>5</v>
      </c>
      <c r="S64" s="190">
        <v>5</v>
      </c>
      <c r="T64" s="148" t="s">
        <v>169</v>
      </c>
      <c r="U64" s="226">
        <v>4</v>
      </c>
      <c r="V64" s="245">
        <v>2</v>
      </c>
      <c r="W64" s="245">
        <v>2</v>
      </c>
      <c r="X64" s="190">
        <v>2</v>
      </c>
      <c r="Y64" s="201">
        <v>3</v>
      </c>
      <c r="Z64" s="201">
        <v>3</v>
      </c>
      <c r="AA64" s="201">
        <v>3</v>
      </c>
      <c r="AB64" s="226">
        <v>5</v>
      </c>
      <c r="AC64" s="226">
        <v>5</v>
      </c>
      <c r="AD64" s="245">
        <v>3</v>
      </c>
      <c r="AE64" s="245">
        <v>3</v>
      </c>
    </row>
    <row r="65" spans="2:31">
      <c r="B65" s="153">
        <f t="shared" si="21"/>
        <v>8</v>
      </c>
      <c r="C65" s="234">
        <v>5</v>
      </c>
      <c r="D65" s="234">
        <v>5</v>
      </c>
      <c r="E65" s="234">
        <v>5</v>
      </c>
      <c r="F65" s="201">
        <v>3</v>
      </c>
      <c r="G65" s="201">
        <v>3</v>
      </c>
      <c r="H65" s="201">
        <v>3</v>
      </c>
      <c r="I65" s="226">
        <v>4</v>
      </c>
      <c r="J65" s="226">
        <v>4</v>
      </c>
      <c r="K65" s="226">
        <v>4</v>
      </c>
      <c r="L65" s="201">
        <v>5</v>
      </c>
      <c r="M65" s="201">
        <v>5</v>
      </c>
      <c r="N65" s="201">
        <v>5</v>
      </c>
      <c r="O65" s="241">
        <v>2</v>
      </c>
      <c r="P65" s="241">
        <v>2</v>
      </c>
      <c r="Q65" s="241">
        <v>2</v>
      </c>
      <c r="R65" s="190">
        <v>5</v>
      </c>
      <c r="S65" s="190">
        <v>5</v>
      </c>
      <c r="T65" s="148" t="s">
        <v>169</v>
      </c>
      <c r="U65" s="226">
        <v>5</v>
      </c>
      <c r="V65" s="245">
        <v>3</v>
      </c>
      <c r="W65" s="245">
        <v>3</v>
      </c>
      <c r="X65" s="190">
        <v>2</v>
      </c>
      <c r="Y65" s="201">
        <v>3</v>
      </c>
      <c r="Z65" s="201">
        <v>3</v>
      </c>
      <c r="AA65" s="201">
        <v>3</v>
      </c>
      <c r="AB65" s="226">
        <v>4</v>
      </c>
      <c r="AC65" s="226">
        <v>4</v>
      </c>
      <c r="AD65" s="245">
        <v>2</v>
      </c>
      <c r="AE65" s="245">
        <v>2</v>
      </c>
    </row>
    <row r="66" spans="2:31">
      <c r="B66" s="153">
        <f t="shared" si="21"/>
        <v>9</v>
      </c>
      <c r="C66" s="234">
        <v>5</v>
      </c>
      <c r="D66" s="234">
        <v>5</v>
      </c>
      <c r="E66" s="234">
        <v>5</v>
      </c>
      <c r="F66" s="201">
        <v>4</v>
      </c>
      <c r="G66" s="201">
        <v>4</v>
      </c>
      <c r="H66" s="201">
        <v>4</v>
      </c>
      <c r="I66" s="226">
        <v>4</v>
      </c>
      <c r="J66" s="226">
        <v>4</v>
      </c>
      <c r="K66" s="226">
        <v>4</v>
      </c>
      <c r="L66" s="201">
        <v>5</v>
      </c>
      <c r="M66" s="201">
        <v>5</v>
      </c>
      <c r="N66" s="201">
        <v>5</v>
      </c>
      <c r="O66" s="241">
        <v>3</v>
      </c>
      <c r="P66" s="241">
        <v>3</v>
      </c>
      <c r="Q66" s="241">
        <v>3</v>
      </c>
      <c r="R66" s="190">
        <v>5</v>
      </c>
      <c r="S66" s="190">
        <v>5</v>
      </c>
      <c r="T66" s="148" t="s">
        <v>169</v>
      </c>
      <c r="U66" s="226">
        <v>5</v>
      </c>
      <c r="V66" s="245">
        <v>2</v>
      </c>
      <c r="W66" s="245">
        <v>2</v>
      </c>
      <c r="X66" s="190">
        <v>3</v>
      </c>
      <c r="Y66" s="201">
        <v>4</v>
      </c>
      <c r="Z66" s="201">
        <v>4</v>
      </c>
      <c r="AA66" s="201">
        <v>4</v>
      </c>
      <c r="AB66" s="226">
        <v>5</v>
      </c>
      <c r="AC66" s="226">
        <v>5</v>
      </c>
      <c r="AD66" s="245">
        <v>3</v>
      </c>
      <c r="AE66" s="245">
        <v>3</v>
      </c>
    </row>
    <row r="67" spans="2:31">
      <c r="B67" s="153">
        <f t="shared" si="21"/>
        <v>10</v>
      </c>
      <c r="C67" s="234">
        <v>5</v>
      </c>
      <c r="D67" s="234">
        <v>5</v>
      </c>
      <c r="E67" s="234">
        <v>5</v>
      </c>
      <c r="F67" s="201">
        <v>3</v>
      </c>
      <c r="G67" s="201">
        <v>3</v>
      </c>
      <c r="H67" s="201">
        <v>3</v>
      </c>
      <c r="I67" s="226">
        <v>5</v>
      </c>
      <c r="J67" s="226">
        <v>5</v>
      </c>
      <c r="K67" s="226">
        <v>5</v>
      </c>
      <c r="L67" s="201">
        <v>5</v>
      </c>
      <c r="M67" s="201">
        <v>5</v>
      </c>
      <c r="N67" s="201">
        <v>5</v>
      </c>
      <c r="O67" s="241">
        <v>4</v>
      </c>
      <c r="P67" s="241">
        <v>4</v>
      </c>
      <c r="Q67" s="241">
        <v>4</v>
      </c>
      <c r="R67" s="190">
        <v>5</v>
      </c>
      <c r="S67" s="190">
        <v>5</v>
      </c>
      <c r="T67" s="148" t="s">
        <v>169</v>
      </c>
      <c r="U67" s="226">
        <v>5</v>
      </c>
      <c r="V67" s="245">
        <v>2</v>
      </c>
      <c r="W67" s="245">
        <v>2</v>
      </c>
      <c r="X67" s="190">
        <v>2</v>
      </c>
      <c r="Y67" s="201">
        <v>3</v>
      </c>
      <c r="Z67" s="201">
        <v>3</v>
      </c>
      <c r="AA67" s="201">
        <v>3</v>
      </c>
      <c r="AB67" s="226">
        <v>4</v>
      </c>
      <c r="AC67" s="226">
        <v>4</v>
      </c>
      <c r="AD67" s="201">
        <v>3</v>
      </c>
      <c r="AE67" s="201">
        <v>3</v>
      </c>
    </row>
    <row r="68" spans="2:31">
      <c r="B68" s="153">
        <f t="shared" si="21"/>
        <v>11</v>
      </c>
      <c r="C68" s="234">
        <v>5</v>
      </c>
      <c r="D68" s="234">
        <v>5</v>
      </c>
      <c r="E68" s="234">
        <v>5</v>
      </c>
      <c r="F68" s="201">
        <v>3</v>
      </c>
      <c r="G68" s="201">
        <v>3</v>
      </c>
      <c r="H68" s="201">
        <v>3</v>
      </c>
      <c r="I68" s="226">
        <v>4</v>
      </c>
      <c r="J68" s="226">
        <v>4</v>
      </c>
      <c r="K68" s="226">
        <v>4</v>
      </c>
      <c r="L68" s="201">
        <v>5</v>
      </c>
      <c r="M68" s="201">
        <v>5</v>
      </c>
      <c r="N68" s="201">
        <v>5</v>
      </c>
      <c r="O68" s="241">
        <v>3</v>
      </c>
      <c r="P68" s="241">
        <v>3</v>
      </c>
      <c r="Q68" s="241">
        <v>3</v>
      </c>
      <c r="R68" s="190">
        <v>5</v>
      </c>
      <c r="S68" s="190">
        <v>5</v>
      </c>
      <c r="T68" s="148" t="s">
        <v>169</v>
      </c>
      <c r="U68" s="226">
        <v>4</v>
      </c>
      <c r="V68" s="245">
        <v>2</v>
      </c>
      <c r="W68" s="245">
        <v>2</v>
      </c>
      <c r="X68" s="201">
        <v>3</v>
      </c>
      <c r="Y68" s="201">
        <v>4</v>
      </c>
      <c r="Z68" s="201">
        <v>4</v>
      </c>
      <c r="AA68" s="201">
        <v>4</v>
      </c>
      <c r="AB68" s="226">
        <v>4</v>
      </c>
      <c r="AC68" s="226">
        <v>4</v>
      </c>
      <c r="AD68" s="245">
        <v>3</v>
      </c>
      <c r="AE68" s="245">
        <v>3</v>
      </c>
    </row>
    <row r="69" spans="2:31">
      <c r="B69" s="153">
        <f t="shared" si="21"/>
        <v>12</v>
      </c>
      <c r="C69" s="234">
        <v>5</v>
      </c>
      <c r="D69" s="234">
        <v>5</v>
      </c>
      <c r="E69" s="234">
        <v>5</v>
      </c>
      <c r="F69" s="201">
        <v>3</v>
      </c>
      <c r="G69" s="201">
        <v>3</v>
      </c>
      <c r="H69" s="201">
        <v>3</v>
      </c>
      <c r="I69" s="226">
        <v>5</v>
      </c>
      <c r="J69" s="226">
        <v>5</v>
      </c>
      <c r="K69" s="226">
        <v>5</v>
      </c>
      <c r="L69" s="201">
        <v>5</v>
      </c>
      <c r="M69" s="201">
        <v>5</v>
      </c>
      <c r="N69" s="201">
        <v>5</v>
      </c>
      <c r="O69" s="241">
        <v>3</v>
      </c>
      <c r="P69" s="241">
        <v>3</v>
      </c>
      <c r="Q69" s="241">
        <v>3</v>
      </c>
      <c r="R69" s="190">
        <v>5</v>
      </c>
      <c r="S69" s="190">
        <v>5</v>
      </c>
      <c r="T69" s="148" t="s">
        <v>169</v>
      </c>
      <c r="U69" s="226">
        <v>4</v>
      </c>
      <c r="V69" s="245">
        <v>2</v>
      </c>
      <c r="W69" s="245">
        <v>2</v>
      </c>
      <c r="X69" s="190">
        <v>2</v>
      </c>
      <c r="Y69" s="201">
        <v>4</v>
      </c>
      <c r="Z69" s="201">
        <v>4</v>
      </c>
      <c r="AA69" s="201">
        <v>4</v>
      </c>
      <c r="AB69" s="226">
        <v>4</v>
      </c>
      <c r="AC69" s="226">
        <v>4</v>
      </c>
      <c r="AD69" s="245">
        <v>2</v>
      </c>
      <c r="AE69" s="245">
        <v>2</v>
      </c>
    </row>
    <row r="70" spans="2:31">
      <c r="B70" s="153">
        <f t="shared" si="21"/>
        <v>13</v>
      </c>
      <c r="C70" s="234">
        <v>5</v>
      </c>
      <c r="D70" s="234">
        <v>5</v>
      </c>
      <c r="E70" s="234">
        <v>5</v>
      </c>
      <c r="F70" s="201">
        <v>3</v>
      </c>
      <c r="G70" s="201">
        <v>3</v>
      </c>
      <c r="H70" s="201">
        <v>3</v>
      </c>
      <c r="I70" s="226">
        <v>5</v>
      </c>
      <c r="J70" s="226">
        <v>5</v>
      </c>
      <c r="K70" s="226">
        <v>5</v>
      </c>
      <c r="L70" s="201">
        <v>5</v>
      </c>
      <c r="M70" s="201">
        <v>5</v>
      </c>
      <c r="N70" s="201">
        <v>5</v>
      </c>
      <c r="O70" s="241">
        <v>2</v>
      </c>
      <c r="P70" s="241">
        <v>2</v>
      </c>
      <c r="Q70" s="241">
        <v>2</v>
      </c>
      <c r="R70" s="190">
        <v>5</v>
      </c>
      <c r="S70" s="190">
        <v>5</v>
      </c>
      <c r="T70" s="148" t="s">
        <v>169</v>
      </c>
      <c r="U70" s="226">
        <v>4</v>
      </c>
      <c r="V70" s="245">
        <v>2</v>
      </c>
      <c r="W70" s="245">
        <v>2</v>
      </c>
      <c r="X70" s="190">
        <v>2</v>
      </c>
      <c r="Y70" s="201">
        <v>3</v>
      </c>
      <c r="Z70" s="201">
        <v>3</v>
      </c>
      <c r="AA70" s="201">
        <v>3</v>
      </c>
      <c r="AB70" s="226">
        <v>5</v>
      </c>
      <c r="AC70" s="226">
        <v>5</v>
      </c>
      <c r="AD70" s="245">
        <v>3</v>
      </c>
      <c r="AE70" s="245">
        <v>3</v>
      </c>
    </row>
    <row r="71" spans="2:31">
      <c r="B71" s="153">
        <f t="shared" si="21"/>
        <v>14</v>
      </c>
      <c r="C71" s="234">
        <v>5</v>
      </c>
      <c r="D71" s="234">
        <v>5</v>
      </c>
      <c r="E71" s="234">
        <v>5</v>
      </c>
      <c r="F71" s="201">
        <v>3</v>
      </c>
      <c r="G71" s="201">
        <v>3</v>
      </c>
      <c r="H71" s="201">
        <v>3</v>
      </c>
      <c r="I71" s="226">
        <v>4</v>
      </c>
      <c r="J71" s="226">
        <v>4</v>
      </c>
      <c r="K71" s="226">
        <v>4</v>
      </c>
      <c r="L71" s="201">
        <v>5</v>
      </c>
      <c r="M71" s="201">
        <v>5</v>
      </c>
      <c r="N71" s="201">
        <v>5</v>
      </c>
      <c r="O71" s="241">
        <v>2</v>
      </c>
      <c r="P71" s="241">
        <v>2</v>
      </c>
      <c r="Q71" s="241">
        <v>2</v>
      </c>
      <c r="R71" s="190">
        <v>5</v>
      </c>
      <c r="S71" s="190">
        <v>5</v>
      </c>
      <c r="T71" s="148" t="s">
        <v>169</v>
      </c>
      <c r="U71" s="226">
        <v>5</v>
      </c>
      <c r="V71" s="245">
        <v>3</v>
      </c>
      <c r="W71" s="245">
        <v>3</v>
      </c>
      <c r="X71" s="190">
        <v>2</v>
      </c>
      <c r="Y71" s="201">
        <v>3</v>
      </c>
      <c r="Z71" s="201">
        <v>3</v>
      </c>
      <c r="AA71" s="201">
        <v>3</v>
      </c>
      <c r="AB71" s="226">
        <v>4</v>
      </c>
      <c r="AC71" s="226">
        <v>4</v>
      </c>
      <c r="AD71" s="245">
        <v>2</v>
      </c>
      <c r="AE71" s="245">
        <v>2</v>
      </c>
    </row>
    <row r="72" spans="2:31">
      <c r="B72" s="153">
        <f t="shared" si="21"/>
        <v>15</v>
      </c>
      <c r="C72" s="234">
        <v>5</v>
      </c>
      <c r="D72" s="234">
        <v>5</v>
      </c>
      <c r="E72" s="234">
        <v>5</v>
      </c>
      <c r="F72" s="201">
        <v>4</v>
      </c>
      <c r="G72" s="201">
        <v>4</v>
      </c>
      <c r="H72" s="201">
        <v>4</v>
      </c>
      <c r="I72" s="226">
        <v>4</v>
      </c>
      <c r="J72" s="226">
        <v>4</v>
      </c>
      <c r="K72" s="226">
        <v>4</v>
      </c>
      <c r="L72" s="201">
        <v>5</v>
      </c>
      <c r="M72" s="201">
        <v>5</v>
      </c>
      <c r="N72" s="201">
        <v>5</v>
      </c>
      <c r="O72" s="241">
        <v>3</v>
      </c>
      <c r="P72" s="241">
        <v>3</v>
      </c>
      <c r="Q72" s="241">
        <v>3</v>
      </c>
      <c r="R72" s="190">
        <v>5</v>
      </c>
      <c r="S72" s="190">
        <v>5</v>
      </c>
      <c r="T72" s="148" t="s">
        <v>169</v>
      </c>
      <c r="U72" s="226">
        <v>5</v>
      </c>
      <c r="V72" s="245">
        <v>2</v>
      </c>
      <c r="W72" s="245">
        <v>2</v>
      </c>
      <c r="X72" s="190">
        <v>3</v>
      </c>
      <c r="Y72" s="201">
        <v>4</v>
      </c>
      <c r="Z72" s="201">
        <v>4</v>
      </c>
      <c r="AA72" s="201">
        <v>4</v>
      </c>
      <c r="AB72" s="226">
        <v>5</v>
      </c>
      <c r="AC72" s="226">
        <v>5</v>
      </c>
      <c r="AD72" s="245">
        <v>3</v>
      </c>
      <c r="AE72" s="245">
        <v>3</v>
      </c>
    </row>
    <row r="73" spans="2:31">
      <c r="B73" s="153">
        <f t="shared" si="21"/>
        <v>16</v>
      </c>
      <c r="C73" s="234">
        <v>5</v>
      </c>
      <c r="D73" s="234">
        <v>5</v>
      </c>
      <c r="E73" s="234">
        <v>5</v>
      </c>
      <c r="F73" s="201">
        <v>3</v>
      </c>
      <c r="G73" s="201">
        <v>3</v>
      </c>
      <c r="H73" s="201">
        <v>3</v>
      </c>
      <c r="I73" s="226">
        <v>5</v>
      </c>
      <c r="J73" s="226">
        <v>5</v>
      </c>
      <c r="K73" s="226">
        <v>5</v>
      </c>
      <c r="L73" s="201">
        <v>5</v>
      </c>
      <c r="M73" s="201">
        <v>5</v>
      </c>
      <c r="N73" s="201">
        <v>5</v>
      </c>
      <c r="O73" s="241">
        <v>4</v>
      </c>
      <c r="P73" s="241">
        <v>4</v>
      </c>
      <c r="Q73" s="241">
        <v>4</v>
      </c>
      <c r="R73" s="190">
        <v>5</v>
      </c>
      <c r="S73" s="190">
        <v>5</v>
      </c>
      <c r="T73" s="148" t="s">
        <v>169</v>
      </c>
      <c r="U73" s="226">
        <v>5</v>
      </c>
      <c r="V73" s="245">
        <v>2</v>
      </c>
      <c r="W73" s="245">
        <v>2</v>
      </c>
      <c r="X73" s="190">
        <v>2</v>
      </c>
      <c r="Y73" s="201">
        <v>3</v>
      </c>
      <c r="Z73" s="201">
        <v>3</v>
      </c>
      <c r="AA73" s="201">
        <v>3</v>
      </c>
      <c r="AB73" s="226">
        <v>4</v>
      </c>
      <c r="AC73" s="226">
        <v>4</v>
      </c>
      <c r="AD73" s="201">
        <v>3</v>
      </c>
      <c r="AE73" s="201">
        <v>3</v>
      </c>
    </row>
    <row r="74" spans="2:31">
      <c r="B74" s="153">
        <f t="shared" si="21"/>
        <v>17</v>
      </c>
      <c r="C74" s="98"/>
      <c r="D74" s="99"/>
      <c r="E74" s="156"/>
      <c r="F74" s="98"/>
      <c r="G74" s="99"/>
      <c r="H74" s="156"/>
      <c r="I74" s="162"/>
      <c r="J74" s="165"/>
      <c r="K74" s="167"/>
      <c r="L74" s="98"/>
      <c r="M74" s="99"/>
      <c r="N74" s="156"/>
      <c r="O74" s="98"/>
      <c r="P74" s="99"/>
      <c r="Q74" s="106"/>
      <c r="R74" s="158"/>
      <c r="S74" s="159"/>
      <c r="T74" s="165"/>
      <c r="U74" s="155"/>
      <c r="V74" s="98"/>
      <c r="W74" s="159"/>
      <c r="X74" s="161"/>
      <c r="Y74" s="98"/>
      <c r="Z74" s="99"/>
      <c r="AA74" s="156"/>
      <c r="AB74" s="164"/>
      <c r="AC74" s="155"/>
      <c r="AD74" s="98"/>
      <c r="AE74" s="102"/>
    </row>
    <row r="75" spans="2:31">
      <c r="B75" s="153">
        <f t="shared" si="21"/>
        <v>18</v>
      </c>
      <c r="C75" s="98"/>
      <c r="D75" s="99"/>
      <c r="E75" s="156"/>
      <c r="F75" s="98"/>
      <c r="G75" s="99"/>
      <c r="H75" s="156"/>
      <c r="I75" s="162"/>
      <c r="J75" s="165"/>
      <c r="K75" s="167"/>
      <c r="L75" s="99"/>
      <c r="M75" s="99"/>
      <c r="N75" s="159"/>
      <c r="O75" s="139"/>
      <c r="P75" s="140"/>
      <c r="Q75" s="99"/>
      <c r="R75" s="158"/>
      <c r="S75" s="159"/>
      <c r="T75" s="165"/>
      <c r="U75" s="155"/>
      <c r="V75" s="98"/>
      <c r="W75" s="159"/>
      <c r="X75" s="161"/>
      <c r="Y75" s="98"/>
      <c r="Z75" s="99"/>
      <c r="AA75" s="99"/>
      <c r="AB75" s="164"/>
      <c r="AC75" s="155"/>
      <c r="AD75" s="98"/>
      <c r="AE75" s="102"/>
    </row>
    <row r="76" spans="2:31">
      <c r="B76" s="153">
        <f t="shared" si="21"/>
        <v>19</v>
      </c>
      <c r="C76" s="98"/>
      <c r="D76" s="99"/>
      <c r="E76" s="156"/>
      <c r="F76" s="98"/>
      <c r="G76" s="99"/>
      <c r="H76" s="156"/>
      <c r="I76" s="162"/>
      <c r="J76" s="165"/>
      <c r="K76" s="167"/>
      <c r="L76" s="99"/>
      <c r="M76" s="99"/>
      <c r="N76" s="159"/>
      <c r="O76" s="98"/>
      <c r="P76" s="99"/>
      <c r="Q76" s="102"/>
      <c r="R76" s="158"/>
      <c r="S76" s="159"/>
      <c r="T76" s="165"/>
      <c r="U76" s="155"/>
      <c r="V76" s="98"/>
      <c r="W76" s="159"/>
      <c r="X76" s="161"/>
      <c r="Y76" s="98"/>
      <c r="Z76" s="99"/>
      <c r="AA76" s="99"/>
      <c r="AB76" s="164"/>
      <c r="AC76" s="155"/>
      <c r="AD76" s="98"/>
      <c r="AE76" s="102"/>
    </row>
    <row r="77" spans="2:31">
      <c r="B77" s="153">
        <f t="shared" si="21"/>
        <v>20</v>
      </c>
      <c r="C77" s="98"/>
      <c r="D77" s="99"/>
      <c r="E77" s="156"/>
      <c r="F77" s="98"/>
      <c r="G77" s="99"/>
      <c r="H77" s="156"/>
      <c r="I77" s="162"/>
      <c r="J77" s="165"/>
      <c r="K77" s="167"/>
      <c r="L77" s="99"/>
      <c r="M77" s="99"/>
      <c r="N77" s="159"/>
      <c r="O77" s="98"/>
      <c r="P77" s="99"/>
      <c r="Q77" s="102"/>
      <c r="R77" s="158"/>
      <c r="S77" s="159"/>
      <c r="T77" s="165"/>
      <c r="U77" s="155"/>
      <c r="V77" s="98"/>
      <c r="W77" s="159"/>
      <c r="X77" s="161"/>
      <c r="Y77" s="98"/>
      <c r="Z77" s="99"/>
      <c r="AA77" s="99"/>
      <c r="AB77" s="164"/>
      <c r="AC77" s="155"/>
      <c r="AD77" s="98"/>
      <c r="AE77" s="102"/>
    </row>
    <row r="78" spans="2:31">
      <c r="B78" s="153">
        <f t="shared" si="21"/>
        <v>21</v>
      </c>
      <c r="C78" s="98"/>
      <c r="D78" s="99"/>
      <c r="E78" s="156"/>
      <c r="F78" s="98"/>
      <c r="G78" s="99"/>
      <c r="H78" s="156"/>
      <c r="I78" s="162"/>
      <c r="J78" s="165"/>
      <c r="K78" s="167"/>
      <c r="L78" s="99"/>
      <c r="M78" s="99"/>
      <c r="N78" s="159"/>
      <c r="O78" s="98"/>
      <c r="P78" s="99"/>
      <c r="Q78" s="102"/>
      <c r="R78" s="158"/>
      <c r="S78" s="159"/>
      <c r="T78" s="165"/>
      <c r="U78" s="155"/>
      <c r="V78" s="98"/>
      <c r="W78" s="159"/>
      <c r="X78" s="161"/>
      <c r="Y78" s="98"/>
      <c r="Z78" s="99"/>
      <c r="AA78" s="99"/>
      <c r="AB78" s="164"/>
      <c r="AC78" s="155"/>
      <c r="AD78" s="98"/>
      <c r="AE78" s="102"/>
    </row>
    <row r="79" spans="2:31">
      <c r="B79" s="153">
        <f t="shared" si="21"/>
        <v>22</v>
      </c>
      <c r="C79" s="98"/>
      <c r="D79" s="99"/>
      <c r="E79" s="156"/>
      <c r="F79" s="98"/>
      <c r="G79" s="99"/>
      <c r="H79" s="156"/>
      <c r="I79" s="162"/>
      <c r="J79" s="165"/>
      <c r="K79" s="167"/>
      <c r="L79" s="99"/>
      <c r="M79" s="99"/>
      <c r="N79" s="159"/>
      <c r="O79" s="98"/>
      <c r="P79" s="99"/>
      <c r="Q79" s="102"/>
      <c r="R79" s="158"/>
      <c r="S79" s="159"/>
      <c r="T79" s="165"/>
      <c r="U79" s="155"/>
      <c r="V79" s="98"/>
      <c r="W79" s="159"/>
      <c r="X79" s="161"/>
      <c r="Y79" s="98"/>
      <c r="Z79" s="99"/>
      <c r="AA79" s="99"/>
      <c r="AB79" s="164"/>
      <c r="AC79" s="155"/>
      <c r="AD79" s="98"/>
      <c r="AE79" s="102"/>
    </row>
    <row r="80" spans="2:31">
      <c r="B80" s="153">
        <f t="shared" si="21"/>
        <v>23</v>
      </c>
      <c r="C80" s="98"/>
      <c r="D80" s="99"/>
      <c r="E80" s="156"/>
      <c r="F80" s="98"/>
      <c r="G80" s="99"/>
      <c r="H80" s="156"/>
      <c r="I80" s="162"/>
      <c r="J80" s="165"/>
      <c r="K80" s="167"/>
      <c r="L80" s="99"/>
      <c r="M80" s="99"/>
      <c r="N80" s="159"/>
      <c r="O80" s="98"/>
      <c r="P80" s="99"/>
      <c r="Q80" s="102"/>
      <c r="R80" s="158"/>
      <c r="S80" s="159"/>
      <c r="T80" s="165"/>
      <c r="U80" s="155"/>
      <c r="V80" s="98"/>
      <c r="W80" s="159"/>
      <c r="X80" s="161"/>
      <c r="Y80" s="98"/>
      <c r="Z80" s="99"/>
      <c r="AA80" s="99"/>
      <c r="AB80" s="164"/>
      <c r="AC80" s="155"/>
      <c r="AD80" s="98"/>
      <c r="AE80" s="102"/>
    </row>
    <row r="81" spans="2:31">
      <c r="B81" s="153">
        <f t="shared" si="21"/>
        <v>24</v>
      </c>
      <c r="C81" s="98"/>
      <c r="D81" s="99"/>
      <c r="E81" s="156"/>
      <c r="F81" s="98"/>
      <c r="G81" s="99"/>
      <c r="H81" s="156"/>
      <c r="I81" s="162"/>
      <c r="J81" s="165"/>
      <c r="K81" s="167"/>
      <c r="L81" s="99"/>
      <c r="M81" s="99"/>
      <c r="N81" s="159"/>
      <c r="O81" s="98"/>
      <c r="P81" s="99"/>
      <c r="Q81" s="102"/>
      <c r="R81" s="158"/>
      <c r="S81" s="159"/>
      <c r="T81" s="165"/>
      <c r="U81" s="155"/>
      <c r="V81" s="98"/>
      <c r="W81" s="159"/>
      <c r="X81" s="161"/>
      <c r="Y81" s="98"/>
      <c r="Z81" s="99"/>
      <c r="AA81" s="99"/>
      <c r="AB81" s="164"/>
      <c r="AC81" s="155"/>
      <c r="AD81" s="98"/>
      <c r="AE81" s="102"/>
    </row>
    <row r="82" spans="2:31">
      <c r="B82" s="153">
        <f t="shared" si="21"/>
        <v>25</v>
      </c>
      <c r="C82" s="98"/>
      <c r="D82" s="99"/>
      <c r="E82" s="156"/>
      <c r="F82" s="98"/>
      <c r="G82" s="99"/>
      <c r="H82" s="156"/>
      <c r="I82" s="162"/>
      <c r="J82" s="165"/>
      <c r="K82" s="167"/>
      <c r="L82" s="99"/>
      <c r="M82" s="99"/>
      <c r="N82" s="159"/>
      <c r="O82" s="98"/>
      <c r="P82" s="99"/>
      <c r="Q82" s="102"/>
      <c r="R82" s="158"/>
      <c r="S82" s="159"/>
      <c r="T82" s="165"/>
      <c r="U82" s="155"/>
      <c r="V82" s="98"/>
      <c r="W82" s="159"/>
      <c r="X82" s="161"/>
      <c r="Y82" s="98"/>
      <c r="Z82" s="99"/>
      <c r="AA82" s="99"/>
      <c r="AB82" s="164"/>
      <c r="AC82" s="155"/>
      <c r="AD82" s="98"/>
      <c r="AE82" s="102"/>
    </row>
    <row r="83" spans="2:31">
      <c r="B83" s="153">
        <f t="shared" si="21"/>
        <v>26</v>
      </c>
      <c r="C83" s="98"/>
      <c r="D83" s="99"/>
      <c r="E83" s="156"/>
      <c r="F83" s="98"/>
      <c r="G83" s="99"/>
      <c r="H83" s="156"/>
      <c r="I83" s="162"/>
      <c r="J83" s="165"/>
      <c r="K83" s="167"/>
      <c r="L83" s="99"/>
      <c r="M83" s="99"/>
      <c r="N83" s="159"/>
      <c r="O83" s="98"/>
      <c r="P83" s="99"/>
      <c r="Q83" s="102"/>
      <c r="R83" s="158"/>
      <c r="S83" s="159"/>
      <c r="T83" s="165"/>
      <c r="U83" s="155"/>
      <c r="V83" s="98"/>
      <c r="W83" s="159"/>
      <c r="X83" s="161"/>
      <c r="Y83" s="98"/>
      <c r="Z83" s="99"/>
      <c r="AA83" s="99"/>
      <c r="AB83" s="164"/>
      <c r="AC83" s="155"/>
      <c r="AD83" s="98"/>
      <c r="AE83" s="102"/>
    </row>
    <row r="84" spans="2:31">
      <c r="B84" s="153">
        <f t="shared" si="21"/>
        <v>27</v>
      </c>
      <c r="C84" s="98"/>
      <c r="D84" s="99"/>
      <c r="E84" s="156"/>
      <c r="F84" s="98"/>
      <c r="G84" s="99"/>
      <c r="H84" s="156"/>
      <c r="I84" s="162"/>
      <c r="J84" s="165"/>
      <c r="K84" s="167"/>
      <c r="L84" s="165"/>
      <c r="M84" s="165"/>
      <c r="N84" s="167"/>
      <c r="O84" s="98"/>
      <c r="P84" s="99"/>
      <c r="Q84" s="102"/>
      <c r="R84" s="158"/>
      <c r="S84" s="159"/>
      <c r="T84" s="165"/>
      <c r="U84" s="155"/>
      <c r="V84" s="98"/>
      <c r="W84" s="159"/>
      <c r="X84" s="161"/>
      <c r="Y84" s="98"/>
      <c r="Z84" s="99"/>
      <c r="AA84" s="99"/>
      <c r="AB84" s="164"/>
      <c r="AC84" s="155"/>
      <c r="AD84" s="98"/>
      <c r="AE84" s="102"/>
    </row>
    <row r="85" spans="2:31">
      <c r="B85" s="153">
        <f t="shared" si="21"/>
        <v>28</v>
      </c>
      <c r="C85" s="98"/>
      <c r="D85" s="99"/>
      <c r="E85" s="156"/>
      <c r="F85" s="98"/>
      <c r="G85" s="99"/>
      <c r="H85" s="156"/>
      <c r="I85" s="162"/>
      <c r="J85" s="165"/>
      <c r="K85" s="167"/>
      <c r="L85" s="165"/>
      <c r="M85" s="165"/>
      <c r="N85" s="167"/>
      <c r="O85" s="98"/>
      <c r="P85" s="99"/>
      <c r="Q85" s="102"/>
      <c r="R85" s="158"/>
      <c r="S85" s="159"/>
      <c r="T85" s="165"/>
      <c r="U85" s="155"/>
      <c r="V85" s="98"/>
      <c r="W85" s="159"/>
      <c r="X85" s="161"/>
      <c r="Y85" s="98"/>
      <c r="Z85" s="99"/>
      <c r="AA85" s="99"/>
      <c r="AB85" s="164"/>
      <c r="AC85" s="155"/>
      <c r="AD85" s="98"/>
      <c r="AE85" s="102"/>
    </row>
    <row r="86" spans="2:31">
      <c r="B86" s="153">
        <f t="shared" si="21"/>
        <v>29</v>
      </c>
      <c r="C86" s="98"/>
      <c r="D86" s="99"/>
      <c r="E86" s="156"/>
      <c r="F86" s="98"/>
      <c r="G86" s="99"/>
      <c r="H86" s="156"/>
      <c r="I86" s="162"/>
      <c r="J86" s="165"/>
      <c r="K86" s="167"/>
      <c r="L86" s="165"/>
      <c r="M86" s="165"/>
      <c r="N86" s="167"/>
      <c r="O86" s="98"/>
      <c r="P86" s="99"/>
      <c r="Q86" s="102"/>
      <c r="R86" s="158"/>
      <c r="S86" s="159"/>
      <c r="T86" s="165"/>
      <c r="U86" s="155"/>
      <c r="V86" s="98"/>
      <c r="W86" s="159"/>
      <c r="X86" s="161"/>
      <c r="Y86" s="98"/>
      <c r="Z86" s="99"/>
      <c r="AA86" s="99"/>
      <c r="AB86" s="164"/>
      <c r="AC86" s="155"/>
      <c r="AD86" s="98"/>
      <c r="AE86" s="102"/>
    </row>
    <row r="87" spans="2:31">
      <c r="B87" s="153">
        <f t="shared" si="21"/>
        <v>30</v>
      </c>
      <c r="C87" s="98"/>
      <c r="D87" s="99"/>
      <c r="E87" s="156"/>
      <c r="F87" s="98"/>
      <c r="G87" s="99"/>
      <c r="H87" s="156"/>
      <c r="I87" s="162"/>
      <c r="J87" s="165"/>
      <c r="K87" s="167"/>
      <c r="L87" s="165"/>
      <c r="M87" s="165"/>
      <c r="N87" s="167"/>
      <c r="O87" s="98"/>
      <c r="P87" s="99"/>
      <c r="Q87" s="102"/>
      <c r="R87" s="158"/>
      <c r="S87" s="159"/>
      <c r="T87" s="165"/>
      <c r="U87" s="155"/>
      <c r="V87" s="98"/>
      <c r="W87" s="159"/>
      <c r="X87" s="161"/>
      <c r="Y87" s="98"/>
      <c r="Z87" s="99"/>
      <c r="AA87" s="99"/>
      <c r="AB87" s="164"/>
      <c r="AC87" s="155"/>
      <c r="AD87" s="98"/>
      <c r="AE87" s="102"/>
    </row>
    <row r="88" spans="2:31">
      <c r="B88" s="153">
        <f t="shared" si="21"/>
        <v>31</v>
      </c>
      <c r="C88" s="98"/>
      <c r="D88" s="99"/>
      <c r="E88" s="156"/>
      <c r="F88" s="98"/>
      <c r="G88" s="99"/>
      <c r="H88" s="156"/>
      <c r="I88" s="162"/>
      <c r="J88" s="165"/>
      <c r="K88" s="167"/>
      <c r="L88" s="99"/>
      <c r="M88" s="99"/>
      <c r="N88" s="159"/>
      <c r="O88" s="98"/>
      <c r="P88" s="99"/>
      <c r="Q88" s="102"/>
      <c r="R88" s="158"/>
      <c r="S88" s="159"/>
      <c r="T88" s="165"/>
      <c r="U88" s="155"/>
      <c r="V88" s="98"/>
      <c r="W88" s="159"/>
      <c r="X88" s="161"/>
      <c r="Y88" s="98"/>
      <c r="Z88" s="99"/>
      <c r="AA88" s="99"/>
      <c r="AB88" s="164"/>
      <c r="AC88" s="155"/>
      <c r="AD88" s="98"/>
      <c r="AE88" s="102"/>
    </row>
    <row r="89" spans="2:31">
      <c r="B89" s="153">
        <f t="shared" si="21"/>
        <v>32</v>
      </c>
      <c r="C89" s="98"/>
      <c r="D89" s="99"/>
      <c r="E89" s="156"/>
      <c r="F89" s="98"/>
      <c r="G89" s="99"/>
      <c r="H89" s="156"/>
      <c r="I89" s="162"/>
      <c r="J89" s="165"/>
      <c r="K89" s="167"/>
      <c r="L89" s="99"/>
      <c r="M89" s="99"/>
      <c r="N89" s="159"/>
      <c r="O89" s="98"/>
      <c r="P89" s="99"/>
      <c r="Q89" s="102"/>
      <c r="R89" s="158"/>
      <c r="S89" s="159"/>
      <c r="T89" s="165"/>
      <c r="U89" s="155"/>
      <c r="V89" s="98"/>
      <c r="W89" s="159"/>
      <c r="X89" s="161"/>
      <c r="Y89" s="98"/>
      <c r="Z89" s="99"/>
      <c r="AA89" s="99"/>
      <c r="AB89" s="164"/>
      <c r="AC89" s="155"/>
      <c r="AD89" s="98"/>
      <c r="AE89" s="102"/>
    </row>
    <row r="90" spans="2:31">
      <c r="B90" s="153">
        <f t="shared" si="21"/>
        <v>33</v>
      </c>
      <c r="C90" s="98"/>
      <c r="D90" s="99"/>
      <c r="E90" s="156"/>
      <c r="F90" s="98"/>
      <c r="G90" s="99"/>
      <c r="H90" s="156"/>
      <c r="I90" s="165"/>
      <c r="J90" s="165"/>
      <c r="K90" s="167"/>
      <c r="L90" s="99"/>
      <c r="M90" s="99"/>
      <c r="N90" s="159"/>
      <c r="O90" s="98"/>
      <c r="P90" s="99"/>
      <c r="Q90" s="102"/>
      <c r="R90" s="158"/>
      <c r="S90" s="159"/>
      <c r="T90" s="165"/>
      <c r="U90" s="155"/>
      <c r="V90" s="98"/>
      <c r="W90" s="159"/>
      <c r="X90" s="161"/>
      <c r="Y90" s="98"/>
      <c r="Z90" s="99"/>
      <c r="AA90" s="156"/>
      <c r="AB90" s="164"/>
      <c r="AC90" s="155"/>
      <c r="AD90" s="98"/>
      <c r="AE90" s="102"/>
    </row>
    <row r="91" spans="2:31">
      <c r="B91" s="153">
        <f t="shared" si="21"/>
        <v>34</v>
      </c>
      <c r="C91" s="98"/>
      <c r="D91" s="99"/>
      <c r="E91" s="156"/>
      <c r="F91" s="98"/>
      <c r="G91" s="99"/>
      <c r="H91" s="156"/>
      <c r="I91" s="162"/>
      <c r="J91" s="165"/>
      <c r="K91" s="167"/>
      <c r="L91" s="165"/>
      <c r="M91" s="165"/>
      <c r="N91" s="167"/>
      <c r="O91" s="98"/>
      <c r="P91" s="99"/>
      <c r="Q91" s="102"/>
      <c r="R91" s="158"/>
      <c r="S91" s="159"/>
      <c r="T91" s="165"/>
      <c r="U91" s="155"/>
      <c r="V91" s="98"/>
      <c r="W91" s="159"/>
      <c r="X91" s="161"/>
      <c r="Y91" s="98"/>
      <c r="Z91" s="99"/>
      <c r="AA91" s="99"/>
      <c r="AB91" s="164"/>
      <c r="AC91" s="155"/>
      <c r="AD91" s="98"/>
      <c r="AE91" s="102"/>
    </row>
    <row r="92" spans="2:31">
      <c r="B92" s="153">
        <f t="shared" si="21"/>
        <v>35</v>
      </c>
      <c r="C92" s="98"/>
      <c r="D92" s="99"/>
      <c r="E92" s="156"/>
      <c r="F92" s="98"/>
      <c r="G92" s="99"/>
      <c r="H92" s="156"/>
      <c r="I92" s="162"/>
      <c r="J92" s="165"/>
      <c r="K92" s="167"/>
      <c r="L92" s="165"/>
      <c r="M92" s="165"/>
      <c r="N92" s="167"/>
      <c r="O92" s="98"/>
      <c r="P92" s="99"/>
      <c r="Q92" s="102"/>
      <c r="R92" s="158"/>
      <c r="S92" s="159"/>
      <c r="T92" s="165"/>
      <c r="U92" s="155"/>
      <c r="V92" s="98"/>
      <c r="W92" s="159"/>
      <c r="X92" s="161"/>
      <c r="Y92" s="98"/>
      <c r="Z92" s="99"/>
      <c r="AA92" s="99"/>
      <c r="AB92" s="164"/>
      <c r="AC92" s="155"/>
      <c r="AD92" s="98"/>
      <c r="AE92" s="102"/>
    </row>
    <row r="93" spans="2:31">
      <c r="B93" s="153">
        <f t="shared" si="21"/>
        <v>36</v>
      </c>
      <c r="C93" s="98"/>
      <c r="D93" s="99"/>
      <c r="E93" s="156"/>
      <c r="F93" s="98"/>
      <c r="G93" s="99"/>
      <c r="H93" s="156"/>
      <c r="I93" s="162"/>
      <c r="J93" s="165"/>
      <c r="K93" s="167"/>
      <c r="L93" s="165"/>
      <c r="M93" s="165"/>
      <c r="N93" s="167"/>
      <c r="O93" s="98"/>
      <c r="P93" s="99"/>
      <c r="Q93" s="102"/>
      <c r="R93" s="158"/>
      <c r="S93" s="159"/>
      <c r="T93" s="165"/>
      <c r="U93" s="155"/>
      <c r="V93" s="98"/>
      <c r="W93" s="159"/>
      <c r="X93" s="161"/>
      <c r="Y93" s="98"/>
      <c r="Z93" s="99"/>
      <c r="AA93" s="99"/>
      <c r="AB93" s="164"/>
      <c r="AC93" s="155"/>
      <c r="AD93" s="98"/>
      <c r="AE93" s="102"/>
    </row>
    <row r="94" spans="2:31">
      <c r="B94" s="153">
        <f t="shared" si="21"/>
        <v>37</v>
      </c>
      <c r="C94" s="98"/>
      <c r="D94" s="99"/>
      <c r="E94" s="156"/>
      <c r="F94" s="98"/>
      <c r="G94" s="99"/>
      <c r="H94" s="156"/>
      <c r="I94" s="162"/>
      <c r="J94" s="165"/>
      <c r="K94" s="167"/>
      <c r="L94" s="165"/>
      <c r="M94" s="165"/>
      <c r="N94" s="167"/>
      <c r="O94" s="98"/>
      <c r="P94" s="99"/>
      <c r="Q94" s="102"/>
      <c r="R94" s="158"/>
      <c r="S94" s="159"/>
      <c r="T94" s="165"/>
      <c r="U94" s="155"/>
      <c r="V94" s="98"/>
      <c r="W94" s="159"/>
      <c r="X94" s="161"/>
      <c r="Y94" s="98"/>
      <c r="Z94" s="99"/>
      <c r="AA94" s="99"/>
      <c r="AB94" s="164"/>
      <c r="AC94" s="155"/>
      <c r="AD94" s="98"/>
      <c r="AE94" s="102"/>
    </row>
    <row r="95" spans="2:31" ht="13.5" thickBot="1">
      <c r="B95" s="168">
        <f t="shared" si="21"/>
        <v>38</v>
      </c>
      <c r="C95" s="169"/>
      <c r="D95" s="170"/>
      <c r="E95" s="171"/>
      <c r="F95" s="169"/>
      <c r="G95" s="170"/>
      <c r="H95" s="171"/>
      <c r="I95" s="172"/>
      <c r="J95" s="173"/>
      <c r="K95" s="174"/>
      <c r="L95" s="173"/>
      <c r="M95" s="173"/>
      <c r="N95" s="174"/>
      <c r="O95" s="169"/>
      <c r="P95" s="170"/>
      <c r="Q95" s="175"/>
      <c r="R95" s="176"/>
      <c r="S95" s="177"/>
      <c r="T95" s="178"/>
      <c r="U95" s="179"/>
      <c r="V95" s="105"/>
      <c r="W95" s="177"/>
      <c r="X95" s="180"/>
      <c r="Y95" s="105"/>
      <c r="Z95" s="104"/>
      <c r="AA95" s="104"/>
      <c r="AB95" s="181"/>
      <c r="AC95" s="179"/>
      <c r="AD95" s="105"/>
      <c r="AE95" s="182"/>
    </row>
    <row r="96" spans="2:31" ht="13.5" thickTop="1"/>
    <row r="100" spans="3:16">
      <c r="C100">
        <f>IF(ISNUMBER(C6),C6,"NO")</f>
        <v>5</v>
      </c>
      <c r="D100">
        <f t="shared" ref="D100:P115" si="22">IF(ISNUMBER(D6),D6,"NO")</f>
        <v>3</v>
      </c>
      <c r="E100" t="str">
        <f t="shared" si="22"/>
        <v>NO</v>
      </c>
      <c r="F100">
        <f t="shared" si="22"/>
        <v>5</v>
      </c>
      <c r="G100">
        <f t="shared" si="22"/>
        <v>3</v>
      </c>
      <c r="H100"/>
      <c r="I100">
        <f t="shared" si="22"/>
        <v>5</v>
      </c>
      <c r="J100" t="str">
        <f>IF(J6&gt;0,J6,"NO")</f>
        <v>NO</v>
      </c>
      <c r="K100">
        <f t="shared" si="22"/>
        <v>2</v>
      </c>
      <c r="M100">
        <f>IF(M6&gt;0,M6,"NO")</f>
        <v>3</v>
      </c>
      <c r="N100">
        <f t="shared" si="22"/>
        <v>4</v>
      </c>
      <c r="O100" t="str">
        <f t="shared" si="22"/>
        <v>NO</v>
      </c>
      <c r="P100">
        <f t="shared" si="22"/>
        <v>3</v>
      </c>
    </row>
    <row r="101" spans="3:16">
      <c r="C101">
        <f t="shared" ref="C101:G116" si="23">IF(ISNUMBER(C7),C7,"NO")</f>
        <v>5</v>
      </c>
      <c r="D101">
        <f t="shared" si="23"/>
        <v>3</v>
      </c>
      <c r="E101" t="str">
        <f t="shared" si="23"/>
        <v>NO</v>
      </c>
      <c r="F101">
        <f t="shared" si="23"/>
        <v>5</v>
      </c>
      <c r="G101">
        <f t="shared" si="23"/>
        <v>2</v>
      </c>
      <c r="H101"/>
      <c r="I101">
        <f t="shared" si="22"/>
        <v>5</v>
      </c>
      <c r="J101" t="str">
        <f t="shared" ref="J101:J137" si="24">IF(J7&gt;0,J7,"NO")</f>
        <v>NO</v>
      </c>
      <c r="K101">
        <f t="shared" si="22"/>
        <v>2</v>
      </c>
      <c r="M101">
        <f t="shared" ref="M101:M137" si="25">IF(M7&gt;0,M7,"NO")</f>
        <v>3</v>
      </c>
      <c r="N101">
        <f t="shared" si="22"/>
        <v>3</v>
      </c>
      <c r="O101" t="str">
        <f t="shared" si="22"/>
        <v>NO</v>
      </c>
      <c r="P101">
        <f t="shared" si="22"/>
        <v>3</v>
      </c>
    </row>
    <row r="102" spans="3:16">
      <c r="C102">
        <f t="shared" si="23"/>
        <v>5</v>
      </c>
      <c r="D102">
        <f t="shared" si="23"/>
        <v>3</v>
      </c>
      <c r="E102" t="str">
        <f t="shared" si="23"/>
        <v>NO</v>
      </c>
      <c r="F102">
        <f t="shared" si="23"/>
        <v>5</v>
      </c>
      <c r="G102">
        <f t="shared" si="23"/>
        <v>3</v>
      </c>
      <c r="H102"/>
      <c r="I102">
        <f t="shared" si="22"/>
        <v>5</v>
      </c>
      <c r="J102" t="str">
        <f t="shared" si="24"/>
        <v>NO</v>
      </c>
      <c r="K102">
        <f t="shared" si="22"/>
        <v>2</v>
      </c>
      <c r="M102">
        <f t="shared" si="25"/>
        <v>3</v>
      </c>
      <c r="N102">
        <f t="shared" si="22"/>
        <v>4</v>
      </c>
      <c r="O102" t="str">
        <f t="shared" si="22"/>
        <v>NO</v>
      </c>
      <c r="P102">
        <f t="shared" si="22"/>
        <v>2</v>
      </c>
    </row>
    <row r="103" spans="3:16">
      <c r="C103">
        <f t="shared" si="23"/>
        <v>5</v>
      </c>
      <c r="D103">
        <f t="shared" si="23"/>
        <v>2</v>
      </c>
      <c r="E103" t="str">
        <f t="shared" si="23"/>
        <v>NO</v>
      </c>
      <c r="F103">
        <f t="shared" si="23"/>
        <v>5</v>
      </c>
      <c r="G103">
        <f t="shared" si="23"/>
        <v>3</v>
      </c>
      <c r="H103"/>
      <c r="I103">
        <f t="shared" si="22"/>
        <v>5</v>
      </c>
      <c r="J103" t="str">
        <f t="shared" si="24"/>
        <v>NO</v>
      </c>
      <c r="K103">
        <f t="shared" si="22"/>
        <v>2</v>
      </c>
      <c r="M103">
        <f t="shared" si="25"/>
        <v>2</v>
      </c>
      <c r="N103">
        <f t="shared" si="22"/>
        <v>4</v>
      </c>
      <c r="O103" t="str">
        <f t="shared" si="22"/>
        <v>NO</v>
      </c>
      <c r="P103">
        <f t="shared" si="22"/>
        <v>2</v>
      </c>
    </row>
    <row r="104" spans="3:16">
      <c r="C104">
        <f t="shared" si="23"/>
        <v>5</v>
      </c>
      <c r="D104">
        <f t="shared" si="23"/>
        <v>3</v>
      </c>
      <c r="E104" t="str">
        <f t="shared" si="23"/>
        <v>NO</v>
      </c>
      <c r="F104">
        <f t="shared" si="23"/>
        <v>5</v>
      </c>
      <c r="G104">
        <f t="shared" si="23"/>
        <v>3</v>
      </c>
      <c r="H104"/>
      <c r="I104">
        <f t="shared" si="22"/>
        <v>5</v>
      </c>
      <c r="J104" t="str">
        <f t="shared" si="24"/>
        <v>NO</v>
      </c>
      <c r="K104">
        <f t="shared" si="22"/>
        <v>3</v>
      </c>
      <c r="M104">
        <f t="shared" si="25"/>
        <v>2</v>
      </c>
      <c r="N104">
        <f t="shared" si="22"/>
        <v>4</v>
      </c>
      <c r="O104" t="str">
        <f t="shared" si="22"/>
        <v>NO</v>
      </c>
      <c r="P104">
        <f t="shared" si="22"/>
        <v>3</v>
      </c>
    </row>
    <row r="105" spans="3:16">
      <c r="C105">
        <f t="shared" si="23"/>
        <v>5</v>
      </c>
      <c r="D105">
        <f t="shared" si="23"/>
        <v>3</v>
      </c>
      <c r="E105" t="str">
        <f t="shared" si="23"/>
        <v>NO</v>
      </c>
      <c r="F105">
        <f t="shared" si="23"/>
        <v>5</v>
      </c>
      <c r="G105">
        <f t="shared" si="23"/>
        <v>3</v>
      </c>
      <c r="H105"/>
      <c r="I105">
        <f t="shared" si="22"/>
        <v>5</v>
      </c>
      <c r="J105" t="str">
        <f t="shared" si="24"/>
        <v>NO</v>
      </c>
      <c r="K105">
        <f t="shared" si="22"/>
        <v>2</v>
      </c>
      <c r="M105">
        <f t="shared" si="25"/>
        <v>2</v>
      </c>
      <c r="N105">
        <f t="shared" si="22"/>
        <v>4</v>
      </c>
      <c r="O105" t="str">
        <f t="shared" si="22"/>
        <v>NO</v>
      </c>
      <c r="P105">
        <f t="shared" si="22"/>
        <v>2</v>
      </c>
    </row>
    <row r="106" spans="3:16">
      <c r="C106">
        <f t="shared" si="23"/>
        <v>5</v>
      </c>
      <c r="D106">
        <f t="shared" si="23"/>
        <v>3</v>
      </c>
      <c r="E106" t="str">
        <f t="shared" si="23"/>
        <v>NO</v>
      </c>
      <c r="F106">
        <f t="shared" si="23"/>
        <v>5</v>
      </c>
      <c r="G106">
        <f t="shared" si="23"/>
        <v>2</v>
      </c>
      <c r="H106"/>
      <c r="I106">
        <f t="shared" si="22"/>
        <v>5</v>
      </c>
      <c r="J106" t="str">
        <f t="shared" si="24"/>
        <v>NO</v>
      </c>
      <c r="K106">
        <f t="shared" si="22"/>
        <v>2</v>
      </c>
      <c r="M106">
        <f t="shared" si="25"/>
        <v>2</v>
      </c>
      <c r="N106">
        <f t="shared" si="22"/>
        <v>3</v>
      </c>
      <c r="O106" t="str">
        <f t="shared" si="22"/>
        <v>NO</v>
      </c>
      <c r="P106">
        <f t="shared" si="22"/>
        <v>3</v>
      </c>
    </row>
    <row r="107" spans="3:16">
      <c r="C107">
        <f t="shared" si="23"/>
        <v>5</v>
      </c>
      <c r="D107">
        <f t="shared" si="23"/>
        <v>3</v>
      </c>
      <c r="E107" t="str">
        <f t="shared" si="23"/>
        <v>NO</v>
      </c>
      <c r="F107">
        <f t="shared" si="23"/>
        <v>5</v>
      </c>
      <c r="G107">
        <f t="shared" si="23"/>
        <v>2</v>
      </c>
      <c r="H107"/>
      <c r="I107">
        <f t="shared" si="22"/>
        <v>5</v>
      </c>
      <c r="J107" t="str">
        <f t="shared" si="24"/>
        <v>NO</v>
      </c>
      <c r="K107">
        <f t="shared" si="22"/>
        <v>3</v>
      </c>
      <c r="M107">
        <f t="shared" si="25"/>
        <v>2</v>
      </c>
      <c r="N107">
        <f t="shared" si="22"/>
        <v>3</v>
      </c>
      <c r="O107" t="str">
        <f t="shared" si="22"/>
        <v>NO</v>
      </c>
      <c r="P107">
        <f t="shared" si="22"/>
        <v>2</v>
      </c>
    </row>
    <row r="108" spans="3:16">
      <c r="C108">
        <f t="shared" si="23"/>
        <v>5</v>
      </c>
      <c r="D108">
        <f t="shared" si="23"/>
        <v>4</v>
      </c>
      <c r="E108" t="str">
        <f t="shared" si="23"/>
        <v>NO</v>
      </c>
      <c r="F108">
        <f t="shared" si="23"/>
        <v>5</v>
      </c>
      <c r="G108">
        <f t="shared" si="23"/>
        <v>3</v>
      </c>
      <c r="H108"/>
      <c r="I108">
        <f t="shared" si="22"/>
        <v>5</v>
      </c>
      <c r="J108" t="str">
        <f t="shared" si="24"/>
        <v>NO</v>
      </c>
      <c r="K108">
        <f t="shared" si="22"/>
        <v>2</v>
      </c>
      <c r="M108">
        <f t="shared" si="25"/>
        <v>3</v>
      </c>
      <c r="N108">
        <f t="shared" si="22"/>
        <v>4</v>
      </c>
      <c r="O108" t="str">
        <f t="shared" si="22"/>
        <v>NO</v>
      </c>
      <c r="P108">
        <f t="shared" si="22"/>
        <v>3</v>
      </c>
    </row>
    <row r="109" spans="3:16">
      <c r="C109">
        <f t="shared" si="23"/>
        <v>5</v>
      </c>
      <c r="D109">
        <f t="shared" si="23"/>
        <v>3</v>
      </c>
      <c r="E109" t="str">
        <f t="shared" si="23"/>
        <v>NO</v>
      </c>
      <c r="F109">
        <f t="shared" si="23"/>
        <v>5</v>
      </c>
      <c r="G109">
        <f t="shared" si="23"/>
        <v>4</v>
      </c>
      <c r="H109"/>
      <c r="I109">
        <f t="shared" si="22"/>
        <v>5</v>
      </c>
      <c r="J109" t="str">
        <f t="shared" si="24"/>
        <v>NO</v>
      </c>
      <c r="K109">
        <f t="shared" si="22"/>
        <v>2</v>
      </c>
      <c r="M109">
        <f t="shared" si="25"/>
        <v>2</v>
      </c>
      <c r="N109">
        <f t="shared" si="22"/>
        <v>3</v>
      </c>
      <c r="O109" t="str">
        <f t="shared" si="22"/>
        <v>NO</v>
      </c>
      <c r="P109">
        <f t="shared" si="22"/>
        <v>3</v>
      </c>
    </row>
    <row r="110" spans="3:16">
      <c r="C110">
        <f t="shared" si="23"/>
        <v>5</v>
      </c>
      <c r="D110">
        <f t="shared" si="23"/>
        <v>3</v>
      </c>
      <c r="E110" t="str">
        <f t="shared" si="23"/>
        <v>NO</v>
      </c>
      <c r="F110">
        <f t="shared" si="23"/>
        <v>5</v>
      </c>
      <c r="G110">
        <f t="shared" si="23"/>
        <v>3</v>
      </c>
      <c r="H110"/>
      <c r="I110">
        <f t="shared" si="22"/>
        <v>5</v>
      </c>
      <c r="J110" t="str">
        <f t="shared" si="24"/>
        <v>NO</v>
      </c>
      <c r="K110">
        <f t="shared" si="22"/>
        <v>2</v>
      </c>
      <c r="M110">
        <f t="shared" si="25"/>
        <v>3</v>
      </c>
      <c r="N110">
        <f t="shared" si="22"/>
        <v>4</v>
      </c>
      <c r="O110" t="str">
        <f t="shared" si="22"/>
        <v>NO</v>
      </c>
      <c r="P110">
        <f t="shared" si="22"/>
        <v>3</v>
      </c>
    </row>
    <row r="111" spans="3:16">
      <c r="C111">
        <f t="shared" si="23"/>
        <v>5</v>
      </c>
      <c r="D111">
        <f t="shared" si="23"/>
        <v>3</v>
      </c>
      <c r="E111" t="str">
        <f t="shared" si="23"/>
        <v>NO</v>
      </c>
      <c r="F111">
        <f t="shared" si="23"/>
        <v>5</v>
      </c>
      <c r="G111">
        <f t="shared" si="23"/>
        <v>3</v>
      </c>
      <c r="H111"/>
      <c r="I111">
        <f t="shared" si="22"/>
        <v>5</v>
      </c>
      <c r="J111" t="str">
        <f t="shared" si="24"/>
        <v>NO</v>
      </c>
      <c r="K111">
        <f t="shared" si="22"/>
        <v>2</v>
      </c>
      <c r="M111">
        <f t="shared" si="25"/>
        <v>2</v>
      </c>
      <c r="N111">
        <f t="shared" si="22"/>
        <v>4</v>
      </c>
      <c r="O111" t="str">
        <f t="shared" si="22"/>
        <v>NO</v>
      </c>
      <c r="P111">
        <f t="shared" si="22"/>
        <v>2</v>
      </c>
    </row>
    <row r="112" spans="3:16">
      <c r="C112">
        <f t="shared" si="23"/>
        <v>5</v>
      </c>
      <c r="D112">
        <f t="shared" si="23"/>
        <v>3</v>
      </c>
      <c r="E112" t="str">
        <f t="shared" si="23"/>
        <v>NO</v>
      </c>
      <c r="F112">
        <f t="shared" si="23"/>
        <v>5</v>
      </c>
      <c r="G112">
        <f t="shared" si="23"/>
        <v>2</v>
      </c>
      <c r="H112"/>
      <c r="I112">
        <f t="shared" si="22"/>
        <v>5</v>
      </c>
      <c r="J112" t="str">
        <f t="shared" si="24"/>
        <v>NO</v>
      </c>
      <c r="K112">
        <f t="shared" si="22"/>
        <v>2</v>
      </c>
      <c r="M112">
        <f t="shared" si="25"/>
        <v>2</v>
      </c>
      <c r="N112">
        <f t="shared" si="22"/>
        <v>3</v>
      </c>
      <c r="O112" t="str">
        <f t="shared" si="22"/>
        <v>NO</v>
      </c>
      <c r="P112">
        <f t="shared" si="22"/>
        <v>3</v>
      </c>
    </row>
    <row r="113" spans="3:16">
      <c r="C113">
        <f t="shared" si="23"/>
        <v>5</v>
      </c>
      <c r="D113">
        <f t="shared" si="23"/>
        <v>3</v>
      </c>
      <c r="E113" t="str">
        <f t="shared" si="23"/>
        <v>NO</v>
      </c>
      <c r="F113">
        <f t="shared" si="23"/>
        <v>5</v>
      </c>
      <c r="G113">
        <f t="shared" si="23"/>
        <v>2</v>
      </c>
      <c r="H113"/>
      <c r="I113">
        <f t="shared" si="22"/>
        <v>5</v>
      </c>
      <c r="J113" t="str">
        <f t="shared" si="24"/>
        <v>NO</v>
      </c>
      <c r="K113">
        <f t="shared" si="22"/>
        <v>3</v>
      </c>
      <c r="M113">
        <f t="shared" si="25"/>
        <v>2</v>
      </c>
      <c r="N113">
        <f t="shared" si="22"/>
        <v>3</v>
      </c>
      <c r="O113" t="str">
        <f t="shared" si="22"/>
        <v>NO</v>
      </c>
      <c r="P113">
        <f t="shared" si="22"/>
        <v>2</v>
      </c>
    </row>
    <row r="114" spans="3:16">
      <c r="C114">
        <f t="shared" si="23"/>
        <v>5</v>
      </c>
      <c r="D114">
        <f t="shared" si="23"/>
        <v>4</v>
      </c>
      <c r="E114" t="str">
        <f t="shared" si="23"/>
        <v>NO</v>
      </c>
      <c r="F114">
        <f t="shared" si="23"/>
        <v>5</v>
      </c>
      <c r="G114">
        <f t="shared" si="23"/>
        <v>3</v>
      </c>
      <c r="H114"/>
      <c r="I114">
        <f t="shared" si="22"/>
        <v>5</v>
      </c>
      <c r="J114" t="str">
        <f t="shared" si="24"/>
        <v>NO</v>
      </c>
      <c r="K114">
        <f t="shared" si="22"/>
        <v>2</v>
      </c>
      <c r="M114">
        <f t="shared" si="25"/>
        <v>3</v>
      </c>
      <c r="N114">
        <f t="shared" si="22"/>
        <v>4</v>
      </c>
      <c r="O114" t="str">
        <f t="shared" si="22"/>
        <v>NO</v>
      </c>
      <c r="P114">
        <f t="shared" si="22"/>
        <v>3</v>
      </c>
    </row>
    <row r="115" spans="3:16">
      <c r="C115">
        <f t="shared" si="23"/>
        <v>5</v>
      </c>
      <c r="D115">
        <f t="shared" si="23"/>
        <v>3</v>
      </c>
      <c r="E115" t="str">
        <f t="shared" si="23"/>
        <v>NO</v>
      </c>
      <c r="F115">
        <f t="shared" si="23"/>
        <v>5</v>
      </c>
      <c r="G115">
        <f t="shared" si="23"/>
        <v>4</v>
      </c>
      <c r="H115"/>
      <c r="I115">
        <f t="shared" si="22"/>
        <v>5</v>
      </c>
      <c r="J115" t="str">
        <f t="shared" si="24"/>
        <v>NO</v>
      </c>
      <c r="K115">
        <f t="shared" si="22"/>
        <v>2</v>
      </c>
      <c r="M115">
        <f t="shared" si="25"/>
        <v>2</v>
      </c>
      <c r="N115">
        <f t="shared" si="22"/>
        <v>3</v>
      </c>
      <c r="O115" t="str">
        <f t="shared" si="22"/>
        <v>NO</v>
      </c>
      <c r="P115">
        <f t="shared" si="22"/>
        <v>3</v>
      </c>
    </row>
    <row r="116" spans="3:16">
      <c r="C116" t="str">
        <f t="shared" si="23"/>
        <v>NO</v>
      </c>
      <c r="D116" t="str">
        <f t="shared" si="23"/>
        <v>NO</v>
      </c>
      <c r="E116" t="str">
        <f t="shared" si="23"/>
        <v>NO</v>
      </c>
      <c r="F116" t="str">
        <f t="shared" si="23"/>
        <v>NO</v>
      </c>
      <c r="G116" t="str">
        <f t="shared" si="23"/>
        <v>NO</v>
      </c>
      <c r="H116"/>
      <c r="I116" t="str">
        <f t="shared" ref="I116:K131" si="26">IF(ISNUMBER(I22),I22,"NO")</f>
        <v>NO</v>
      </c>
      <c r="J116" t="str">
        <f t="shared" si="24"/>
        <v>NO</v>
      </c>
      <c r="K116" t="str">
        <f t="shared" si="26"/>
        <v>NO</v>
      </c>
      <c r="M116" t="str">
        <f t="shared" si="25"/>
        <v>NO</v>
      </c>
      <c r="N116" t="str">
        <f t="shared" ref="N116:P131" si="27">IF(ISNUMBER(N22),N22,"NO")</f>
        <v>NO</v>
      </c>
      <c r="O116" t="str">
        <f t="shared" si="27"/>
        <v>NO</v>
      </c>
      <c r="P116" t="str">
        <f t="shared" si="27"/>
        <v>NO</v>
      </c>
    </row>
    <row r="117" spans="3:16">
      <c r="C117" t="str">
        <f t="shared" ref="C117:G132" si="28">IF(ISNUMBER(C23),C23,"NO")</f>
        <v>NO</v>
      </c>
      <c r="D117" t="str">
        <f t="shared" si="28"/>
        <v>NO</v>
      </c>
      <c r="E117" t="str">
        <f t="shared" si="28"/>
        <v>NO</v>
      </c>
      <c r="F117" t="str">
        <f t="shared" si="28"/>
        <v>NO</v>
      </c>
      <c r="G117" t="str">
        <f t="shared" si="28"/>
        <v>NO</v>
      </c>
      <c r="H117"/>
      <c r="I117" t="str">
        <f t="shared" si="26"/>
        <v>NO</v>
      </c>
      <c r="J117" t="str">
        <f t="shared" si="24"/>
        <v>NO</v>
      </c>
      <c r="K117" t="str">
        <f t="shared" si="26"/>
        <v>NO</v>
      </c>
      <c r="M117" t="str">
        <f t="shared" si="25"/>
        <v>NO</v>
      </c>
      <c r="N117" t="str">
        <f t="shared" si="27"/>
        <v>NO</v>
      </c>
      <c r="O117" t="str">
        <f t="shared" si="27"/>
        <v>NO</v>
      </c>
      <c r="P117" t="str">
        <f t="shared" si="27"/>
        <v>NO</v>
      </c>
    </row>
    <row r="118" spans="3:16">
      <c r="C118" t="str">
        <f t="shared" si="28"/>
        <v>NO</v>
      </c>
      <c r="D118" t="str">
        <f t="shared" si="28"/>
        <v>NO</v>
      </c>
      <c r="E118" t="str">
        <f t="shared" si="28"/>
        <v>NO</v>
      </c>
      <c r="F118" t="str">
        <f t="shared" si="28"/>
        <v>NO</v>
      </c>
      <c r="G118" t="str">
        <f t="shared" si="28"/>
        <v>NO</v>
      </c>
      <c r="H118"/>
      <c r="I118" t="str">
        <f t="shared" si="26"/>
        <v>NO</v>
      </c>
      <c r="J118" t="str">
        <f t="shared" si="24"/>
        <v>NO</v>
      </c>
      <c r="K118" t="str">
        <f t="shared" si="26"/>
        <v>NO</v>
      </c>
      <c r="M118" t="str">
        <f t="shared" si="25"/>
        <v>NO</v>
      </c>
      <c r="N118" t="str">
        <f t="shared" si="27"/>
        <v>NO</v>
      </c>
      <c r="O118" t="str">
        <f t="shared" si="27"/>
        <v>NO</v>
      </c>
      <c r="P118" t="str">
        <f t="shared" si="27"/>
        <v>NO</v>
      </c>
    </row>
    <row r="119" spans="3:16">
      <c r="C119" t="str">
        <f t="shared" si="28"/>
        <v>NO</v>
      </c>
      <c r="D119" t="str">
        <f t="shared" si="28"/>
        <v>NO</v>
      </c>
      <c r="E119" t="str">
        <f t="shared" si="28"/>
        <v>NO</v>
      </c>
      <c r="F119" t="str">
        <f t="shared" si="28"/>
        <v>NO</v>
      </c>
      <c r="G119" t="str">
        <f t="shared" si="28"/>
        <v>NO</v>
      </c>
      <c r="H119"/>
      <c r="I119" t="str">
        <f t="shared" si="26"/>
        <v>NO</v>
      </c>
      <c r="J119" t="str">
        <f t="shared" si="24"/>
        <v>NO</v>
      </c>
      <c r="K119" t="str">
        <f t="shared" si="26"/>
        <v>NO</v>
      </c>
      <c r="M119" t="str">
        <f t="shared" si="25"/>
        <v>NO</v>
      </c>
      <c r="N119" t="str">
        <f t="shared" si="27"/>
        <v>NO</v>
      </c>
      <c r="O119" t="str">
        <f t="shared" si="27"/>
        <v>NO</v>
      </c>
      <c r="P119" t="str">
        <f t="shared" si="27"/>
        <v>NO</v>
      </c>
    </row>
    <row r="120" spans="3:16">
      <c r="C120" t="str">
        <f t="shared" si="28"/>
        <v>NO</v>
      </c>
      <c r="D120" t="str">
        <f t="shared" si="28"/>
        <v>NO</v>
      </c>
      <c r="E120" t="str">
        <f t="shared" si="28"/>
        <v>NO</v>
      </c>
      <c r="F120" t="str">
        <f t="shared" si="28"/>
        <v>NO</v>
      </c>
      <c r="G120" t="str">
        <f t="shared" si="28"/>
        <v>NO</v>
      </c>
      <c r="H120"/>
      <c r="I120" t="str">
        <f t="shared" si="26"/>
        <v>NO</v>
      </c>
      <c r="J120" t="str">
        <f t="shared" si="24"/>
        <v>NO</v>
      </c>
      <c r="K120" t="str">
        <f t="shared" si="26"/>
        <v>NO</v>
      </c>
      <c r="M120" t="str">
        <f t="shared" si="25"/>
        <v>NO</v>
      </c>
      <c r="N120" t="str">
        <f t="shared" si="27"/>
        <v>NO</v>
      </c>
      <c r="O120" t="str">
        <f t="shared" si="27"/>
        <v>NO</v>
      </c>
      <c r="P120" t="str">
        <f t="shared" si="27"/>
        <v>NO</v>
      </c>
    </row>
    <row r="121" spans="3:16">
      <c r="C121" t="str">
        <f t="shared" si="28"/>
        <v>NO</v>
      </c>
      <c r="D121" t="str">
        <f t="shared" si="28"/>
        <v>NO</v>
      </c>
      <c r="E121" t="str">
        <f t="shared" si="28"/>
        <v>NO</v>
      </c>
      <c r="F121" t="str">
        <f t="shared" si="28"/>
        <v>NO</v>
      </c>
      <c r="G121" t="str">
        <f t="shared" si="28"/>
        <v>NO</v>
      </c>
      <c r="H121"/>
      <c r="I121" t="str">
        <f t="shared" si="26"/>
        <v>NO</v>
      </c>
      <c r="J121" t="str">
        <f t="shared" si="24"/>
        <v>NO</v>
      </c>
      <c r="K121" t="str">
        <f t="shared" si="26"/>
        <v>NO</v>
      </c>
      <c r="M121" t="str">
        <f t="shared" si="25"/>
        <v>NO</v>
      </c>
      <c r="N121" t="str">
        <f t="shared" si="27"/>
        <v>NO</v>
      </c>
      <c r="O121" t="str">
        <f t="shared" si="27"/>
        <v>NO</v>
      </c>
      <c r="P121" t="str">
        <f t="shared" si="27"/>
        <v>NO</v>
      </c>
    </row>
    <row r="122" spans="3:16">
      <c r="C122" t="str">
        <f t="shared" si="28"/>
        <v>NO</v>
      </c>
      <c r="D122" t="str">
        <f t="shared" si="28"/>
        <v>NO</v>
      </c>
      <c r="E122" t="str">
        <f t="shared" si="28"/>
        <v>NO</v>
      </c>
      <c r="F122" t="str">
        <f t="shared" si="28"/>
        <v>NO</v>
      </c>
      <c r="G122" t="str">
        <f t="shared" si="28"/>
        <v>NO</v>
      </c>
      <c r="H122"/>
      <c r="I122" t="str">
        <f t="shared" si="26"/>
        <v>NO</v>
      </c>
      <c r="J122" t="str">
        <f t="shared" si="24"/>
        <v>NO</v>
      </c>
      <c r="K122" t="str">
        <f t="shared" si="26"/>
        <v>NO</v>
      </c>
      <c r="M122" t="str">
        <f t="shared" si="25"/>
        <v>NO</v>
      </c>
      <c r="N122" t="str">
        <f t="shared" si="27"/>
        <v>NO</v>
      </c>
      <c r="O122" t="str">
        <f t="shared" si="27"/>
        <v>NO</v>
      </c>
      <c r="P122" t="str">
        <f t="shared" si="27"/>
        <v>NO</v>
      </c>
    </row>
    <row r="123" spans="3:16">
      <c r="C123" t="str">
        <f t="shared" si="28"/>
        <v>NO</v>
      </c>
      <c r="D123" t="str">
        <f t="shared" si="28"/>
        <v>NO</v>
      </c>
      <c r="E123" t="str">
        <f t="shared" si="28"/>
        <v>NO</v>
      </c>
      <c r="F123" t="str">
        <f t="shared" si="28"/>
        <v>NO</v>
      </c>
      <c r="G123" t="str">
        <f t="shared" si="28"/>
        <v>NO</v>
      </c>
      <c r="H123"/>
      <c r="I123" t="str">
        <f t="shared" si="26"/>
        <v>NO</v>
      </c>
      <c r="J123" t="str">
        <f t="shared" si="24"/>
        <v>NO</v>
      </c>
      <c r="K123" t="str">
        <f t="shared" si="26"/>
        <v>NO</v>
      </c>
      <c r="M123" t="str">
        <f t="shared" si="25"/>
        <v>NO</v>
      </c>
      <c r="N123" t="str">
        <f t="shared" si="27"/>
        <v>NO</v>
      </c>
      <c r="O123" t="str">
        <f t="shared" si="27"/>
        <v>NO</v>
      </c>
      <c r="P123" t="str">
        <f t="shared" si="27"/>
        <v>NO</v>
      </c>
    </row>
    <row r="124" spans="3:16">
      <c r="C124" t="str">
        <f t="shared" si="28"/>
        <v>NO</v>
      </c>
      <c r="D124" t="str">
        <f t="shared" si="28"/>
        <v>NO</v>
      </c>
      <c r="E124" t="str">
        <f t="shared" si="28"/>
        <v>NO</v>
      </c>
      <c r="F124" t="str">
        <f t="shared" si="28"/>
        <v>NO</v>
      </c>
      <c r="G124" t="str">
        <f t="shared" si="28"/>
        <v>NO</v>
      </c>
      <c r="H124"/>
      <c r="I124" t="str">
        <f t="shared" si="26"/>
        <v>NO</v>
      </c>
      <c r="J124" t="str">
        <f t="shared" si="24"/>
        <v>NO</v>
      </c>
      <c r="K124" t="str">
        <f t="shared" si="26"/>
        <v>NO</v>
      </c>
      <c r="M124" t="str">
        <f t="shared" si="25"/>
        <v>NO</v>
      </c>
      <c r="N124" t="str">
        <f t="shared" si="27"/>
        <v>NO</v>
      </c>
      <c r="O124" t="str">
        <f t="shared" si="27"/>
        <v>NO</v>
      </c>
      <c r="P124" t="str">
        <f t="shared" si="27"/>
        <v>NO</v>
      </c>
    </row>
    <row r="125" spans="3:16">
      <c r="C125" t="str">
        <f t="shared" si="28"/>
        <v>NO</v>
      </c>
      <c r="D125" t="str">
        <f t="shared" si="28"/>
        <v>NO</v>
      </c>
      <c r="E125" t="str">
        <f t="shared" si="28"/>
        <v>NO</v>
      </c>
      <c r="F125" t="str">
        <f t="shared" si="28"/>
        <v>NO</v>
      </c>
      <c r="G125" t="str">
        <f t="shared" si="28"/>
        <v>NO</v>
      </c>
      <c r="H125"/>
      <c r="I125" t="str">
        <f t="shared" si="26"/>
        <v>NO</v>
      </c>
      <c r="J125" t="str">
        <f t="shared" si="24"/>
        <v>NO</v>
      </c>
      <c r="K125" t="str">
        <f t="shared" si="26"/>
        <v>NO</v>
      </c>
      <c r="M125" t="str">
        <f t="shared" si="25"/>
        <v>NO</v>
      </c>
      <c r="N125" t="str">
        <f t="shared" si="27"/>
        <v>NO</v>
      </c>
      <c r="O125" t="str">
        <f t="shared" si="27"/>
        <v>NO</v>
      </c>
      <c r="P125" t="str">
        <f t="shared" si="27"/>
        <v>NO</v>
      </c>
    </row>
    <row r="126" spans="3:16">
      <c r="C126" t="str">
        <f t="shared" si="28"/>
        <v>NO</v>
      </c>
      <c r="D126" t="str">
        <f t="shared" si="28"/>
        <v>NO</v>
      </c>
      <c r="E126" t="str">
        <f t="shared" si="28"/>
        <v>NO</v>
      </c>
      <c r="F126" t="str">
        <f t="shared" si="28"/>
        <v>NO</v>
      </c>
      <c r="G126" t="str">
        <f t="shared" si="28"/>
        <v>NO</v>
      </c>
      <c r="H126"/>
      <c r="I126" t="str">
        <f t="shared" si="26"/>
        <v>NO</v>
      </c>
      <c r="J126" t="str">
        <f t="shared" si="24"/>
        <v>NO</v>
      </c>
      <c r="K126" t="str">
        <f t="shared" si="26"/>
        <v>NO</v>
      </c>
      <c r="M126" t="str">
        <f t="shared" si="25"/>
        <v>NO</v>
      </c>
      <c r="N126" t="str">
        <f t="shared" si="27"/>
        <v>NO</v>
      </c>
      <c r="O126" t="str">
        <f t="shared" si="27"/>
        <v>NO</v>
      </c>
      <c r="P126" t="str">
        <f t="shared" si="27"/>
        <v>NO</v>
      </c>
    </row>
    <row r="127" spans="3:16">
      <c r="C127" t="str">
        <f t="shared" si="28"/>
        <v>NO</v>
      </c>
      <c r="D127" t="str">
        <f t="shared" si="28"/>
        <v>NO</v>
      </c>
      <c r="E127" t="str">
        <f t="shared" si="28"/>
        <v>NO</v>
      </c>
      <c r="F127" t="str">
        <f t="shared" si="28"/>
        <v>NO</v>
      </c>
      <c r="G127" t="str">
        <f t="shared" si="28"/>
        <v>NO</v>
      </c>
      <c r="H127"/>
      <c r="I127" t="str">
        <f t="shared" si="26"/>
        <v>NO</v>
      </c>
      <c r="J127" t="str">
        <f t="shared" si="24"/>
        <v>NO</v>
      </c>
      <c r="K127" t="str">
        <f t="shared" si="26"/>
        <v>NO</v>
      </c>
      <c r="M127" t="str">
        <f t="shared" si="25"/>
        <v>NO</v>
      </c>
      <c r="N127" t="str">
        <f t="shared" si="27"/>
        <v>NO</v>
      </c>
      <c r="O127" t="str">
        <f t="shared" si="27"/>
        <v>NO</v>
      </c>
      <c r="P127" t="str">
        <f t="shared" si="27"/>
        <v>NO</v>
      </c>
    </row>
    <row r="128" spans="3:16">
      <c r="C128" t="str">
        <f t="shared" si="28"/>
        <v>NO</v>
      </c>
      <c r="D128" t="str">
        <f t="shared" si="28"/>
        <v>NO</v>
      </c>
      <c r="E128" t="str">
        <f t="shared" si="28"/>
        <v>NO</v>
      </c>
      <c r="F128" t="str">
        <f t="shared" si="28"/>
        <v>NO</v>
      </c>
      <c r="G128" t="str">
        <f t="shared" si="28"/>
        <v>NO</v>
      </c>
      <c r="H128"/>
      <c r="I128" t="str">
        <f t="shared" si="26"/>
        <v>NO</v>
      </c>
      <c r="J128" t="str">
        <f t="shared" si="24"/>
        <v>NO</v>
      </c>
      <c r="K128" t="str">
        <f t="shared" si="26"/>
        <v>NO</v>
      </c>
      <c r="M128" t="str">
        <f t="shared" si="25"/>
        <v>NO</v>
      </c>
      <c r="N128" t="str">
        <f t="shared" si="27"/>
        <v>NO</v>
      </c>
      <c r="O128" t="str">
        <f t="shared" si="27"/>
        <v>NO</v>
      </c>
      <c r="P128" t="str">
        <f t="shared" si="27"/>
        <v>NO</v>
      </c>
    </row>
    <row r="129" spans="1:16">
      <c r="C129" t="str">
        <f t="shared" si="28"/>
        <v>NO</v>
      </c>
      <c r="D129" t="str">
        <f t="shared" si="28"/>
        <v>NO</v>
      </c>
      <c r="E129" t="str">
        <f t="shared" si="28"/>
        <v>NO</v>
      </c>
      <c r="F129" t="str">
        <f t="shared" si="28"/>
        <v>NO</v>
      </c>
      <c r="G129" t="str">
        <f t="shared" si="28"/>
        <v>NO</v>
      </c>
      <c r="H129"/>
      <c r="I129" t="str">
        <f t="shared" si="26"/>
        <v>NO</v>
      </c>
      <c r="J129" t="str">
        <f t="shared" si="24"/>
        <v>NO</v>
      </c>
      <c r="K129" t="str">
        <f t="shared" si="26"/>
        <v>NO</v>
      </c>
      <c r="M129" t="str">
        <f t="shared" si="25"/>
        <v>NO</v>
      </c>
      <c r="N129" t="str">
        <f t="shared" si="27"/>
        <v>NO</v>
      </c>
      <c r="O129" t="str">
        <f t="shared" si="27"/>
        <v>NO</v>
      </c>
      <c r="P129" t="str">
        <f t="shared" si="27"/>
        <v>NO</v>
      </c>
    </row>
    <row r="130" spans="1:16">
      <c r="C130" t="str">
        <f t="shared" si="28"/>
        <v>NO</v>
      </c>
      <c r="D130" t="str">
        <f t="shared" si="28"/>
        <v>NO</v>
      </c>
      <c r="E130" t="str">
        <f t="shared" si="28"/>
        <v>NO</v>
      </c>
      <c r="F130" t="str">
        <f t="shared" si="28"/>
        <v>NO</v>
      </c>
      <c r="G130" t="str">
        <f t="shared" si="28"/>
        <v>NO</v>
      </c>
      <c r="H130"/>
      <c r="I130" t="str">
        <f t="shared" si="26"/>
        <v>NO</v>
      </c>
      <c r="J130" t="str">
        <f t="shared" si="24"/>
        <v>NO</v>
      </c>
      <c r="K130" t="str">
        <f t="shared" si="26"/>
        <v>NO</v>
      </c>
      <c r="M130" t="str">
        <f t="shared" si="25"/>
        <v>NO</v>
      </c>
      <c r="N130" t="str">
        <f t="shared" si="27"/>
        <v>NO</v>
      </c>
      <c r="O130" t="str">
        <f t="shared" si="27"/>
        <v>NO</v>
      </c>
      <c r="P130" t="str">
        <f t="shared" si="27"/>
        <v>NO</v>
      </c>
    </row>
    <row r="131" spans="1:16">
      <c r="C131" t="str">
        <f t="shared" si="28"/>
        <v>NO</v>
      </c>
      <c r="D131" t="str">
        <f t="shared" si="28"/>
        <v>NO</v>
      </c>
      <c r="E131" t="str">
        <f t="shared" si="28"/>
        <v>NO</v>
      </c>
      <c r="F131" t="str">
        <f t="shared" si="28"/>
        <v>NO</v>
      </c>
      <c r="G131" t="str">
        <f t="shared" si="28"/>
        <v>NO</v>
      </c>
      <c r="H131"/>
      <c r="I131" t="str">
        <f t="shared" si="26"/>
        <v>NO</v>
      </c>
      <c r="J131" t="str">
        <f t="shared" si="24"/>
        <v>NO</v>
      </c>
      <c r="K131" t="str">
        <f t="shared" si="26"/>
        <v>NO</v>
      </c>
      <c r="M131" t="str">
        <f t="shared" si="25"/>
        <v>NO</v>
      </c>
      <c r="N131" t="str">
        <f t="shared" si="27"/>
        <v>NO</v>
      </c>
      <c r="O131" t="str">
        <f t="shared" si="27"/>
        <v>NO</v>
      </c>
      <c r="P131" t="str">
        <f t="shared" si="27"/>
        <v>NO</v>
      </c>
    </row>
    <row r="132" spans="1:16">
      <c r="C132" t="str">
        <f t="shared" si="28"/>
        <v>NO</v>
      </c>
      <c r="D132" t="str">
        <f t="shared" si="28"/>
        <v>NO</v>
      </c>
      <c r="E132" t="str">
        <f t="shared" si="28"/>
        <v>NO</v>
      </c>
      <c r="F132" t="str">
        <f t="shared" si="28"/>
        <v>NO</v>
      </c>
      <c r="G132" t="str">
        <f t="shared" si="28"/>
        <v>NO</v>
      </c>
      <c r="H132"/>
      <c r="I132" t="str">
        <f t="shared" ref="I132:K137" si="29">IF(ISNUMBER(I38),I38,"NO")</f>
        <v>NO</v>
      </c>
      <c r="J132" t="str">
        <f t="shared" si="24"/>
        <v>NO</v>
      </c>
      <c r="K132" t="str">
        <f t="shared" si="29"/>
        <v>NO</v>
      </c>
      <c r="M132" t="str">
        <f t="shared" si="25"/>
        <v>NO</v>
      </c>
      <c r="N132" t="str">
        <f t="shared" ref="N132:P137" si="30">IF(ISNUMBER(N38),N38,"NO")</f>
        <v>NO</v>
      </c>
      <c r="O132" t="str">
        <f t="shared" si="30"/>
        <v>NO</v>
      </c>
      <c r="P132" t="str">
        <f t="shared" si="30"/>
        <v>NO</v>
      </c>
    </row>
    <row r="133" spans="1:16">
      <c r="C133" t="str">
        <f t="shared" ref="C133:G137" si="31">IF(ISNUMBER(C39),C39,"NO")</f>
        <v>NO</v>
      </c>
      <c r="D133" t="str">
        <f t="shared" si="31"/>
        <v>NO</v>
      </c>
      <c r="E133" t="str">
        <f t="shared" si="31"/>
        <v>NO</v>
      </c>
      <c r="F133" t="str">
        <f t="shared" si="31"/>
        <v>NO</v>
      </c>
      <c r="G133" t="str">
        <f t="shared" si="31"/>
        <v>NO</v>
      </c>
      <c r="H133"/>
      <c r="I133" t="str">
        <f t="shared" si="29"/>
        <v>NO</v>
      </c>
      <c r="J133" t="str">
        <f t="shared" si="24"/>
        <v>NO</v>
      </c>
      <c r="K133" t="str">
        <f t="shared" si="29"/>
        <v>NO</v>
      </c>
      <c r="M133" t="str">
        <f t="shared" si="25"/>
        <v>NO</v>
      </c>
      <c r="N133" t="str">
        <f t="shared" si="30"/>
        <v>NO</v>
      </c>
      <c r="O133" t="str">
        <f t="shared" si="30"/>
        <v>NO</v>
      </c>
      <c r="P133" t="str">
        <f t="shared" si="30"/>
        <v>NO</v>
      </c>
    </row>
    <row r="134" spans="1:16">
      <c r="C134" t="str">
        <f t="shared" si="31"/>
        <v>NO</v>
      </c>
      <c r="D134" t="str">
        <f t="shared" si="31"/>
        <v>NO</v>
      </c>
      <c r="E134" t="str">
        <f t="shared" si="31"/>
        <v>NO</v>
      </c>
      <c r="F134" t="str">
        <f t="shared" si="31"/>
        <v>NO</v>
      </c>
      <c r="G134" t="str">
        <f t="shared" si="31"/>
        <v>NO</v>
      </c>
      <c r="H134"/>
      <c r="I134" t="str">
        <f t="shared" si="29"/>
        <v>NO</v>
      </c>
      <c r="J134" t="str">
        <f t="shared" si="24"/>
        <v>NO</v>
      </c>
      <c r="K134" t="str">
        <f t="shared" si="29"/>
        <v>NO</v>
      </c>
      <c r="M134" t="str">
        <f t="shared" si="25"/>
        <v>NO</v>
      </c>
      <c r="N134" t="str">
        <f t="shared" si="30"/>
        <v>NO</v>
      </c>
      <c r="O134" t="str">
        <f t="shared" si="30"/>
        <v>NO</v>
      </c>
      <c r="P134" t="str">
        <f t="shared" si="30"/>
        <v>NO</v>
      </c>
    </row>
    <row r="135" spans="1:16">
      <c r="C135" t="str">
        <f t="shared" si="31"/>
        <v>NO</v>
      </c>
      <c r="D135" t="str">
        <f t="shared" si="31"/>
        <v>NO</v>
      </c>
      <c r="E135" t="str">
        <f t="shared" si="31"/>
        <v>NO</v>
      </c>
      <c r="F135" t="str">
        <f t="shared" si="31"/>
        <v>NO</v>
      </c>
      <c r="G135" t="str">
        <f t="shared" si="31"/>
        <v>NO</v>
      </c>
      <c r="H135"/>
      <c r="I135" t="str">
        <f t="shared" si="29"/>
        <v>NO</v>
      </c>
      <c r="J135" t="str">
        <f t="shared" si="24"/>
        <v>NO</v>
      </c>
      <c r="K135" t="str">
        <f t="shared" si="29"/>
        <v>NO</v>
      </c>
      <c r="M135" t="str">
        <f t="shared" si="25"/>
        <v>NO</v>
      </c>
      <c r="N135" t="str">
        <f t="shared" si="30"/>
        <v>NO</v>
      </c>
      <c r="O135" t="str">
        <f t="shared" si="30"/>
        <v>NO</v>
      </c>
      <c r="P135" t="str">
        <f t="shared" si="30"/>
        <v>NO</v>
      </c>
    </row>
    <row r="136" spans="1:16">
      <c r="C136" t="str">
        <f t="shared" si="31"/>
        <v>NO</v>
      </c>
      <c r="D136" t="str">
        <f t="shared" si="31"/>
        <v>NO</v>
      </c>
      <c r="E136" t="str">
        <f t="shared" si="31"/>
        <v>NO</v>
      </c>
      <c r="F136" t="str">
        <f t="shared" si="31"/>
        <v>NO</v>
      </c>
      <c r="G136" t="str">
        <f t="shared" si="31"/>
        <v>NO</v>
      </c>
      <c r="H136"/>
      <c r="I136" t="str">
        <f t="shared" si="29"/>
        <v>NO</v>
      </c>
      <c r="J136" t="str">
        <f t="shared" si="24"/>
        <v>NO</v>
      </c>
      <c r="K136" t="str">
        <f t="shared" si="29"/>
        <v>NO</v>
      </c>
      <c r="M136" t="str">
        <f t="shared" si="25"/>
        <v>NO</v>
      </c>
      <c r="N136" t="str">
        <f t="shared" si="30"/>
        <v>NO</v>
      </c>
      <c r="O136" t="str">
        <f t="shared" si="30"/>
        <v>NO</v>
      </c>
      <c r="P136" t="str">
        <f t="shared" si="30"/>
        <v>NO</v>
      </c>
    </row>
    <row r="137" spans="1:16">
      <c r="C137" t="str">
        <f t="shared" si="31"/>
        <v>NO</v>
      </c>
      <c r="D137" t="str">
        <f t="shared" si="31"/>
        <v>NO</v>
      </c>
      <c r="E137" t="str">
        <f t="shared" si="31"/>
        <v>NO</v>
      </c>
      <c r="F137" t="str">
        <f t="shared" si="31"/>
        <v>NO</v>
      </c>
      <c r="G137" t="str">
        <f t="shared" si="31"/>
        <v>NO</v>
      </c>
      <c r="H137"/>
      <c r="I137" t="str">
        <f t="shared" si="29"/>
        <v>NO</v>
      </c>
      <c r="J137" t="str">
        <f t="shared" si="24"/>
        <v>NO</v>
      </c>
      <c r="K137" t="str">
        <f t="shared" si="29"/>
        <v>NO</v>
      </c>
      <c r="M137" t="str">
        <f t="shared" si="25"/>
        <v>NO</v>
      </c>
      <c r="N137" t="str">
        <f t="shared" si="30"/>
        <v>NO</v>
      </c>
      <c r="O137" t="str">
        <f t="shared" si="30"/>
        <v>NO</v>
      </c>
      <c r="P137" t="str">
        <f t="shared" si="30"/>
        <v>NO</v>
      </c>
    </row>
    <row r="138" spans="1:16">
      <c r="A138" s="186" t="s">
        <v>135</v>
      </c>
      <c r="C138" s="188">
        <f>MEDIAN(C100:C137)</f>
        <v>5</v>
      </c>
      <c r="D138" s="188">
        <f t="shared" ref="D138:P138" si="32">MEDIAN(D100:D137)</f>
        <v>3</v>
      </c>
      <c r="E138" s="188" t="e">
        <f t="shared" si="32"/>
        <v>#NUM!</v>
      </c>
      <c r="F138" s="188">
        <f t="shared" si="32"/>
        <v>5</v>
      </c>
      <c r="G138" s="188">
        <f t="shared" si="32"/>
        <v>3</v>
      </c>
      <c r="H138" s="188"/>
      <c r="I138" s="188">
        <f t="shared" si="32"/>
        <v>5</v>
      </c>
      <c r="J138" s="188" t="e">
        <f t="shared" si="32"/>
        <v>#NUM!</v>
      </c>
      <c r="K138" s="188">
        <f t="shared" si="32"/>
        <v>2</v>
      </c>
      <c r="L138" s="188"/>
      <c r="M138" s="188">
        <f t="shared" si="32"/>
        <v>2</v>
      </c>
      <c r="N138" s="188">
        <f t="shared" si="32"/>
        <v>4</v>
      </c>
      <c r="O138" s="188" t="e">
        <f t="shared" si="32"/>
        <v>#NUM!</v>
      </c>
      <c r="P138" s="188">
        <f t="shared" si="32"/>
        <v>3</v>
      </c>
    </row>
    <row r="139" spans="1:16">
      <c r="A139" s="186" t="s">
        <v>136</v>
      </c>
      <c r="C139" s="188">
        <f>QUARTILE(C100:C137,1)</f>
        <v>5</v>
      </c>
      <c r="D139" s="188">
        <f t="shared" ref="D139:P139" si="33">QUARTILE(D100:D137,1)</f>
        <v>3</v>
      </c>
      <c r="E139" s="188" t="e">
        <f t="shared" si="33"/>
        <v>#NUM!</v>
      </c>
      <c r="F139" s="188">
        <f t="shared" si="33"/>
        <v>5</v>
      </c>
      <c r="G139" s="188">
        <f t="shared" si="33"/>
        <v>2</v>
      </c>
      <c r="H139" s="188"/>
      <c r="I139" s="188">
        <f t="shared" si="33"/>
        <v>5</v>
      </c>
      <c r="J139" s="188" t="e">
        <f t="shared" si="33"/>
        <v>#NUM!</v>
      </c>
      <c r="K139" s="188">
        <f t="shared" si="33"/>
        <v>2</v>
      </c>
      <c r="L139" s="188"/>
      <c r="M139" s="188">
        <f t="shared" si="33"/>
        <v>2</v>
      </c>
      <c r="N139" s="188">
        <f t="shared" si="33"/>
        <v>3</v>
      </c>
      <c r="O139" s="188" t="e">
        <f t="shared" si="33"/>
        <v>#NUM!</v>
      </c>
      <c r="P139" s="188">
        <f t="shared" si="33"/>
        <v>2</v>
      </c>
    </row>
    <row r="140" spans="1:16">
      <c r="A140" s="186" t="s">
        <v>137</v>
      </c>
      <c r="C140" s="188">
        <f>AVERAGE(C100:C137)</f>
        <v>5</v>
      </c>
      <c r="D140" s="188">
        <f t="shared" ref="D140:P140" si="34">AVERAGE(D100:D137)</f>
        <v>3.0625</v>
      </c>
      <c r="E140" s="188" t="e">
        <f t="shared" si="34"/>
        <v>#DIV/0!</v>
      </c>
      <c r="F140" s="188">
        <f t="shared" si="34"/>
        <v>5</v>
      </c>
      <c r="G140" s="188">
        <f t="shared" si="34"/>
        <v>2.8125</v>
      </c>
      <c r="H140" s="188"/>
      <c r="I140" s="188">
        <f t="shared" si="34"/>
        <v>5</v>
      </c>
      <c r="J140" s="188" t="e">
        <f t="shared" si="34"/>
        <v>#DIV/0!</v>
      </c>
      <c r="K140" s="188">
        <f t="shared" si="34"/>
        <v>2.1875</v>
      </c>
      <c r="L140" s="188"/>
      <c r="M140" s="188">
        <f t="shared" si="34"/>
        <v>2.375</v>
      </c>
      <c r="N140" s="188">
        <f t="shared" si="34"/>
        <v>3.5625</v>
      </c>
      <c r="O140" s="188" t="e">
        <f t="shared" si="34"/>
        <v>#DIV/0!</v>
      </c>
      <c r="P140" s="188">
        <f t="shared" si="34"/>
        <v>2.625</v>
      </c>
    </row>
  </sheetData>
  <protectedRanges>
    <protectedRange sqref="AB61:AC95" name="Rango3_2_1_1"/>
    <protectedRange sqref="Y61:AA95 C61:Q95" name="Rango1_2_1_1"/>
    <protectedRange sqref="V57:W57 X58:X95 R74:T95 R61:S73 V61:W95 AD61:AE95" name="Rango2_2_1_1"/>
    <protectedRange sqref="AB58:AC60" name="Rango3_2_1_2"/>
    <protectedRange sqref="Y58:AA60 C58:Q60" name="Rango1_2_1_2"/>
    <protectedRange sqref="R58:T58 R59:S60 T59:T73 V58:X60 AD58:AE60" name="Rango2_2_1_2"/>
  </protectedRanges>
  <mergeCells count="35">
    <mergeCell ref="N3:N5"/>
    <mergeCell ref="O3:O5"/>
    <mergeCell ref="C2:H2"/>
    <mergeCell ref="I2:L2"/>
    <mergeCell ref="M2:Q2"/>
    <mergeCell ref="C3:C5"/>
    <mergeCell ref="D3:D5"/>
    <mergeCell ref="E3:E5"/>
    <mergeCell ref="F3:F5"/>
    <mergeCell ref="G3:G5"/>
    <mergeCell ref="H3:H5"/>
    <mergeCell ref="I3:I5"/>
    <mergeCell ref="B2:B5"/>
    <mergeCell ref="B53:B56"/>
    <mergeCell ref="C53:Q53"/>
    <mergeCell ref="R53:W53"/>
    <mergeCell ref="X53:AE53"/>
    <mergeCell ref="C54:E56"/>
    <mergeCell ref="F54:H56"/>
    <mergeCell ref="I54:K56"/>
    <mergeCell ref="L54:N56"/>
    <mergeCell ref="O54:Q56"/>
    <mergeCell ref="P3:P5"/>
    <mergeCell ref="Q3:Q5"/>
    <mergeCell ref="J3:J5"/>
    <mergeCell ref="K3:K5"/>
    <mergeCell ref="L3:L5"/>
    <mergeCell ref="M3:M5"/>
    <mergeCell ref="AD54:AE56"/>
    <mergeCell ref="R54:S56"/>
    <mergeCell ref="T54:U56"/>
    <mergeCell ref="V54:W56"/>
    <mergeCell ref="X54:X56"/>
    <mergeCell ref="Y54:AA56"/>
    <mergeCell ref="AB54:AC56"/>
  </mergeCells>
  <phoneticPr fontId="4" type="noConversion"/>
  <pageMargins left="0.75" right="0.75" top="1" bottom="1" header="0" footer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E140"/>
  <sheetViews>
    <sheetView zoomScale="60" zoomScaleNormal="60" workbookViewId="0">
      <selection activeCell="C6" sqref="C6:Q31"/>
    </sheetView>
  </sheetViews>
  <sheetFormatPr baseColWidth="10" defaultRowHeight="12.75"/>
  <cols>
    <col min="2" max="2" width="5" customWidth="1"/>
    <col min="3" max="3" width="9.5703125" customWidth="1"/>
    <col min="4" max="4" width="11.140625" customWidth="1"/>
    <col min="5" max="5" width="11" customWidth="1"/>
    <col min="6" max="6" width="14.85546875" customWidth="1"/>
    <col min="8" max="8" width="10.85546875" style="8" customWidth="1"/>
  </cols>
  <sheetData>
    <row r="1" spans="1:21" ht="13.5" thickBot="1">
      <c r="A1" s="90" t="s">
        <v>81</v>
      </c>
    </row>
    <row r="2" spans="1:21" ht="13.5" thickTop="1">
      <c r="B2" s="346" t="s">
        <v>88</v>
      </c>
      <c r="C2" s="349" t="s">
        <v>56</v>
      </c>
      <c r="D2" s="350"/>
      <c r="E2" s="350"/>
      <c r="F2" s="350"/>
      <c r="G2" s="350"/>
      <c r="H2" s="351"/>
      <c r="I2" s="352" t="s">
        <v>11</v>
      </c>
      <c r="J2" s="353"/>
      <c r="K2" s="353"/>
      <c r="L2" s="351"/>
      <c r="M2" s="354" t="s">
        <v>12</v>
      </c>
      <c r="N2" s="355"/>
      <c r="O2" s="355"/>
      <c r="P2" s="355"/>
      <c r="Q2" s="356"/>
    </row>
    <row r="3" spans="1:21" ht="12.75" customHeight="1">
      <c r="B3" s="347"/>
      <c r="C3" s="377" t="s">
        <v>57</v>
      </c>
      <c r="D3" s="380" t="s">
        <v>58</v>
      </c>
      <c r="E3" s="380" t="s">
        <v>59</v>
      </c>
      <c r="F3" s="380" t="s">
        <v>60</v>
      </c>
      <c r="G3" s="381" t="s">
        <v>61</v>
      </c>
      <c r="H3" s="382" t="s">
        <v>62</v>
      </c>
      <c r="I3" s="370" t="s">
        <v>3</v>
      </c>
      <c r="J3" s="373" t="s">
        <v>63</v>
      </c>
      <c r="K3" s="326" t="s">
        <v>64</v>
      </c>
      <c r="L3" s="374" t="s">
        <v>62</v>
      </c>
      <c r="M3" s="363" t="s">
        <v>65</v>
      </c>
      <c r="N3" s="365" t="s">
        <v>66</v>
      </c>
      <c r="O3" s="365" t="s">
        <v>67</v>
      </c>
      <c r="P3" s="368" t="s">
        <v>68</v>
      </c>
      <c r="Q3" s="357" t="s">
        <v>62</v>
      </c>
    </row>
    <row r="4" spans="1:21">
      <c r="B4" s="347"/>
      <c r="C4" s="378"/>
      <c r="D4" s="366"/>
      <c r="E4" s="366"/>
      <c r="F4" s="366"/>
      <c r="G4" s="327"/>
      <c r="H4" s="383"/>
      <c r="I4" s="371"/>
      <c r="J4" s="366"/>
      <c r="K4" s="327"/>
      <c r="L4" s="375"/>
      <c r="M4" s="331"/>
      <c r="N4" s="366"/>
      <c r="O4" s="366"/>
      <c r="P4" s="327"/>
      <c r="Q4" s="358"/>
    </row>
    <row r="5" spans="1:21" ht="13.5" thickBot="1">
      <c r="B5" s="348"/>
      <c r="C5" s="379"/>
      <c r="D5" s="367"/>
      <c r="E5" s="366"/>
      <c r="F5" s="367"/>
      <c r="G5" s="369"/>
      <c r="H5" s="384"/>
      <c r="I5" s="372"/>
      <c r="J5" s="367"/>
      <c r="K5" s="369"/>
      <c r="L5" s="376"/>
      <c r="M5" s="364"/>
      <c r="N5" s="367"/>
      <c r="O5" s="367"/>
      <c r="P5" s="369"/>
      <c r="Q5" s="359"/>
    </row>
    <row r="6" spans="1:21" ht="13.5" thickBot="1">
      <c r="A6">
        <f>IF(C6="NE",0,1)</f>
        <v>1</v>
      </c>
      <c r="B6" s="97" t="s">
        <v>89</v>
      </c>
      <c r="C6" s="183">
        <f>IF(C58+D58+E58&gt;13,5,IF(C58+D58+E58&gt;10,4,IF(C58+D58+E58&gt;7,3,IF(C58+D58+E58&gt;5,2,"NE"))))</f>
        <v>5</v>
      </c>
      <c r="D6" s="183">
        <f>IF(F58+G58+H58&gt;13,5,IF(F58+G58+H58&gt;10,4,IF(F58+G58+H58&gt;7,3,IF(F58+G58+H58&gt;5,2,"NE"))))</f>
        <v>3</v>
      </c>
      <c r="E6" s="246"/>
      <c r="F6" s="183">
        <f>IF(L58+M58+N58&gt;13,5,IF(L58+M58+N58&gt;10,4,IF(L58+M58+N58&gt;7,3,IF(L58+M58+N58&gt;5,2,"NE"))))</f>
        <v>5</v>
      </c>
      <c r="G6" s="183">
        <f>IF(O58+P58+Q58&gt;13,5,IF(O58+P58+Q58&gt;10,4,IF(O58+P58+Q58&gt;7,3,IF(O58+P58+Q58&gt;5,2,"NE"))))</f>
        <v>2</v>
      </c>
      <c r="H6" s="184" t="str">
        <f>IF(COUNTIF(C6:G6,2)&gt;1,"D","A")</f>
        <v>A</v>
      </c>
      <c r="I6" s="183">
        <f>IF(R58+S58&gt;8,5,IF(R58+S58&gt;6,4,IF(R58+S58&gt;4,3,IF(R58+S58&gt;2,2,"NE"))))</f>
        <v>5</v>
      </c>
      <c r="J6" s="246"/>
      <c r="K6" s="183">
        <f>IF(V58+W58&gt;8,5,IF(V58+W58&gt;6,4,IF(V58+W58&gt;4,3,IF(V58+W58&gt;2,2,"NE"))))</f>
        <v>3</v>
      </c>
      <c r="L6" s="184" t="str">
        <f>IF(OR(COUNTIF(I6:K6,2)&gt;1,H6="D"),"D","A")</f>
        <v>A</v>
      </c>
      <c r="M6" s="183">
        <f>X58</f>
        <v>3</v>
      </c>
      <c r="N6" s="183">
        <f>IF(Y58+Z58+AA58&gt;13,5,IF(Y58+Z58+AA58&gt;10,4,IF(Y58+Z58+AA58&gt;7,3,IF(Y58+Z58+AA58&gt;5,2,"NE"))))</f>
        <v>3</v>
      </c>
      <c r="O6" s="246"/>
      <c r="P6" s="183">
        <f>IF(AD58+AE58&gt;8,5,IF(AD58+AE58&gt;6,4,IF(AD58+AE58&gt;4,3,IF(AD58+AE58&gt;2,2,"NE"))))</f>
        <v>3</v>
      </c>
      <c r="Q6" s="184" t="str">
        <f>IF(OR(COUNTIF(M6:P6,2)&gt;1,L6="D"),"D","A")</f>
        <v>A</v>
      </c>
      <c r="S6">
        <f>IF(AND(SUM(C6:G6)&gt;0,H6="A"),1,0)</f>
        <v>1</v>
      </c>
      <c r="T6">
        <f>IF(AND(SUM(I6:K6)&gt;0,L6="A"),1,0)</f>
        <v>1</v>
      </c>
      <c r="U6">
        <f>IF(AND(SUM(M6:P6)&gt;0,Q6="A"),1,0)</f>
        <v>1</v>
      </c>
    </row>
    <row r="7" spans="1:21" ht="13.5" thickBot="1">
      <c r="A7">
        <f t="shared" ref="A7:A43" si="0">IF(C7="NE",0,1)</f>
        <v>1</v>
      </c>
      <c r="B7" s="100" t="s">
        <v>90</v>
      </c>
      <c r="C7" s="183">
        <f t="shared" ref="C7:C43" si="1">IF(C59+D59+E59&gt;13,5,IF(C59+D59+E59&gt;10,4,IF(C59+D59+E59&gt;7,3,IF(C59+D59+E59&gt;5,2,"NE"))))</f>
        <v>5</v>
      </c>
      <c r="D7" s="183">
        <f t="shared" ref="D7:D43" si="2">IF(F59+G59+H59&gt;13,5,IF(F59+G59+H59&gt;10,4,IF(F59+G59+H59&gt;7,3,IF(F59+G59+H59&gt;5,2,"NE"))))</f>
        <v>3</v>
      </c>
      <c r="E7" s="246"/>
      <c r="F7" s="183">
        <f t="shared" ref="F7:F43" si="3">IF(L59+M59+N59&gt;13,5,IF(L59+M59+N59&gt;10,4,IF(L59+M59+N59&gt;7,3,IF(L59+M59+N59&gt;5,2,"NE"))))</f>
        <v>5</v>
      </c>
      <c r="G7" s="183">
        <f t="shared" ref="G7:G43" si="4">IF(O59+P59+Q59&gt;13,5,IF(O59+P59+Q59&gt;10,4,IF(O59+P59+Q59&gt;7,3,IF(O59+P59+Q59&gt;5,2,"NE"))))</f>
        <v>2</v>
      </c>
      <c r="H7" s="184" t="str">
        <f t="shared" ref="H7:H43" si="5">IF(COUNTIF(C7:G7,2)&gt;1,"D","A")</f>
        <v>A</v>
      </c>
      <c r="I7" s="183">
        <f t="shared" ref="I7:I43" si="6">IF(R59+S59&gt;8,5,IF(R59+S59&gt;6,4,IF(R59+S59&gt;4,3,IF(R59+S59&gt;2,2,"NE"))))</f>
        <v>5</v>
      </c>
      <c r="J7" s="246"/>
      <c r="K7" s="183">
        <f t="shared" ref="K7:K43" si="7">IF(V59+W59&gt;8,5,IF(V59+W59&gt;6,4,IF(V59+W59&gt;4,3,IF(V59+W59&gt;2,2,"NE"))))</f>
        <v>3</v>
      </c>
      <c r="L7" s="184" t="str">
        <f t="shared" ref="L7:L43" si="8">IF(OR(COUNTIF(I7:K7,2)&gt;1,H7="D"),"D","A")</f>
        <v>A</v>
      </c>
      <c r="M7" s="183">
        <f t="shared" ref="M7:M43" si="9">X59</f>
        <v>3</v>
      </c>
      <c r="N7" s="183">
        <f t="shared" ref="N7:N43" si="10">IF(Y59+Z59+AA59&gt;13,5,IF(Y59+Z59+AA59&gt;10,4,IF(Y59+Z59+AA59&gt;7,3,IF(Y59+Z59+AA59&gt;5,2,"NE"))))</f>
        <v>3</v>
      </c>
      <c r="O7" s="246"/>
      <c r="P7" s="183">
        <f t="shared" ref="P7:P43" si="11">IF(AD59+AE59&gt;8,5,IF(AD59+AE59&gt;6,4,IF(AD59+AE59&gt;4,3,IF(AD59+AE59&gt;2,2,"NE"))))</f>
        <v>3</v>
      </c>
      <c r="Q7" s="184" t="str">
        <f t="shared" ref="Q7:Q43" si="12">IF(OR(COUNTIF(M7:P7,2)&gt;1,L7="D"),"D","A")</f>
        <v>A</v>
      </c>
      <c r="S7">
        <f t="shared" ref="S7:S43" si="13">IF(AND(SUM(C7:G7)&gt;0,H7="A"),1,0)</f>
        <v>1</v>
      </c>
      <c r="T7">
        <f t="shared" ref="T7:T43" si="14">IF(AND(SUM(I7:K7)&gt;0,L7="A"),1,0)</f>
        <v>1</v>
      </c>
      <c r="U7">
        <f t="shared" ref="U7:U43" si="15">IF(AND(SUM(M7:P7)&gt;0,Q7="A"),1,0)</f>
        <v>1</v>
      </c>
    </row>
    <row r="8" spans="1:21" ht="13.5" thickBot="1">
      <c r="A8">
        <f t="shared" si="0"/>
        <v>1</v>
      </c>
      <c r="B8" s="100" t="s">
        <v>91</v>
      </c>
      <c r="C8" s="183">
        <f t="shared" si="1"/>
        <v>5</v>
      </c>
      <c r="D8" s="183">
        <f t="shared" si="2"/>
        <v>3</v>
      </c>
      <c r="E8" s="246"/>
      <c r="F8" s="183">
        <f t="shared" si="3"/>
        <v>5</v>
      </c>
      <c r="G8" s="183">
        <f t="shared" si="4"/>
        <v>2</v>
      </c>
      <c r="H8" s="184" t="str">
        <f t="shared" si="5"/>
        <v>A</v>
      </c>
      <c r="I8" s="183">
        <f t="shared" si="6"/>
        <v>5</v>
      </c>
      <c r="J8" s="246"/>
      <c r="K8" s="183">
        <f t="shared" si="7"/>
        <v>3</v>
      </c>
      <c r="L8" s="184" t="str">
        <f t="shared" si="8"/>
        <v>A</v>
      </c>
      <c r="M8" s="183">
        <f t="shared" si="9"/>
        <v>2</v>
      </c>
      <c r="N8" s="183">
        <f t="shared" si="10"/>
        <v>4</v>
      </c>
      <c r="O8" s="246"/>
      <c r="P8" s="183">
        <f t="shared" si="11"/>
        <v>3</v>
      </c>
      <c r="Q8" s="184" t="str">
        <f t="shared" si="12"/>
        <v>A</v>
      </c>
      <c r="S8">
        <f t="shared" si="13"/>
        <v>1</v>
      </c>
      <c r="T8">
        <f t="shared" si="14"/>
        <v>1</v>
      </c>
      <c r="U8">
        <f t="shared" si="15"/>
        <v>1</v>
      </c>
    </row>
    <row r="9" spans="1:21" ht="13.5" thickBot="1">
      <c r="A9">
        <f t="shared" si="0"/>
        <v>1</v>
      </c>
      <c r="B9" s="100" t="s">
        <v>92</v>
      </c>
      <c r="C9" s="183">
        <f t="shared" si="1"/>
        <v>5</v>
      </c>
      <c r="D9" s="183">
        <f t="shared" si="2"/>
        <v>3</v>
      </c>
      <c r="E9" s="246"/>
      <c r="F9" s="183">
        <f t="shared" si="3"/>
        <v>5</v>
      </c>
      <c r="G9" s="183">
        <f t="shared" si="4"/>
        <v>3</v>
      </c>
      <c r="H9" s="184" t="str">
        <f t="shared" si="5"/>
        <v>A</v>
      </c>
      <c r="I9" s="183">
        <f t="shared" si="6"/>
        <v>4</v>
      </c>
      <c r="J9" s="246"/>
      <c r="K9" s="183">
        <f t="shared" si="7"/>
        <v>3</v>
      </c>
      <c r="L9" s="184" t="str">
        <f t="shared" si="8"/>
        <v>A</v>
      </c>
      <c r="M9" s="183">
        <f t="shared" si="9"/>
        <v>2</v>
      </c>
      <c r="N9" s="183">
        <f t="shared" si="10"/>
        <v>5</v>
      </c>
      <c r="O9" s="246"/>
      <c r="P9" s="183">
        <f t="shared" si="11"/>
        <v>3</v>
      </c>
      <c r="Q9" s="184" t="str">
        <f t="shared" si="12"/>
        <v>A</v>
      </c>
      <c r="S9">
        <f t="shared" si="13"/>
        <v>1</v>
      </c>
      <c r="T9">
        <f t="shared" si="14"/>
        <v>1</v>
      </c>
      <c r="U9">
        <f t="shared" si="15"/>
        <v>1</v>
      </c>
    </row>
    <row r="10" spans="1:21" ht="13.5" thickBot="1">
      <c r="A10">
        <f t="shared" si="0"/>
        <v>1</v>
      </c>
      <c r="B10" s="100" t="s">
        <v>93</v>
      </c>
      <c r="C10" s="183">
        <f t="shared" si="1"/>
        <v>5</v>
      </c>
      <c r="D10" s="183">
        <f t="shared" si="2"/>
        <v>4</v>
      </c>
      <c r="E10" s="246"/>
      <c r="F10" s="183">
        <f t="shared" si="3"/>
        <v>5</v>
      </c>
      <c r="G10" s="183">
        <f t="shared" si="4"/>
        <v>3</v>
      </c>
      <c r="H10" s="184" t="str">
        <f t="shared" si="5"/>
        <v>A</v>
      </c>
      <c r="I10" s="183">
        <f t="shared" si="6"/>
        <v>5</v>
      </c>
      <c r="J10" s="246"/>
      <c r="K10" s="183">
        <f t="shared" si="7"/>
        <v>3</v>
      </c>
      <c r="L10" s="184" t="str">
        <f t="shared" si="8"/>
        <v>A</v>
      </c>
      <c r="M10" s="183">
        <f t="shared" si="9"/>
        <v>2</v>
      </c>
      <c r="N10" s="183">
        <f t="shared" si="10"/>
        <v>3</v>
      </c>
      <c r="O10" s="246"/>
      <c r="P10" s="183">
        <f t="shared" si="11"/>
        <v>3</v>
      </c>
      <c r="Q10" s="184" t="str">
        <f t="shared" si="12"/>
        <v>A</v>
      </c>
      <c r="S10">
        <f t="shared" si="13"/>
        <v>1</v>
      </c>
      <c r="T10">
        <f t="shared" si="14"/>
        <v>1</v>
      </c>
      <c r="U10">
        <f t="shared" si="15"/>
        <v>1</v>
      </c>
    </row>
    <row r="11" spans="1:21" ht="13.5" thickBot="1">
      <c r="A11">
        <f t="shared" si="0"/>
        <v>1</v>
      </c>
      <c r="B11" s="100" t="s">
        <v>94</v>
      </c>
      <c r="C11" s="183">
        <f t="shared" si="1"/>
        <v>5</v>
      </c>
      <c r="D11" s="183">
        <f t="shared" si="2"/>
        <v>3</v>
      </c>
      <c r="E11" s="246"/>
      <c r="F11" s="183">
        <f t="shared" si="3"/>
        <v>5</v>
      </c>
      <c r="G11" s="183">
        <f t="shared" si="4"/>
        <v>2</v>
      </c>
      <c r="H11" s="184" t="str">
        <f t="shared" si="5"/>
        <v>A</v>
      </c>
      <c r="I11" s="183">
        <f t="shared" si="6"/>
        <v>5</v>
      </c>
      <c r="J11" s="246"/>
      <c r="K11" s="183">
        <f t="shared" si="7"/>
        <v>2</v>
      </c>
      <c r="L11" s="184" t="str">
        <f t="shared" si="8"/>
        <v>A</v>
      </c>
      <c r="M11" s="183">
        <f t="shared" si="9"/>
        <v>2</v>
      </c>
      <c r="N11" s="183">
        <f t="shared" si="10"/>
        <v>3</v>
      </c>
      <c r="O11" s="246"/>
      <c r="P11" s="183">
        <f t="shared" si="11"/>
        <v>3</v>
      </c>
      <c r="Q11" s="184" t="str">
        <f t="shared" si="12"/>
        <v>A</v>
      </c>
      <c r="S11">
        <f t="shared" si="13"/>
        <v>1</v>
      </c>
      <c r="T11">
        <f t="shared" si="14"/>
        <v>1</v>
      </c>
      <c r="U11">
        <f t="shared" si="15"/>
        <v>1</v>
      </c>
    </row>
    <row r="12" spans="1:21" ht="13.5" thickBot="1">
      <c r="A12">
        <f t="shared" si="0"/>
        <v>1</v>
      </c>
      <c r="B12" s="100" t="s">
        <v>95</v>
      </c>
      <c r="C12" s="183">
        <f t="shared" si="1"/>
        <v>5</v>
      </c>
      <c r="D12" s="183">
        <f t="shared" si="2"/>
        <v>3</v>
      </c>
      <c r="E12" s="246"/>
      <c r="F12" s="183">
        <f t="shared" si="3"/>
        <v>5</v>
      </c>
      <c r="G12" s="183">
        <f t="shared" si="4"/>
        <v>2</v>
      </c>
      <c r="H12" s="184" t="str">
        <f t="shared" si="5"/>
        <v>A</v>
      </c>
      <c r="I12" s="183">
        <f t="shared" si="6"/>
        <v>5</v>
      </c>
      <c r="J12" s="246"/>
      <c r="K12" s="183">
        <f t="shared" si="7"/>
        <v>2</v>
      </c>
      <c r="L12" s="184" t="str">
        <f t="shared" si="8"/>
        <v>A</v>
      </c>
      <c r="M12" s="183">
        <f t="shared" si="9"/>
        <v>3</v>
      </c>
      <c r="N12" s="183">
        <f t="shared" si="10"/>
        <v>4</v>
      </c>
      <c r="O12" s="246"/>
      <c r="P12" s="183">
        <f t="shared" si="11"/>
        <v>4</v>
      </c>
      <c r="Q12" s="184" t="str">
        <f t="shared" si="12"/>
        <v>A</v>
      </c>
      <c r="S12">
        <f t="shared" si="13"/>
        <v>1</v>
      </c>
      <c r="T12">
        <f t="shared" si="14"/>
        <v>1</v>
      </c>
      <c r="U12">
        <f t="shared" si="15"/>
        <v>1</v>
      </c>
    </row>
    <row r="13" spans="1:21" ht="13.5" thickBot="1">
      <c r="A13">
        <f t="shared" si="0"/>
        <v>1</v>
      </c>
      <c r="B13" s="100" t="s">
        <v>96</v>
      </c>
      <c r="C13" s="183">
        <f t="shared" si="1"/>
        <v>5</v>
      </c>
      <c r="D13" s="183">
        <f t="shared" si="2"/>
        <v>2</v>
      </c>
      <c r="E13" s="246"/>
      <c r="F13" s="183">
        <f t="shared" si="3"/>
        <v>5</v>
      </c>
      <c r="G13" s="183">
        <f t="shared" si="4"/>
        <v>2</v>
      </c>
      <c r="H13" s="184" t="str">
        <f t="shared" si="5"/>
        <v>D</v>
      </c>
      <c r="I13" s="183">
        <f t="shared" si="6"/>
        <v>5</v>
      </c>
      <c r="J13" s="246"/>
      <c r="K13" s="183">
        <f t="shared" si="7"/>
        <v>2</v>
      </c>
      <c r="L13" s="184" t="str">
        <f t="shared" si="8"/>
        <v>D</v>
      </c>
      <c r="M13" s="183">
        <f t="shared" si="9"/>
        <v>3</v>
      </c>
      <c r="N13" s="183">
        <f t="shared" si="10"/>
        <v>4</v>
      </c>
      <c r="O13" s="246"/>
      <c r="P13" s="183">
        <f t="shared" si="11"/>
        <v>4</v>
      </c>
      <c r="Q13" s="184" t="str">
        <f t="shared" si="12"/>
        <v>D</v>
      </c>
      <c r="S13">
        <f t="shared" si="13"/>
        <v>0</v>
      </c>
      <c r="T13">
        <f t="shared" si="14"/>
        <v>0</v>
      </c>
      <c r="U13">
        <f t="shared" si="15"/>
        <v>0</v>
      </c>
    </row>
    <row r="14" spans="1:21" ht="13.5" thickBot="1">
      <c r="A14">
        <f t="shared" si="0"/>
        <v>1</v>
      </c>
      <c r="B14" s="100" t="s">
        <v>97</v>
      </c>
      <c r="C14" s="183">
        <f t="shared" si="1"/>
        <v>5</v>
      </c>
      <c r="D14" s="183">
        <f t="shared" si="2"/>
        <v>2</v>
      </c>
      <c r="E14" s="246"/>
      <c r="F14" s="183">
        <f t="shared" si="3"/>
        <v>5</v>
      </c>
      <c r="G14" s="183">
        <f t="shared" si="4"/>
        <v>3</v>
      </c>
      <c r="H14" s="184" t="str">
        <f t="shared" si="5"/>
        <v>A</v>
      </c>
      <c r="I14" s="183">
        <f t="shared" si="6"/>
        <v>5</v>
      </c>
      <c r="J14" s="246"/>
      <c r="K14" s="183">
        <f t="shared" si="7"/>
        <v>2</v>
      </c>
      <c r="L14" s="184" t="str">
        <f t="shared" si="8"/>
        <v>A</v>
      </c>
      <c r="M14" s="183">
        <f t="shared" si="9"/>
        <v>3</v>
      </c>
      <c r="N14" s="183">
        <f t="shared" si="10"/>
        <v>5</v>
      </c>
      <c r="O14" s="246"/>
      <c r="P14" s="183">
        <f t="shared" si="11"/>
        <v>4</v>
      </c>
      <c r="Q14" s="184" t="str">
        <f t="shared" si="12"/>
        <v>A</v>
      </c>
      <c r="S14">
        <f t="shared" si="13"/>
        <v>1</v>
      </c>
      <c r="T14">
        <f t="shared" si="14"/>
        <v>1</v>
      </c>
      <c r="U14">
        <f t="shared" si="15"/>
        <v>1</v>
      </c>
    </row>
    <row r="15" spans="1:21" ht="13.5" thickBot="1">
      <c r="A15">
        <f t="shared" si="0"/>
        <v>1</v>
      </c>
      <c r="B15" s="100" t="s">
        <v>98</v>
      </c>
      <c r="C15" s="183">
        <f t="shared" si="1"/>
        <v>5</v>
      </c>
      <c r="D15" s="183">
        <f t="shared" si="2"/>
        <v>3</v>
      </c>
      <c r="E15" s="246"/>
      <c r="F15" s="183">
        <f t="shared" si="3"/>
        <v>5</v>
      </c>
      <c r="G15" s="183">
        <f t="shared" si="4"/>
        <v>2</v>
      </c>
      <c r="H15" s="184" t="str">
        <f t="shared" si="5"/>
        <v>A</v>
      </c>
      <c r="I15" s="183">
        <f t="shared" si="6"/>
        <v>5</v>
      </c>
      <c r="J15" s="246"/>
      <c r="K15" s="183">
        <f t="shared" si="7"/>
        <v>2</v>
      </c>
      <c r="L15" s="184" t="str">
        <f t="shared" si="8"/>
        <v>A</v>
      </c>
      <c r="M15" s="183">
        <f t="shared" si="9"/>
        <v>3</v>
      </c>
      <c r="N15" s="183">
        <f t="shared" si="10"/>
        <v>5</v>
      </c>
      <c r="O15" s="246"/>
      <c r="P15" s="183">
        <f t="shared" si="11"/>
        <v>4</v>
      </c>
      <c r="Q15" s="184" t="str">
        <f t="shared" si="12"/>
        <v>A</v>
      </c>
      <c r="S15">
        <f t="shared" si="13"/>
        <v>1</v>
      </c>
      <c r="T15">
        <f t="shared" si="14"/>
        <v>1</v>
      </c>
      <c r="U15">
        <f t="shared" si="15"/>
        <v>1</v>
      </c>
    </row>
    <row r="16" spans="1:21" ht="13.5" thickBot="1">
      <c r="A16">
        <f t="shared" si="0"/>
        <v>1</v>
      </c>
      <c r="B16" s="100" t="s">
        <v>99</v>
      </c>
      <c r="C16" s="183">
        <f t="shared" si="1"/>
        <v>5</v>
      </c>
      <c r="D16" s="183">
        <f t="shared" si="2"/>
        <v>3</v>
      </c>
      <c r="E16" s="246"/>
      <c r="F16" s="183">
        <f t="shared" si="3"/>
        <v>5</v>
      </c>
      <c r="G16" s="183">
        <f t="shared" si="4"/>
        <v>2</v>
      </c>
      <c r="H16" s="184" t="str">
        <f t="shared" si="5"/>
        <v>A</v>
      </c>
      <c r="I16" s="183">
        <f t="shared" si="6"/>
        <v>4</v>
      </c>
      <c r="J16" s="246"/>
      <c r="K16" s="183">
        <f t="shared" si="7"/>
        <v>2</v>
      </c>
      <c r="L16" s="184" t="str">
        <f t="shared" si="8"/>
        <v>A</v>
      </c>
      <c r="M16" s="183">
        <f t="shared" si="9"/>
        <v>2</v>
      </c>
      <c r="N16" s="183">
        <f t="shared" si="10"/>
        <v>5</v>
      </c>
      <c r="O16" s="246"/>
      <c r="P16" s="183">
        <f t="shared" si="11"/>
        <v>4</v>
      </c>
      <c r="Q16" s="184" t="str">
        <f t="shared" si="12"/>
        <v>A</v>
      </c>
      <c r="S16">
        <f t="shared" si="13"/>
        <v>1</v>
      </c>
      <c r="T16">
        <f t="shared" si="14"/>
        <v>1</v>
      </c>
      <c r="U16">
        <f t="shared" si="15"/>
        <v>1</v>
      </c>
    </row>
    <row r="17" spans="1:21" ht="13.5" thickBot="1">
      <c r="A17">
        <f t="shared" si="0"/>
        <v>1</v>
      </c>
      <c r="B17" s="100" t="s">
        <v>100</v>
      </c>
      <c r="C17" s="183">
        <f t="shared" si="1"/>
        <v>5</v>
      </c>
      <c r="D17" s="183">
        <f t="shared" si="2"/>
        <v>4</v>
      </c>
      <c r="E17" s="246"/>
      <c r="F17" s="183">
        <f t="shared" si="3"/>
        <v>5</v>
      </c>
      <c r="G17" s="183">
        <f t="shared" si="4"/>
        <v>2</v>
      </c>
      <c r="H17" s="184" t="str">
        <f t="shared" si="5"/>
        <v>A</v>
      </c>
      <c r="I17" s="183">
        <f t="shared" si="6"/>
        <v>5</v>
      </c>
      <c r="J17" s="246"/>
      <c r="K17" s="183">
        <f t="shared" si="7"/>
        <v>2</v>
      </c>
      <c r="L17" s="184" t="str">
        <f t="shared" si="8"/>
        <v>A</v>
      </c>
      <c r="M17" s="183">
        <f t="shared" si="9"/>
        <v>3</v>
      </c>
      <c r="N17" s="183">
        <f t="shared" si="10"/>
        <v>5</v>
      </c>
      <c r="O17" s="246"/>
      <c r="P17" s="183">
        <f t="shared" si="11"/>
        <v>4</v>
      </c>
      <c r="Q17" s="184" t="str">
        <f t="shared" si="12"/>
        <v>A</v>
      </c>
      <c r="S17">
        <f t="shared" si="13"/>
        <v>1</v>
      </c>
      <c r="T17">
        <f t="shared" si="14"/>
        <v>1</v>
      </c>
      <c r="U17">
        <f t="shared" si="15"/>
        <v>1</v>
      </c>
    </row>
    <row r="18" spans="1:21" ht="13.5" thickBot="1">
      <c r="A18">
        <f t="shared" si="0"/>
        <v>1</v>
      </c>
      <c r="B18" s="100" t="s">
        <v>101</v>
      </c>
      <c r="C18" s="183">
        <f t="shared" si="1"/>
        <v>5</v>
      </c>
      <c r="D18" s="183">
        <f t="shared" si="2"/>
        <v>3</v>
      </c>
      <c r="E18" s="246"/>
      <c r="F18" s="183">
        <f t="shared" si="3"/>
        <v>5</v>
      </c>
      <c r="G18" s="183">
        <f t="shared" si="4"/>
        <v>2</v>
      </c>
      <c r="H18" s="184" t="str">
        <f t="shared" si="5"/>
        <v>A</v>
      </c>
      <c r="I18" s="183">
        <f t="shared" si="6"/>
        <v>5</v>
      </c>
      <c r="J18" s="246"/>
      <c r="K18" s="183">
        <f t="shared" si="7"/>
        <v>2</v>
      </c>
      <c r="L18" s="184" t="str">
        <f t="shared" si="8"/>
        <v>A</v>
      </c>
      <c r="M18" s="183">
        <f t="shared" si="9"/>
        <v>2</v>
      </c>
      <c r="N18" s="183">
        <f t="shared" si="10"/>
        <v>3</v>
      </c>
      <c r="O18" s="246"/>
      <c r="P18" s="183">
        <f t="shared" si="11"/>
        <v>3</v>
      </c>
      <c r="Q18" s="184" t="str">
        <f t="shared" si="12"/>
        <v>A</v>
      </c>
      <c r="S18">
        <f t="shared" si="13"/>
        <v>1</v>
      </c>
      <c r="T18">
        <f t="shared" si="14"/>
        <v>1</v>
      </c>
      <c r="U18">
        <f t="shared" si="15"/>
        <v>1</v>
      </c>
    </row>
    <row r="19" spans="1:21" ht="13.5" thickBot="1">
      <c r="A19">
        <f t="shared" si="0"/>
        <v>1</v>
      </c>
      <c r="B19" s="100" t="s">
        <v>102</v>
      </c>
      <c r="C19" s="183">
        <f t="shared" si="1"/>
        <v>5</v>
      </c>
      <c r="D19" s="183">
        <f t="shared" si="2"/>
        <v>3</v>
      </c>
      <c r="E19" s="246"/>
      <c r="F19" s="183">
        <f t="shared" si="3"/>
        <v>5</v>
      </c>
      <c r="G19" s="183">
        <f t="shared" si="4"/>
        <v>3</v>
      </c>
      <c r="H19" s="184" t="str">
        <f t="shared" si="5"/>
        <v>A</v>
      </c>
      <c r="I19" s="183">
        <f t="shared" si="6"/>
        <v>5</v>
      </c>
      <c r="J19" s="246"/>
      <c r="K19" s="183">
        <f t="shared" si="7"/>
        <v>3</v>
      </c>
      <c r="L19" s="184" t="str">
        <f t="shared" si="8"/>
        <v>A</v>
      </c>
      <c r="M19" s="183">
        <f t="shared" si="9"/>
        <v>2</v>
      </c>
      <c r="N19" s="183">
        <f t="shared" si="10"/>
        <v>4</v>
      </c>
      <c r="O19" s="246"/>
      <c r="P19" s="183">
        <f t="shared" si="11"/>
        <v>3</v>
      </c>
      <c r="Q19" s="184" t="str">
        <f t="shared" si="12"/>
        <v>A</v>
      </c>
      <c r="S19">
        <f t="shared" si="13"/>
        <v>1</v>
      </c>
      <c r="T19">
        <f t="shared" si="14"/>
        <v>1</v>
      </c>
      <c r="U19">
        <f t="shared" si="15"/>
        <v>1</v>
      </c>
    </row>
    <row r="20" spans="1:21" ht="13.5" thickBot="1">
      <c r="A20">
        <f t="shared" si="0"/>
        <v>1</v>
      </c>
      <c r="B20" s="100" t="s">
        <v>103</v>
      </c>
      <c r="C20" s="183">
        <f t="shared" si="1"/>
        <v>5</v>
      </c>
      <c r="D20" s="183">
        <f t="shared" si="2"/>
        <v>2</v>
      </c>
      <c r="E20" s="246"/>
      <c r="F20" s="183">
        <f t="shared" si="3"/>
        <v>5</v>
      </c>
      <c r="G20" s="183">
        <f t="shared" si="4"/>
        <v>2</v>
      </c>
      <c r="H20" s="184" t="str">
        <f t="shared" si="5"/>
        <v>D</v>
      </c>
      <c r="I20" s="183">
        <f t="shared" si="6"/>
        <v>5</v>
      </c>
      <c r="J20" s="246"/>
      <c r="K20" s="183">
        <f t="shared" si="7"/>
        <v>2</v>
      </c>
      <c r="L20" s="184" t="str">
        <f t="shared" si="8"/>
        <v>D</v>
      </c>
      <c r="M20" s="183">
        <f t="shared" si="9"/>
        <v>3</v>
      </c>
      <c r="N20" s="183">
        <f t="shared" si="10"/>
        <v>4</v>
      </c>
      <c r="O20" s="246"/>
      <c r="P20" s="183">
        <f t="shared" si="11"/>
        <v>2</v>
      </c>
      <c r="Q20" s="184" t="str">
        <f t="shared" si="12"/>
        <v>D</v>
      </c>
      <c r="S20">
        <f t="shared" si="13"/>
        <v>0</v>
      </c>
      <c r="T20">
        <f t="shared" si="14"/>
        <v>0</v>
      </c>
      <c r="U20">
        <f t="shared" si="15"/>
        <v>0</v>
      </c>
    </row>
    <row r="21" spans="1:21" ht="13.5" thickBot="1">
      <c r="A21">
        <f t="shared" si="0"/>
        <v>1</v>
      </c>
      <c r="B21" s="100" t="s">
        <v>104</v>
      </c>
      <c r="C21" s="183">
        <f t="shared" si="1"/>
        <v>5</v>
      </c>
      <c r="D21" s="183">
        <f t="shared" si="2"/>
        <v>3</v>
      </c>
      <c r="E21" s="246"/>
      <c r="F21" s="183">
        <f t="shared" si="3"/>
        <v>5</v>
      </c>
      <c r="G21" s="183">
        <f t="shared" si="4"/>
        <v>4</v>
      </c>
      <c r="H21" s="184" t="str">
        <f t="shared" si="5"/>
        <v>A</v>
      </c>
      <c r="I21" s="183">
        <f t="shared" si="6"/>
        <v>4</v>
      </c>
      <c r="J21" s="246"/>
      <c r="K21" s="183">
        <f t="shared" si="7"/>
        <v>2</v>
      </c>
      <c r="L21" s="184" t="str">
        <f t="shared" si="8"/>
        <v>A</v>
      </c>
      <c r="M21" s="183">
        <f t="shared" si="9"/>
        <v>3</v>
      </c>
      <c r="N21" s="183">
        <f t="shared" si="10"/>
        <v>4</v>
      </c>
      <c r="O21" s="246"/>
      <c r="P21" s="183">
        <f t="shared" si="11"/>
        <v>3</v>
      </c>
      <c r="Q21" s="184" t="str">
        <f t="shared" si="12"/>
        <v>A</v>
      </c>
      <c r="S21">
        <f t="shared" si="13"/>
        <v>1</v>
      </c>
      <c r="T21">
        <f t="shared" si="14"/>
        <v>1</v>
      </c>
      <c r="U21">
        <f t="shared" si="15"/>
        <v>1</v>
      </c>
    </row>
    <row r="22" spans="1:21" ht="13.5" thickBot="1">
      <c r="A22">
        <f t="shared" si="0"/>
        <v>1</v>
      </c>
      <c r="B22" s="100" t="s">
        <v>105</v>
      </c>
      <c r="C22" s="183">
        <f t="shared" si="1"/>
        <v>5</v>
      </c>
      <c r="D22" s="183">
        <f t="shared" si="2"/>
        <v>3</v>
      </c>
      <c r="E22" s="246"/>
      <c r="F22" s="183">
        <f t="shared" si="3"/>
        <v>5</v>
      </c>
      <c r="G22" s="183">
        <f t="shared" si="4"/>
        <v>2</v>
      </c>
      <c r="H22" s="184" t="str">
        <f t="shared" si="5"/>
        <v>A</v>
      </c>
      <c r="I22" s="183">
        <f t="shared" si="6"/>
        <v>5</v>
      </c>
      <c r="J22" s="246"/>
      <c r="K22" s="183">
        <f t="shared" si="7"/>
        <v>2</v>
      </c>
      <c r="L22" s="184" t="str">
        <f t="shared" si="8"/>
        <v>A</v>
      </c>
      <c r="M22" s="183">
        <f t="shared" si="9"/>
        <v>2</v>
      </c>
      <c r="N22" s="183">
        <f t="shared" si="10"/>
        <v>3</v>
      </c>
      <c r="O22" s="246"/>
      <c r="P22" s="183">
        <f t="shared" si="11"/>
        <v>3</v>
      </c>
      <c r="Q22" s="184" t="str">
        <f t="shared" si="12"/>
        <v>A</v>
      </c>
      <c r="S22">
        <f t="shared" si="13"/>
        <v>1</v>
      </c>
      <c r="T22">
        <f t="shared" si="14"/>
        <v>1</v>
      </c>
      <c r="U22">
        <f t="shared" si="15"/>
        <v>1</v>
      </c>
    </row>
    <row r="23" spans="1:21" ht="13.5" thickBot="1">
      <c r="A23">
        <f t="shared" si="0"/>
        <v>1</v>
      </c>
      <c r="B23" s="100" t="s">
        <v>106</v>
      </c>
      <c r="C23" s="183">
        <f t="shared" si="1"/>
        <v>5</v>
      </c>
      <c r="D23" s="183">
        <f t="shared" si="2"/>
        <v>3</v>
      </c>
      <c r="E23" s="246"/>
      <c r="F23" s="183">
        <f t="shared" si="3"/>
        <v>5</v>
      </c>
      <c r="G23" s="183">
        <f t="shared" si="4"/>
        <v>2</v>
      </c>
      <c r="H23" s="184" t="str">
        <f t="shared" si="5"/>
        <v>A</v>
      </c>
      <c r="I23" s="183">
        <f t="shared" si="6"/>
        <v>5</v>
      </c>
      <c r="J23" s="246"/>
      <c r="K23" s="183">
        <f t="shared" si="7"/>
        <v>2</v>
      </c>
      <c r="L23" s="184" t="str">
        <f t="shared" si="8"/>
        <v>A</v>
      </c>
      <c r="M23" s="183">
        <f t="shared" si="9"/>
        <v>2</v>
      </c>
      <c r="N23" s="183">
        <f t="shared" si="10"/>
        <v>4</v>
      </c>
      <c r="O23" s="246"/>
      <c r="P23" s="183">
        <f t="shared" si="11"/>
        <v>3</v>
      </c>
      <c r="Q23" s="184" t="str">
        <f t="shared" si="12"/>
        <v>A</v>
      </c>
      <c r="S23">
        <f t="shared" si="13"/>
        <v>1</v>
      </c>
      <c r="T23">
        <f t="shared" si="14"/>
        <v>1</v>
      </c>
      <c r="U23">
        <f t="shared" si="15"/>
        <v>1</v>
      </c>
    </row>
    <row r="24" spans="1:21" ht="13.5" thickBot="1">
      <c r="A24">
        <f t="shared" si="0"/>
        <v>1</v>
      </c>
      <c r="B24" s="100" t="s">
        <v>107</v>
      </c>
      <c r="C24" s="183">
        <f t="shared" si="1"/>
        <v>5</v>
      </c>
      <c r="D24" s="183">
        <f t="shared" si="2"/>
        <v>3</v>
      </c>
      <c r="E24" s="246"/>
      <c r="F24" s="183">
        <f t="shared" si="3"/>
        <v>5</v>
      </c>
      <c r="G24" s="183">
        <f t="shared" si="4"/>
        <v>2</v>
      </c>
      <c r="H24" s="184" t="str">
        <f t="shared" si="5"/>
        <v>A</v>
      </c>
      <c r="I24" s="183">
        <f t="shared" si="6"/>
        <v>5</v>
      </c>
      <c r="J24" s="246"/>
      <c r="K24" s="183">
        <f t="shared" si="7"/>
        <v>2</v>
      </c>
      <c r="L24" s="184" t="str">
        <f t="shared" si="8"/>
        <v>A</v>
      </c>
      <c r="M24" s="183">
        <f t="shared" si="9"/>
        <v>2</v>
      </c>
      <c r="N24" s="183">
        <f t="shared" si="10"/>
        <v>4</v>
      </c>
      <c r="O24" s="246"/>
      <c r="P24" s="183">
        <f t="shared" si="11"/>
        <v>4</v>
      </c>
      <c r="Q24" s="184" t="str">
        <f t="shared" si="12"/>
        <v>A</v>
      </c>
      <c r="S24">
        <f t="shared" si="13"/>
        <v>1</v>
      </c>
      <c r="T24">
        <f t="shared" si="14"/>
        <v>1</v>
      </c>
      <c r="U24">
        <f t="shared" si="15"/>
        <v>1</v>
      </c>
    </row>
    <row r="25" spans="1:21" ht="13.5" thickBot="1">
      <c r="A25">
        <f t="shared" si="0"/>
        <v>1</v>
      </c>
      <c r="B25" s="100" t="s">
        <v>108</v>
      </c>
      <c r="C25" s="183">
        <f t="shared" si="1"/>
        <v>5</v>
      </c>
      <c r="D25" s="183">
        <f t="shared" si="2"/>
        <v>2</v>
      </c>
      <c r="E25" s="246"/>
      <c r="F25" s="183">
        <f t="shared" si="3"/>
        <v>5</v>
      </c>
      <c r="G25" s="183">
        <f t="shared" si="4"/>
        <v>2</v>
      </c>
      <c r="H25" s="184" t="str">
        <f t="shared" si="5"/>
        <v>D</v>
      </c>
      <c r="I25" s="183">
        <f t="shared" si="6"/>
        <v>5</v>
      </c>
      <c r="J25" s="246"/>
      <c r="K25" s="183">
        <f t="shared" si="7"/>
        <v>3</v>
      </c>
      <c r="L25" s="184" t="str">
        <f t="shared" si="8"/>
        <v>D</v>
      </c>
      <c r="M25" s="183">
        <f t="shared" si="9"/>
        <v>3</v>
      </c>
      <c r="N25" s="183">
        <f t="shared" si="10"/>
        <v>4</v>
      </c>
      <c r="O25" s="246"/>
      <c r="P25" s="183">
        <f t="shared" si="11"/>
        <v>3</v>
      </c>
      <c r="Q25" s="184" t="str">
        <f t="shared" si="12"/>
        <v>D</v>
      </c>
      <c r="S25">
        <f t="shared" si="13"/>
        <v>0</v>
      </c>
      <c r="T25">
        <f t="shared" si="14"/>
        <v>0</v>
      </c>
      <c r="U25">
        <f t="shared" si="15"/>
        <v>0</v>
      </c>
    </row>
    <row r="26" spans="1:21" ht="13.5" thickBot="1">
      <c r="A26">
        <f t="shared" si="0"/>
        <v>1</v>
      </c>
      <c r="B26" s="100" t="s">
        <v>109</v>
      </c>
      <c r="C26" s="183">
        <f t="shared" si="1"/>
        <v>5</v>
      </c>
      <c r="D26" s="183">
        <f t="shared" si="2"/>
        <v>2</v>
      </c>
      <c r="E26" s="246"/>
      <c r="F26" s="183">
        <f t="shared" si="3"/>
        <v>5</v>
      </c>
      <c r="G26" s="183">
        <f t="shared" si="4"/>
        <v>2</v>
      </c>
      <c r="H26" s="184" t="str">
        <f t="shared" si="5"/>
        <v>D</v>
      </c>
      <c r="I26" s="183">
        <f t="shared" si="6"/>
        <v>5</v>
      </c>
      <c r="J26" s="246"/>
      <c r="K26" s="183">
        <f t="shared" si="7"/>
        <v>2</v>
      </c>
      <c r="L26" s="184" t="str">
        <f t="shared" si="8"/>
        <v>D</v>
      </c>
      <c r="M26" s="183">
        <f t="shared" si="9"/>
        <v>3</v>
      </c>
      <c r="N26" s="183">
        <f t="shared" si="10"/>
        <v>4</v>
      </c>
      <c r="O26" s="246"/>
      <c r="P26" s="183">
        <f t="shared" si="11"/>
        <v>4</v>
      </c>
      <c r="Q26" s="184" t="str">
        <f t="shared" si="12"/>
        <v>D</v>
      </c>
      <c r="S26">
        <f t="shared" si="13"/>
        <v>0</v>
      </c>
      <c r="T26">
        <f t="shared" si="14"/>
        <v>0</v>
      </c>
      <c r="U26">
        <f t="shared" si="15"/>
        <v>0</v>
      </c>
    </row>
    <row r="27" spans="1:21" ht="13.5" thickBot="1">
      <c r="A27">
        <f t="shared" si="0"/>
        <v>1</v>
      </c>
      <c r="B27" s="100" t="s">
        <v>110</v>
      </c>
      <c r="C27" s="183">
        <f t="shared" si="1"/>
        <v>5</v>
      </c>
      <c r="D27" s="183">
        <f t="shared" si="2"/>
        <v>2</v>
      </c>
      <c r="E27" s="246"/>
      <c r="F27" s="183">
        <f t="shared" si="3"/>
        <v>5</v>
      </c>
      <c r="G27" s="183">
        <f t="shared" si="4"/>
        <v>2</v>
      </c>
      <c r="H27" s="184" t="str">
        <f t="shared" si="5"/>
        <v>D</v>
      </c>
      <c r="I27" s="183">
        <f t="shared" si="6"/>
        <v>5</v>
      </c>
      <c r="J27" s="246"/>
      <c r="K27" s="183">
        <f t="shared" si="7"/>
        <v>2</v>
      </c>
      <c r="L27" s="184" t="str">
        <f t="shared" si="8"/>
        <v>D</v>
      </c>
      <c r="M27" s="183">
        <f t="shared" si="9"/>
        <v>3</v>
      </c>
      <c r="N27" s="183">
        <f t="shared" si="10"/>
        <v>4</v>
      </c>
      <c r="O27" s="246"/>
      <c r="P27" s="183">
        <f t="shared" si="11"/>
        <v>3</v>
      </c>
      <c r="Q27" s="184" t="str">
        <f t="shared" si="12"/>
        <v>D</v>
      </c>
      <c r="S27">
        <f t="shared" si="13"/>
        <v>0</v>
      </c>
      <c r="T27">
        <f t="shared" si="14"/>
        <v>0</v>
      </c>
      <c r="U27">
        <f t="shared" si="15"/>
        <v>0</v>
      </c>
    </row>
    <row r="28" spans="1:21" ht="13.5" thickBot="1">
      <c r="A28">
        <f t="shared" si="0"/>
        <v>1</v>
      </c>
      <c r="B28" s="100" t="s">
        <v>111</v>
      </c>
      <c r="C28" s="183">
        <f t="shared" si="1"/>
        <v>5</v>
      </c>
      <c r="D28" s="183">
        <f t="shared" si="2"/>
        <v>2</v>
      </c>
      <c r="E28" s="246"/>
      <c r="F28" s="183">
        <f t="shared" si="3"/>
        <v>5</v>
      </c>
      <c r="G28" s="183">
        <f t="shared" si="4"/>
        <v>3</v>
      </c>
      <c r="H28" s="184" t="str">
        <f t="shared" si="5"/>
        <v>A</v>
      </c>
      <c r="I28" s="183">
        <f t="shared" si="6"/>
        <v>5</v>
      </c>
      <c r="J28" s="246"/>
      <c r="K28" s="183">
        <f t="shared" si="7"/>
        <v>2</v>
      </c>
      <c r="L28" s="184" t="str">
        <f t="shared" si="8"/>
        <v>A</v>
      </c>
      <c r="M28" s="183">
        <f t="shared" si="9"/>
        <v>3</v>
      </c>
      <c r="N28" s="183">
        <f t="shared" si="10"/>
        <v>5</v>
      </c>
      <c r="O28" s="246"/>
      <c r="P28" s="183">
        <f t="shared" si="11"/>
        <v>4</v>
      </c>
      <c r="Q28" s="184" t="str">
        <f t="shared" si="12"/>
        <v>A</v>
      </c>
      <c r="S28">
        <f t="shared" si="13"/>
        <v>1</v>
      </c>
      <c r="T28">
        <f t="shared" si="14"/>
        <v>1</v>
      </c>
      <c r="U28">
        <f t="shared" si="15"/>
        <v>1</v>
      </c>
    </row>
    <row r="29" spans="1:21" ht="13.5" thickBot="1">
      <c r="A29">
        <f t="shared" si="0"/>
        <v>1</v>
      </c>
      <c r="B29" s="100" t="s">
        <v>112</v>
      </c>
      <c r="C29" s="183">
        <f t="shared" si="1"/>
        <v>5</v>
      </c>
      <c r="D29" s="183">
        <f t="shared" si="2"/>
        <v>2</v>
      </c>
      <c r="E29" s="246"/>
      <c r="F29" s="183">
        <f t="shared" si="3"/>
        <v>5</v>
      </c>
      <c r="G29" s="183">
        <f t="shared" si="4"/>
        <v>3</v>
      </c>
      <c r="H29" s="184" t="str">
        <f t="shared" si="5"/>
        <v>A</v>
      </c>
      <c r="I29" s="183">
        <f t="shared" si="6"/>
        <v>5</v>
      </c>
      <c r="J29" s="246"/>
      <c r="K29" s="183">
        <f t="shared" si="7"/>
        <v>2</v>
      </c>
      <c r="L29" s="184" t="str">
        <f t="shared" si="8"/>
        <v>A</v>
      </c>
      <c r="M29" s="183">
        <f t="shared" si="9"/>
        <v>2</v>
      </c>
      <c r="N29" s="183">
        <f t="shared" si="10"/>
        <v>5</v>
      </c>
      <c r="O29" s="246"/>
      <c r="P29" s="183">
        <f t="shared" si="11"/>
        <v>3</v>
      </c>
      <c r="Q29" s="184" t="str">
        <f t="shared" si="12"/>
        <v>A</v>
      </c>
      <c r="S29">
        <f t="shared" si="13"/>
        <v>1</v>
      </c>
      <c r="T29">
        <f t="shared" si="14"/>
        <v>1</v>
      </c>
      <c r="U29">
        <f t="shared" si="15"/>
        <v>1</v>
      </c>
    </row>
    <row r="30" spans="1:21" ht="13.5" thickBot="1">
      <c r="A30">
        <f t="shared" si="0"/>
        <v>1</v>
      </c>
      <c r="B30" s="103" t="s">
        <v>113</v>
      </c>
      <c r="C30" s="183">
        <f t="shared" si="1"/>
        <v>5</v>
      </c>
      <c r="D30" s="183">
        <f t="shared" si="2"/>
        <v>3</v>
      </c>
      <c r="E30" s="246"/>
      <c r="F30" s="183">
        <f t="shared" si="3"/>
        <v>5</v>
      </c>
      <c r="G30" s="183">
        <f t="shared" si="4"/>
        <v>2</v>
      </c>
      <c r="H30" s="184" t="str">
        <f t="shared" si="5"/>
        <v>A</v>
      </c>
      <c r="I30" s="183">
        <f t="shared" si="6"/>
        <v>5</v>
      </c>
      <c r="J30" s="246"/>
      <c r="K30" s="183">
        <f t="shared" si="7"/>
        <v>2</v>
      </c>
      <c r="L30" s="184" t="str">
        <f t="shared" si="8"/>
        <v>A</v>
      </c>
      <c r="M30" s="183">
        <f t="shared" si="9"/>
        <v>2</v>
      </c>
      <c r="N30" s="183">
        <f t="shared" si="10"/>
        <v>5</v>
      </c>
      <c r="O30" s="246"/>
      <c r="P30" s="183">
        <f t="shared" si="11"/>
        <v>3</v>
      </c>
      <c r="Q30" s="184" t="str">
        <f t="shared" si="12"/>
        <v>A</v>
      </c>
      <c r="S30">
        <f t="shared" si="13"/>
        <v>1</v>
      </c>
      <c r="T30">
        <f t="shared" si="14"/>
        <v>1</v>
      </c>
      <c r="U30">
        <f t="shared" si="15"/>
        <v>1</v>
      </c>
    </row>
    <row r="31" spans="1:21" ht="13.5" thickBot="1">
      <c r="A31">
        <f t="shared" si="0"/>
        <v>1</v>
      </c>
      <c r="B31" s="103" t="s">
        <v>114</v>
      </c>
      <c r="C31" s="183">
        <f t="shared" si="1"/>
        <v>5</v>
      </c>
      <c r="D31" s="183">
        <f t="shared" si="2"/>
        <v>3</v>
      </c>
      <c r="E31" s="246"/>
      <c r="F31" s="183">
        <f t="shared" si="3"/>
        <v>5</v>
      </c>
      <c r="G31" s="183">
        <f t="shared" si="4"/>
        <v>2</v>
      </c>
      <c r="H31" s="184" t="str">
        <f t="shared" si="5"/>
        <v>A</v>
      </c>
      <c r="I31" s="183">
        <f t="shared" si="6"/>
        <v>5</v>
      </c>
      <c r="J31" s="246"/>
      <c r="K31" s="183">
        <f t="shared" si="7"/>
        <v>3</v>
      </c>
      <c r="L31" s="184" t="str">
        <f t="shared" si="8"/>
        <v>A</v>
      </c>
      <c r="M31" s="183">
        <f t="shared" si="9"/>
        <v>2</v>
      </c>
      <c r="N31" s="183">
        <f t="shared" si="10"/>
        <v>5</v>
      </c>
      <c r="O31" s="246"/>
      <c r="P31" s="183">
        <f t="shared" si="11"/>
        <v>3</v>
      </c>
      <c r="Q31" s="184" t="str">
        <f t="shared" si="12"/>
        <v>A</v>
      </c>
      <c r="S31">
        <f t="shared" si="13"/>
        <v>1</v>
      </c>
      <c r="T31">
        <f t="shared" si="14"/>
        <v>1</v>
      </c>
      <c r="U31">
        <f t="shared" si="15"/>
        <v>1</v>
      </c>
    </row>
    <row r="32" spans="1:21" ht="13.5" thickBot="1">
      <c r="A32">
        <f t="shared" si="0"/>
        <v>0</v>
      </c>
      <c r="B32" s="103" t="s">
        <v>115</v>
      </c>
      <c r="C32" s="183" t="str">
        <f t="shared" si="1"/>
        <v>NE</v>
      </c>
      <c r="D32" s="183" t="str">
        <f t="shared" si="2"/>
        <v>NE</v>
      </c>
      <c r="E32" s="246"/>
      <c r="F32" s="183" t="str">
        <f t="shared" si="3"/>
        <v>NE</v>
      </c>
      <c r="G32" s="183" t="str">
        <f t="shared" si="4"/>
        <v>NE</v>
      </c>
      <c r="H32" s="184" t="str">
        <f t="shared" si="5"/>
        <v>A</v>
      </c>
      <c r="I32" s="183" t="str">
        <f t="shared" si="6"/>
        <v>NE</v>
      </c>
      <c r="J32" s="246"/>
      <c r="K32" s="183" t="str">
        <f t="shared" si="7"/>
        <v>NE</v>
      </c>
      <c r="L32" s="184" t="str">
        <f t="shared" si="8"/>
        <v>A</v>
      </c>
      <c r="M32" s="183">
        <f t="shared" si="9"/>
        <v>0</v>
      </c>
      <c r="N32" s="183" t="str">
        <f t="shared" si="10"/>
        <v>NE</v>
      </c>
      <c r="O32" s="246"/>
      <c r="P32" s="183" t="str">
        <f t="shared" si="11"/>
        <v>NE</v>
      </c>
      <c r="Q32" s="184" t="str">
        <f t="shared" si="12"/>
        <v>A</v>
      </c>
      <c r="S32">
        <f t="shared" si="13"/>
        <v>0</v>
      </c>
      <c r="T32">
        <f t="shared" si="14"/>
        <v>0</v>
      </c>
      <c r="U32">
        <f t="shared" si="15"/>
        <v>0</v>
      </c>
    </row>
    <row r="33" spans="1:21" ht="13.5" thickBot="1">
      <c r="A33">
        <f t="shared" si="0"/>
        <v>0</v>
      </c>
      <c r="B33" s="103" t="s">
        <v>116</v>
      </c>
      <c r="C33" s="183" t="str">
        <f t="shared" si="1"/>
        <v>NE</v>
      </c>
      <c r="D33" s="183" t="str">
        <f t="shared" si="2"/>
        <v>NE</v>
      </c>
      <c r="E33" s="246"/>
      <c r="F33" s="183" t="str">
        <f t="shared" si="3"/>
        <v>NE</v>
      </c>
      <c r="G33" s="183" t="str">
        <f t="shared" si="4"/>
        <v>NE</v>
      </c>
      <c r="H33" s="184" t="str">
        <f t="shared" si="5"/>
        <v>A</v>
      </c>
      <c r="I33" s="183" t="str">
        <f t="shared" si="6"/>
        <v>NE</v>
      </c>
      <c r="J33" s="246"/>
      <c r="K33" s="183" t="str">
        <f t="shared" si="7"/>
        <v>NE</v>
      </c>
      <c r="L33" s="184" t="str">
        <f t="shared" si="8"/>
        <v>A</v>
      </c>
      <c r="M33" s="183">
        <f t="shared" si="9"/>
        <v>0</v>
      </c>
      <c r="N33" s="183" t="str">
        <f t="shared" si="10"/>
        <v>NE</v>
      </c>
      <c r="O33" s="246"/>
      <c r="P33" s="183" t="str">
        <f t="shared" si="11"/>
        <v>NE</v>
      </c>
      <c r="Q33" s="184" t="str">
        <f t="shared" si="12"/>
        <v>A</v>
      </c>
      <c r="S33">
        <f t="shared" si="13"/>
        <v>0</v>
      </c>
      <c r="T33">
        <f t="shared" si="14"/>
        <v>0</v>
      </c>
      <c r="U33">
        <f t="shared" si="15"/>
        <v>0</v>
      </c>
    </row>
    <row r="34" spans="1:21" ht="13.5" thickBot="1">
      <c r="A34">
        <f t="shared" si="0"/>
        <v>0</v>
      </c>
      <c r="B34" s="103" t="s">
        <v>117</v>
      </c>
      <c r="C34" s="183" t="str">
        <f t="shared" si="1"/>
        <v>NE</v>
      </c>
      <c r="D34" s="183" t="str">
        <f t="shared" si="2"/>
        <v>NE</v>
      </c>
      <c r="E34" s="246"/>
      <c r="F34" s="183" t="str">
        <f t="shared" si="3"/>
        <v>NE</v>
      </c>
      <c r="G34" s="183" t="str">
        <f t="shared" si="4"/>
        <v>NE</v>
      </c>
      <c r="H34" s="184" t="str">
        <f t="shared" si="5"/>
        <v>A</v>
      </c>
      <c r="I34" s="183" t="str">
        <f t="shared" si="6"/>
        <v>NE</v>
      </c>
      <c r="J34" s="246"/>
      <c r="K34" s="183" t="str">
        <f t="shared" si="7"/>
        <v>NE</v>
      </c>
      <c r="L34" s="184" t="str">
        <f t="shared" si="8"/>
        <v>A</v>
      </c>
      <c r="M34" s="183">
        <f t="shared" si="9"/>
        <v>0</v>
      </c>
      <c r="N34" s="183" t="str">
        <f t="shared" si="10"/>
        <v>NE</v>
      </c>
      <c r="O34" s="246"/>
      <c r="P34" s="183" t="str">
        <f t="shared" si="11"/>
        <v>NE</v>
      </c>
      <c r="Q34" s="184" t="str">
        <f t="shared" si="12"/>
        <v>A</v>
      </c>
      <c r="S34">
        <f t="shared" si="13"/>
        <v>0</v>
      </c>
      <c r="T34">
        <f t="shared" si="14"/>
        <v>0</v>
      </c>
      <c r="U34">
        <f t="shared" si="15"/>
        <v>0</v>
      </c>
    </row>
    <row r="35" spans="1:21" ht="13.5" thickBot="1">
      <c r="A35">
        <f t="shared" si="0"/>
        <v>0</v>
      </c>
      <c r="B35" s="103" t="s">
        <v>118</v>
      </c>
      <c r="C35" s="183" t="str">
        <f t="shared" si="1"/>
        <v>NE</v>
      </c>
      <c r="D35" s="183" t="str">
        <f t="shared" si="2"/>
        <v>NE</v>
      </c>
      <c r="E35" s="246"/>
      <c r="F35" s="183" t="str">
        <f t="shared" si="3"/>
        <v>NE</v>
      </c>
      <c r="G35" s="183" t="str">
        <f t="shared" si="4"/>
        <v>NE</v>
      </c>
      <c r="H35" s="184" t="str">
        <f t="shared" si="5"/>
        <v>A</v>
      </c>
      <c r="I35" s="183" t="str">
        <f t="shared" si="6"/>
        <v>NE</v>
      </c>
      <c r="J35" s="246"/>
      <c r="K35" s="183" t="str">
        <f t="shared" si="7"/>
        <v>NE</v>
      </c>
      <c r="L35" s="184" t="str">
        <f t="shared" si="8"/>
        <v>A</v>
      </c>
      <c r="M35" s="183">
        <f t="shared" si="9"/>
        <v>0</v>
      </c>
      <c r="N35" s="183" t="str">
        <f t="shared" si="10"/>
        <v>NE</v>
      </c>
      <c r="O35" s="246"/>
      <c r="P35" s="183" t="str">
        <f t="shared" si="11"/>
        <v>NE</v>
      </c>
      <c r="Q35" s="184" t="str">
        <f t="shared" si="12"/>
        <v>A</v>
      </c>
      <c r="S35">
        <f t="shared" si="13"/>
        <v>0</v>
      </c>
      <c r="T35">
        <f t="shared" si="14"/>
        <v>0</v>
      </c>
      <c r="U35">
        <f t="shared" si="15"/>
        <v>0</v>
      </c>
    </row>
    <row r="36" spans="1:21" ht="13.5" thickBot="1">
      <c r="A36">
        <f t="shared" si="0"/>
        <v>0</v>
      </c>
      <c r="B36" s="103" t="s">
        <v>119</v>
      </c>
      <c r="C36" s="183" t="str">
        <f t="shared" si="1"/>
        <v>NE</v>
      </c>
      <c r="D36" s="183" t="str">
        <f t="shared" si="2"/>
        <v>NE</v>
      </c>
      <c r="E36" s="246"/>
      <c r="F36" s="183" t="str">
        <f t="shared" si="3"/>
        <v>NE</v>
      </c>
      <c r="G36" s="183" t="str">
        <f t="shared" si="4"/>
        <v>NE</v>
      </c>
      <c r="H36" s="184" t="str">
        <f t="shared" si="5"/>
        <v>A</v>
      </c>
      <c r="I36" s="183" t="str">
        <f t="shared" si="6"/>
        <v>NE</v>
      </c>
      <c r="J36" s="246"/>
      <c r="K36" s="183" t="str">
        <f t="shared" si="7"/>
        <v>NE</v>
      </c>
      <c r="L36" s="184" t="str">
        <f t="shared" si="8"/>
        <v>A</v>
      </c>
      <c r="M36" s="183">
        <f t="shared" si="9"/>
        <v>0</v>
      </c>
      <c r="N36" s="183" t="str">
        <f t="shared" si="10"/>
        <v>NE</v>
      </c>
      <c r="O36" s="246"/>
      <c r="P36" s="183" t="str">
        <f t="shared" si="11"/>
        <v>NE</v>
      </c>
      <c r="Q36" s="184" t="str">
        <f t="shared" si="12"/>
        <v>A</v>
      </c>
      <c r="S36">
        <f t="shared" si="13"/>
        <v>0</v>
      </c>
      <c r="T36">
        <f t="shared" si="14"/>
        <v>0</v>
      </c>
      <c r="U36">
        <f t="shared" si="15"/>
        <v>0</v>
      </c>
    </row>
    <row r="37" spans="1:21" ht="13.5" thickBot="1">
      <c r="A37">
        <f t="shared" si="0"/>
        <v>0</v>
      </c>
      <c r="B37" s="103" t="s">
        <v>120</v>
      </c>
      <c r="C37" s="183" t="str">
        <f t="shared" si="1"/>
        <v>NE</v>
      </c>
      <c r="D37" s="183" t="str">
        <f t="shared" si="2"/>
        <v>NE</v>
      </c>
      <c r="E37" s="246"/>
      <c r="F37" s="183" t="str">
        <f t="shared" si="3"/>
        <v>NE</v>
      </c>
      <c r="G37" s="183" t="str">
        <f t="shared" si="4"/>
        <v>NE</v>
      </c>
      <c r="H37" s="184" t="str">
        <f t="shared" si="5"/>
        <v>A</v>
      </c>
      <c r="I37" s="183" t="str">
        <f t="shared" si="6"/>
        <v>NE</v>
      </c>
      <c r="J37" s="246"/>
      <c r="K37" s="183" t="str">
        <f t="shared" si="7"/>
        <v>NE</v>
      </c>
      <c r="L37" s="184" t="str">
        <f t="shared" si="8"/>
        <v>A</v>
      </c>
      <c r="M37" s="183">
        <f t="shared" si="9"/>
        <v>0</v>
      </c>
      <c r="N37" s="183" t="str">
        <f t="shared" si="10"/>
        <v>NE</v>
      </c>
      <c r="O37" s="246"/>
      <c r="P37" s="183" t="str">
        <f t="shared" si="11"/>
        <v>NE</v>
      </c>
      <c r="Q37" s="184" t="str">
        <f t="shared" si="12"/>
        <v>A</v>
      </c>
      <c r="S37">
        <f t="shared" si="13"/>
        <v>0</v>
      </c>
      <c r="T37">
        <f t="shared" si="14"/>
        <v>0</v>
      </c>
      <c r="U37">
        <f t="shared" si="15"/>
        <v>0</v>
      </c>
    </row>
    <row r="38" spans="1:21" ht="13.5" thickBot="1">
      <c r="A38">
        <f t="shared" si="0"/>
        <v>0</v>
      </c>
      <c r="B38" s="103" t="s">
        <v>121</v>
      </c>
      <c r="C38" s="183" t="str">
        <f t="shared" si="1"/>
        <v>NE</v>
      </c>
      <c r="D38" s="183" t="str">
        <f t="shared" si="2"/>
        <v>NE</v>
      </c>
      <c r="E38" s="246"/>
      <c r="F38" s="183" t="str">
        <f t="shared" si="3"/>
        <v>NE</v>
      </c>
      <c r="G38" s="183" t="str">
        <f t="shared" si="4"/>
        <v>NE</v>
      </c>
      <c r="H38" s="184" t="str">
        <f t="shared" si="5"/>
        <v>A</v>
      </c>
      <c r="I38" s="183" t="str">
        <f t="shared" si="6"/>
        <v>NE</v>
      </c>
      <c r="J38" s="246"/>
      <c r="K38" s="183" t="str">
        <f t="shared" si="7"/>
        <v>NE</v>
      </c>
      <c r="L38" s="184" t="str">
        <f t="shared" si="8"/>
        <v>A</v>
      </c>
      <c r="M38" s="183">
        <f t="shared" si="9"/>
        <v>0</v>
      </c>
      <c r="N38" s="183" t="str">
        <f t="shared" si="10"/>
        <v>NE</v>
      </c>
      <c r="O38" s="246"/>
      <c r="P38" s="183" t="str">
        <f t="shared" si="11"/>
        <v>NE</v>
      </c>
      <c r="Q38" s="184" t="str">
        <f t="shared" si="12"/>
        <v>A</v>
      </c>
      <c r="S38">
        <f t="shared" si="13"/>
        <v>0</v>
      </c>
      <c r="T38">
        <f t="shared" si="14"/>
        <v>0</v>
      </c>
      <c r="U38">
        <f t="shared" si="15"/>
        <v>0</v>
      </c>
    </row>
    <row r="39" spans="1:21" ht="13.5" thickBot="1">
      <c r="A39">
        <f t="shared" si="0"/>
        <v>0</v>
      </c>
      <c r="B39" s="103" t="s">
        <v>122</v>
      </c>
      <c r="C39" s="183" t="str">
        <f t="shared" si="1"/>
        <v>NE</v>
      </c>
      <c r="D39" s="183" t="str">
        <f t="shared" si="2"/>
        <v>NE</v>
      </c>
      <c r="E39" s="246"/>
      <c r="F39" s="183" t="str">
        <f t="shared" si="3"/>
        <v>NE</v>
      </c>
      <c r="G39" s="183" t="str">
        <f t="shared" si="4"/>
        <v>NE</v>
      </c>
      <c r="H39" s="184" t="str">
        <f t="shared" si="5"/>
        <v>A</v>
      </c>
      <c r="I39" s="183" t="str">
        <f t="shared" si="6"/>
        <v>NE</v>
      </c>
      <c r="J39" s="246"/>
      <c r="K39" s="183" t="str">
        <f t="shared" si="7"/>
        <v>NE</v>
      </c>
      <c r="L39" s="184" t="str">
        <f t="shared" si="8"/>
        <v>A</v>
      </c>
      <c r="M39" s="183">
        <f t="shared" si="9"/>
        <v>0</v>
      </c>
      <c r="N39" s="183" t="str">
        <f t="shared" si="10"/>
        <v>NE</v>
      </c>
      <c r="O39" s="246"/>
      <c r="P39" s="183" t="str">
        <f t="shared" si="11"/>
        <v>NE</v>
      </c>
      <c r="Q39" s="184" t="str">
        <f t="shared" si="12"/>
        <v>A</v>
      </c>
      <c r="S39">
        <f t="shared" si="13"/>
        <v>0</v>
      </c>
      <c r="T39">
        <f t="shared" si="14"/>
        <v>0</v>
      </c>
      <c r="U39">
        <f t="shared" si="15"/>
        <v>0</v>
      </c>
    </row>
    <row r="40" spans="1:21" ht="13.5" thickBot="1">
      <c r="A40">
        <f t="shared" si="0"/>
        <v>0</v>
      </c>
      <c r="B40" s="103" t="s">
        <v>123</v>
      </c>
      <c r="C40" s="183" t="str">
        <f t="shared" si="1"/>
        <v>NE</v>
      </c>
      <c r="D40" s="183" t="str">
        <f t="shared" si="2"/>
        <v>NE</v>
      </c>
      <c r="E40" s="246"/>
      <c r="F40" s="183" t="str">
        <f t="shared" si="3"/>
        <v>NE</v>
      </c>
      <c r="G40" s="183" t="str">
        <f t="shared" si="4"/>
        <v>NE</v>
      </c>
      <c r="H40" s="184" t="str">
        <f t="shared" si="5"/>
        <v>A</v>
      </c>
      <c r="I40" s="183" t="str">
        <f t="shared" si="6"/>
        <v>NE</v>
      </c>
      <c r="J40" s="246"/>
      <c r="K40" s="183" t="str">
        <f t="shared" si="7"/>
        <v>NE</v>
      </c>
      <c r="L40" s="184" t="str">
        <f t="shared" si="8"/>
        <v>A</v>
      </c>
      <c r="M40" s="183">
        <f t="shared" si="9"/>
        <v>0</v>
      </c>
      <c r="N40" s="183" t="str">
        <f t="shared" si="10"/>
        <v>NE</v>
      </c>
      <c r="O40" s="246"/>
      <c r="P40" s="183" t="str">
        <f t="shared" si="11"/>
        <v>NE</v>
      </c>
      <c r="Q40" s="184" t="str">
        <f t="shared" si="12"/>
        <v>A</v>
      </c>
      <c r="S40">
        <f t="shared" si="13"/>
        <v>0</v>
      </c>
      <c r="T40">
        <f t="shared" si="14"/>
        <v>0</v>
      </c>
      <c r="U40">
        <f t="shared" si="15"/>
        <v>0</v>
      </c>
    </row>
    <row r="41" spans="1:21" ht="13.5" thickBot="1">
      <c r="A41">
        <f t="shared" si="0"/>
        <v>0</v>
      </c>
      <c r="B41" s="103" t="s">
        <v>124</v>
      </c>
      <c r="C41" s="183" t="str">
        <f t="shared" si="1"/>
        <v>NE</v>
      </c>
      <c r="D41" s="183" t="str">
        <f t="shared" si="2"/>
        <v>NE</v>
      </c>
      <c r="E41" s="246"/>
      <c r="F41" s="183" t="str">
        <f t="shared" si="3"/>
        <v>NE</v>
      </c>
      <c r="G41" s="183" t="str">
        <f t="shared" si="4"/>
        <v>NE</v>
      </c>
      <c r="H41" s="184" t="str">
        <f t="shared" si="5"/>
        <v>A</v>
      </c>
      <c r="I41" s="183" t="str">
        <f t="shared" si="6"/>
        <v>NE</v>
      </c>
      <c r="J41" s="246"/>
      <c r="K41" s="183" t="str">
        <f t="shared" si="7"/>
        <v>NE</v>
      </c>
      <c r="L41" s="184" t="str">
        <f t="shared" si="8"/>
        <v>A</v>
      </c>
      <c r="M41" s="183">
        <f t="shared" si="9"/>
        <v>0</v>
      </c>
      <c r="N41" s="183" t="str">
        <f t="shared" si="10"/>
        <v>NE</v>
      </c>
      <c r="O41" s="246"/>
      <c r="P41" s="183" t="str">
        <f t="shared" si="11"/>
        <v>NE</v>
      </c>
      <c r="Q41" s="184" t="str">
        <f t="shared" si="12"/>
        <v>A</v>
      </c>
      <c r="S41">
        <f t="shared" si="13"/>
        <v>0</v>
      </c>
      <c r="T41">
        <f t="shared" si="14"/>
        <v>0</v>
      </c>
      <c r="U41">
        <f t="shared" si="15"/>
        <v>0</v>
      </c>
    </row>
    <row r="42" spans="1:21" ht="13.5" thickBot="1">
      <c r="A42">
        <f t="shared" si="0"/>
        <v>0</v>
      </c>
      <c r="B42" s="103" t="s">
        <v>125</v>
      </c>
      <c r="C42" s="183" t="str">
        <f t="shared" si="1"/>
        <v>NE</v>
      </c>
      <c r="D42" s="183" t="str">
        <f t="shared" si="2"/>
        <v>NE</v>
      </c>
      <c r="E42" s="246"/>
      <c r="F42" s="183" t="str">
        <f t="shared" si="3"/>
        <v>NE</v>
      </c>
      <c r="G42" s="183" t="str">
        <f t="shared" si="4"/>
        <v>NE</v>
      </c>
      <c r="H42" s="184" t="str">
        <f t="shared" si="5"/>
        <v>A</v>
      </c>
      <c r="I42" s="183" t="str">
        <f t="shared" si="6"/>
        <v>NE</v>
      </c>
      <c r="J42" s="246"/>
      <c r="K42" s="183" t="str">
        <f t="shared" si="7"/>
        <v>NE</v>
      </c>
      <c r="L42" s="184" t="str">
        <f t="shared" si="8"/>
        <v>A</v>
      </c>
      <c r="M42" s="183">
        <f t="shared" si="9"/>
        <v>0</v>
      </c>
      <c r="N42" s="183" t="str">
        <f t="shared" si="10"/>
        <v>NE</v>
      </c>
      <c r="O42" s="246"/>
      <c r="P42" s="183" t="str">
        <f t="shared" si="11"/>
        <v>NE</v>
      </c>
      <c r="Q42" s="184" t="str">
        <f t="shared" si="12"/>
        <v>A</v>
      </c>
      <c r="S42">
        <f t="shared" si="13"/>
        <v>0</v>
      </c>
      <c r="T42">
        <f t="shared" si="14"/>
        <v>0</v>
      </c>
      <c r="U42">
        <f t="shared" si="15"/>
        <v>0</v>
      </c>
    </row>
    <row r="43" spans="1:21">
      <c r="A43">
        <f t="shared" si="0"/>
        <v>0</v>
      </c>
      <c r="B43" s="103" t="s">
        <v>126</v>
      </c>
      <c r="C43" s="183" t="str">
        <f t="shared" si="1"/>
        <v>NE</v>
      </c>
      <c r="D43" s="183" t="str">
        <f t="shared" si="2"/>
        <v>NE</v>
      </c>
      <c r="E43" s="246"/>
      <c r="F43" s="183" t="str">
        <f t="shared" si="3"/>
        <v>NE</v>
      </c>
      <c r="G43" s="183" t="str">
        <f t="shared" si="4"/>
        <v>NE</v>
      </c>
      <c r="H43" s="184" t="str">
        <f t="shared" si="5"/>
        <v>A</v>
      </c>
      <c r="I43" s="183" t="str">
        <f t="shared" si="6"/>
        <v>NE</v>
      </c>
      <c r="J43" s="246"/>
      <c r="K43" s="183" t="str">
        <f t="shared" si="7"/>
        <v>NE</v>
      </c>
      <c r="L43" s="184" t="str">
        <f t="shared" si="8"/>
        <v>A</v>
      </c>
      <c r="M43" s="183">
        <f t="shared" si="9"/>
        <v>0</v>
      </c>
      <c r="N43" s="183" t="str">
        <f t="shared" si="10"/>
        <v>NE</v>
      </c>
      <c r="O43" s="246"/>
      <c r="P43" s="183" t="str">
        <f t="shared" si="11"/>
        <v>NE</v>
      </c>
      <c r="Q43" s="184" t="str">
        <f t="shared" si="12"/>
        <v>A</v>
      </c>
      <c r="S43">
        <f t="shared" si="13"/>
        <v>0</v>
      </c>
      <c r="T43">
        <f t="shared" si="14"/>
        <v>0</v>
      </c>
      <c r="U43">
        <f t="shared" si="15"/>
        <v>0</v>
      </c>
    </row>
    <row r="44" spans="1:21" ht="19.5" customHeight="1">
      <c r="B44" s="103" t="s">
        <v>127</v>
      </c>
      <c r="C44" s="107">
        <f>C83</f>
        <v>5</v>
      </c>
      <c r="D44" s="108">
        <f>D83</f>
        <v>5</v>
      </c>
      <c r="E44" s="108">
        <f>E83</f>
        <v>5</v>
      </c>
      <c r="F44" s="108">
        <f>F83</f>
        <v>3</v>
      </c>
      <c r="G44" s="109">
        <f>G83</f>
        <v>3</v>
      </c>
      <c r="H44" s="110"/>
      <c r="I44" s="111">
        <f>I83</f>
        <v>4</v>
      </c>
      <c r="J44" s="108">
        <f>J83</f>
        <v>4</v>
      </c>
      <c r="K44" s="109">
        <f>K83</f>
        <v>4</v>
      </c>
      <c r="L44" s="110"/>
      <c r="M44" s="111">
        <f>M83</f>
        <v>5</v>
      </c>
      <c r="N44" s="108">
        <f>N83</f>
        <v>5</v>
      </c>
      <c r="O44" s="108">
        <f>O83</f>
        <v>2</v>
      </c>
      <c r="P44" s="112">
        <f>P83</f>
        <v>2</v>
      </c>
      <c r="Q44" s="101"/>
    </row>
    <row r="45" spans="1:21" ht="19.5" customHeight="1" thickBot="1">
      <c r="B45" s="113" t="s">
        <v>128</v>
      </c>
      <c r="C45" s="114">
        <f>C94</f>
        <v>0</v>
      </c>
      <c r="D45" s="115">
        <f>D94</f>
        <v>0</v>
      </c>
      <c r="E45" s="115">
        <f>E94</f>
        <v>0</v>
      </c>
      <c r="F45" s="115">
        <f>F94</f>
        <v>0</v>
      </c>
      <c r="G45" s="116">
        <f>G94</f>
        <v>0</v>
      </c>
      <c r="H45" s="117" t="s">
        <v>129</v>
      </c>
      <c r="I45" s="118">
        <f>I94</f>
        <v>0</v>
      </c>
      <c r="J45" s="115">
        <f>J94</f>
        <v>0</v>
      </c>
      <c r="K45" s="116">
        <f>K94</f>
        <v>0</v>
      </c>
      <c r="L45" s="117" t="s">
        <v>129</v>
      </c>
      <c r="M45" s="118">
        <f>M94</f>
        <v>0</v>
      </c>
      <c r="N45" s="115">
        <f>N94</f>
        <v>0</v>
      </c>
      <c r="O45" s="115">
        <f>O94</f>
        <v>0</v>
      </c>
      <c r="P45" s="116">
        <f>P94</f>
        <v>0</v>
      </c>
      <c r="Q45" s="119" t="s">
        <v>129</v>
      </c>
    </row>
    <row r="46" spans="1:21" ht="13.5" thickTop="1">
      <c r="H46"/>
    </row>
    <row r="47" spans="1:21">
      <c r="A47">
        <f>COUNTIF(A6:A43,1)</f>
        <v>26</v>
      </c>
      <c r="C47">
        <f>COUNTIF(C6:C43,5)</f>
        <v>26</v>
      </c>
      <c r="D47">
        <f t="shared" ref="D47:P47" si="16">COUNTIF(D6:D43,5)</f>
        <v>0</v>
      </c>
      <c r="E47">
        <f t="shared" si="16"/>
        <v>0</v>
      </c>
      <c r="F47">
        <f t="shared" si="16"/>
        <v>26</v>
      </c>
      <c r="G47">
        <f t="shared" si="16"/>
        <v>0</v>
      </c>
      <c r="H47"/>
      <c r="I47">
        <f t="shared" si="16"/>
        <v>23</v>
      </c>
      <c r="J47">
        <f t="shared" si="16"/>
        <v>0</v>
      </c>
      <c r="K47">
        <f t="shared" si="16"/>
        <v>0</v>
      </c>
      <c r="M47">
        <f t="shared" si="16"/>
        <v>0</v>
      </c>
      <c r="N47">
        <f t="shared" si="16"/>
        <v>9</v>
      </c>
      <c r="O47">
        <f t="shared" si="16"/>
        <v>0</v>
      </c>
      <c r="P47">
        <f t="shared" si="16"/>
        <v>0</v>
      </c>
      <c r="S47">
        <f>SUMIF(S6:S43,1)</f>
        <v>21</v>
      </c>
      <c r="T47">
        <f t="shared" ref="T47:U47" si="17">SUMIF(T6:T43,1)</f>
        <v>21</v>
      </c>
      <c r="U47">
        <f t="shared" si="17"/>
        <v>21</v>
      </c>
    </row>
    <row r="48" spans="1:21">
      <c r="C48">
        <f>COUNTIF(C6:C43,4)</f>
        <v>0</v>
      </c>
      <c r="D48">
        <f t="shared" ref="D48:P48" si="18">COUNTIF(D6:D43,4)</f>
        <v>2</v>
      </c>
      <c r="E48">
        <f t="shared" si="18"/>
        <v>0</v>
      </c>
      <c r="F48">
        <f t="shared" si="18"/>
        <v>0</v>
      </c>
      <c r="G48">
        <f t="shared" si="18"/>
        <v>1</v>
      </c>
      <c r="H48"/>
      <c r="I48">
        <f t="shared" si="18"/>
        <v>3</v>
      </c>
      <c r="J48">
        <f t="shared" si="18"/>
        <v>0</v>
      </c>
      <c r="K48">
        <f t="shared" si="18"/>
        <v>0</v>
      </c>
      <c r="M48">
        <f t="shared" si="18"/>
        <v>0</v>
      </c>
      <c r="N48">
        <f t="shared" si="18"/>
        <v>11</v>
      </c>
      <c r="O48">
        <f t="shared" si="18"/>
        <v>0</v>
      </c>
      <c r="P48">
        <f t="shared" si="18"/>
        <v>9</v>
      </c>
    </row>
    <row r="49" spans="2:31">
      <c r="C49">
        <f>COUNTIF(C6:C43,3)</f>
        <v>0</v>
      </c>
      <c r="D49">
        <f t="shared" ref="D49:P49" si="19">COUNTIF(D6:D43,3)</f>
        <v>16</v>
      </c>
      <c r="E49">
        <f t="shared" si="19"/>
        <v>0</v>
      </c>
      <c r="F49">
        <f t="shared" si="19"/>
        <v>0</v>
      </c>
      <c r="G49">
        <f t="shared" si="19"/>
        <v>6</v>
      </c>
      <c r="H49"/>
      <c r="I49">
        <f t="shared" si="19"/>
        <v>0</v>
      </c>
      <c r="J49">
        <f t="shared" si="19"/>
        <v>0</v>
      </c>
      <c r="K49">
        <f t="shared" si="19"/>
        <v>8</v>
      </c>
      <c r="M49">
        <f t="shared" si="19"/>
        <v>13</v>
      </c>
      <c r="N49">
        <f t="shared" si="19"/>
        <v>6</v>
      </c>
      <c r="O49">
        <f t="shared" si="19"/>
        <v>0</v>
      </c>
      <c r="P49">
        <f t="shared" si="19"/>
        <v>16</v>
      </c>
    </row>
    <row r="50" spans="2:31">
      <c r="C50">
        <f>COUNTIF(C6:C43,2)</f>
        <v>0</v>
      </c>
      <c r="D50">
        <f t="shared" ref="D50:P50" si="20">COUNTIF(D6:D43,2)</f>
        <v>8</v>
      </c>
      <c r="E50">
        <f t="shared" si="20"/>
        <v>0</v>
      </c>
      <c r="F50">
        <f t="shared" si="20"/>
        <v>0</v>
      </c>
      <c r="G50">
        <f t="shared" si="20"/>
        <v>19</v>
      </c>
      <c r="H50"/>
      <c r="I50">
        <f t="shared" si="20"/>
        <v>0</v>
      </c>
      <c r="J50">
        <f t="shared" si="20"/>
        <v>0</v>
      </c>
      <c r="K50">
        <f t="shared" si="20"/>
        <v>18</v>
      </c>
      <c r="M50">
        <f t="shared" si="20"/>
        <v>13</v>
      </c>
      <c r="N50">
        <f t="shared" si="20"/>
        <v>0</v>
      </c>
      <c r="O50">
        <f t="shared" si="20"/>
        <v>0</v>
      </c>
      <c r="P50">
        <f t="shared" si="20"/>
        <v>1</v>
      </c>
    </row>
    <row r="51" spans="2:31">
      <c r="H51"/>
    </row>
    <row r="52" spans="2:31" ht="13.5" thickBot="1">
      <c r="H52"/>
    </row>
    <row r="53" spans="2:31" ht="13.5" thickTop="1">
      <c r="B53" s="360" t="s">
        <v>88</v>
      </c>
      <c r="C53" s="362" t="s">
        <v>56</v>
      </c>
      <c r="D53" s="362"/>
      <c r="E53" s="362"/>
      <c r="F53" s="362"/>
      <c r="G53" s="362"/>
      <c r="H53" s="362"/>
      <c r="I53" s="362"/>
      <c r="J53" s="362"/>
      <c r="K53" s="362"/>
      <c r="L53" s="362"/>
      <c r="M53" s="362"/>
      <c r="N53" s="362"/>
      <c r="O53" s="362"/>
      <c r="P53" s="362"/>
      <c r="Q53" s="362"/>
      <c r="R53" s="310" t="s">
        <v>11</v>
      </c>
      <c r="S53" s="311"/>
      <c r="T53" s="311"/>
      <c r="U53" s="311"/>
      <c r="V53" s="312"/>
      <c r="W53" s="312"/>
      <c r="X53" s="313" t="s">
        <v>12</v>
      </c>
      <c r="Y53" s="314"/>
      <c r="Z53" s="314"/>
      <c r="AA53" s="314"/>
      <c r="AB53" s="314"/>
      <c r="AC53" s="314"/>
      <c r="AD53" s="314"/>
      <c r="AE53" s="315"/>
    </row>
    <row r="54" spans="2:31">
      <c r="B54" s="361"/>
      <c r="C54" s="328" t="s">
        <v>57</v>
      </c>
      <c r="D54" s="329"/>
      <c r="E54" s="330"/>
      <c r="F54" s="334" t="s">
        <v>58</v>
      </c>
      <c r="G54" s="329"/>
      <c r="H54" s="330"/>
      <c r="I54" s="336" t="s">
        <v>59</v>
      </c>
      <c r="J54" s="337"/>
      <c r="K54" s="338"/>
      <c r="L54" s="334" t="s">
        <v>60</v>
      </c>
      <c r="M54" s="329"/>
      <c r="N54" s="330"/>
      <c r="O54" s="334" t="s">
        <v>61</v>
      </c>
      <c r="P54" s="329"/>
      <c r="Q54" s="344"/>
      <c r="R54" s="316" t="s">
        <v>3</v>
      </c>
      <c r="S54" s="317"/>
      <c r="T54" s="321" t="s">
        <v>63</v>
      </c>
      <c r="U54" s="322"/>
      <c r="V54" s="326" t="s">
        <v>64</v>
      </c>
      <c r="W54" s="307"/>
      <c r="X54" s="295" t="s">
        <v>65</v>
      </c>
      <c r="Y54" s="297" t="s">
        <v>66</v>
      </c>
      <c r="Z54" s="298"/>
      <c r="AA54" s="299"/>
      <c r="AB54" s="302" t="s">
        <v>67</v>
      </c>
      <c r="AC54" s="303"/>
      <c r="AD54" s="306" t="s">
        <v>68</v>
      </c>
      <c r="AE54" s="307"/>
    </row>
    <row r="55" spans="2:31">
      <c r="B55" s="361"/>
      <c r="C55" s="300"/>
      <c r="D55" s="300"/>
      <c r="E55" s="331"/>
      <c r="F55" s="308"/>
      <c r="G55" s="300"/>
      <c r="H55" s="331"/>
      <c r="I55" s="339"/>
      <c r="J55" s="340"/>
      <c r="K55" s="305"/>
      <c r="L55" s="308"/>
      <c r="M55" s="300"/>
      <c r="N55" s="331"/>
      <c r="O55" s="308"/>
      <c r="P55" s="300"/>
      <c r="Q55" s="309"/>
      <c r="R55" s="318"/>
      <c r="S55" s="301"/>
      <c r="T55" s="304"/>
      <c r="U55" s="323"/>
      <c r="V55" s="327"/>
      <c r="W55" s="309"/>
      <c r="X55" s="296"/>
      <c r="Y55" s="300"/>
      <c r="Z55" s="300"/>
      <c r="AA55" s="301"/>
      <c r="AB55" s="304"/>
      <c r="AC55" s="305"/>
      <c r="AD55" s="308"/>
      <c r="AE55" s="309"/>
    </row>
    <row r="56" spans="2:31">
      <c r="B56" s="361"/>
      <c r="C56" s="332"/>
      <c r="D56" s="332"/>
      <c r="E56" s="333"/>
      <c r="F56" s="335"/>
      <c r="G56" s="332"/>
      <c r="H56" s="333"/>
      <c r="I56" s="341"/>
      <c r="J56" s="342"/>
      <c r="K56" s="343"/>
      <c r="L56" s="335"/>
      <c r="M56" s="332"/>
      <c r="N56" s="333"/>
      <c r="O56" s="335"/>
      <c r="P56" s="332"/>
      <c r="Q56" s="345"/>
      <c r="R56" s="319"/>
      <c r="S56" s="320"/>
      <c r="T56" s="324"/>
      <c r="U56" s="325"/>
      <c r="V56" s="327"/>
      <c r="W56" s="309"/>
      <c r="X56" s="296"/>
      <c r="Y56" s="300"/>
      <c r="Z56" s="300"/>
      <c r="AA56" s="301"/>
      <c r="AB56" s="304"/>
      <c r="AC56" s="305"/>
      <c r="AD56" s="308"/>
      <c r="AE56" s="309"/>
    </row>
    <row r="57" spans="2:31" ht="13.5" thickBot="1">
      <c r="B57" s="120"/>
      <c r="C57" s="121" t="s">
        <v>130</v>
      </c>
      <c r="D57" s="122" t="s">
        <v>131</v>
      </c>
      <c r="E57" s="122" t="s">
        <v>132</v>
      </c>
      <c r="F57" s="123" t="s">
        <v>130</v>
      </c>
      <c r="G57" s="124" t="s">
        <v>131</v>
      </c>
      <c r="H57" s="125" t="s">
        <v>132</v>
      </c>
      <c r="I57" s="123" t="s">
        <v>130</v>
      </c>
      <c r="J57" s="122" t="s">
        <v>131</v>
      </c>
      <c r="K57" s="122" t="s">
        <v>132</v>
      </c>
      <c r="L57" s="123" t="s">
        <v>130</v>
      </c>
      <c r="M57" s="122" t="s">
        <v>131</v>
      </c>
      <c r="N57" s="122" t="s">
        <v>132</v>
      </c>
      <c r="O57" s="123" t="s">
        <v>130</v>
      </c>
      <c r="P57" s="122" t="s">
        <v>131</v>
      </c>
      <c r="Q57" s="122" t="s">
        <v>132</v>
      </c>
      <c r="R57" s="126" t="s">
        <v>130</v>
      </c>
      <c r="S57" s="127" t="s">
        <v>131</v>
      </c>
      <c r="T57" s="128" t="s">
        <v>130</v>
      </c>
      <c r="U57" s="129" t="s">
        <v>131</v>
      </c>
      <c r="V57" s="130" t="s">
        <v>130</v>
      </c>
      <c r="W57" s="131" t="s">
        <v>131</v>
      </c>
      <c r="X57" s="132" t="s">
        <v>130</v>
      </c>
      <c r="Y57" s="133" t="s">
        <v>130</v>
      </c>
      <c r="Z57" s="133" t="s">
        <v>131</v>
      </c>
      <c r="AA57" s="134" t="s">
        <v>132</v>
      </c>
      <c r="AB57" s="135" t="s">
        <v>130</v>
      </c>
      <c r="AC57" s="133" t="s">
        <v>131</v>
      </c>
      <c r="AD57" s="136" t="s">
        <v>130</v>
      </c>
      <c r="AE57" s="137" t="s">
        <v>131</v>
      </c>
    </row>
    <row r="58" spans="2:31">
      <c r="B58" s="138">
        <v>1</v>
      </c>
      <c r="C58" s="233">
        <v>5</v>
      </c>
      <c r="D58" s="233">
        <v>5</v>
      </c>
      <c r="E58" s="233">
        <v>5</v>
      </c>
      <c r="F58" s="236">
        <v>3</v>
      </c>
      <c r="G58" s="236">
        <v>3</v>
      </c>
      <c r="H58" s="236">
        <v>3</v>
      </c>
      <c r="I58" s="238">
        <v>5</v>
      </c>
      <c r="J58" s="238">
        <v>5</v>
      </c>
      <c r="K58" s="238">
        <v>5</v>
      </c>
      <c r="L58" s="236">
        <v>5</v>
      </c>
      <c r="M58" s="236">
        <v>5</v>
      </c>
      <c r="N58" s="236">
        <v>5</v>
      </c>
      <c r="O58" s="240">
        <v>2</v>
      </c>
      <c r="P58" s="240">
        <v>2</v>
      </c>
      <c r="Q58" s="240">
        <v>2</v>
      </c>
      <c r="R58" s="190">
        <v>5</v>
      </c>
      <c r="S58" s="190">
        <v>5</v>
      </c>
      <c r="T58" s="148" t="s">
        <v>169</v>
      </c>
      <c r="U58" s="226">
        <v>5</v>
      </c>
      <c r="V58" s="244">
        <v>3</v>
      </c>
      <c r="W58" s="244">
        <v>3</v>
      </c>
      <c r="X58" s="190">
        <v>3</v>
      </c>
      <c r="Y58" s="201">
        <v>3</v>
      </c>
      <c r="Z58" s="201">
        <v>3</v>
      </c>
      <c r="AA58" s="201">
        <v>3</v>
      </c>
      <c r="AB58" s="226">
        <v>3</v>
      </c>
      <c r="AC58" s="226">
        <v>3</v>
      </c>
      <c r="AD58" s="245">
        <v>3</v>
      </c>
      <c r="AE58" s="245">
        <v>3</v>
      </c>
    </row>
    <row r="59" spans="2:31">
      <c r="B59" s="153">
        <f>B58+1</f>
        <v>2</v>
      </c>
      <c r="C59" s="234">
        <v>5</v>
      </c>
      <c r="D59" s="234">
        <v>5</v>
      </c>
      <c r="E59" s="234">
        <v>5</v>
      </c>
      <c r="F59" s="201">
        <v>3</v>
      </c>
      <c r="G59" s="201">
        <v>3</v>
      </c>
      <c r="H59" s="201">
        <v>3</v>
      </c>
      <c r="I59" s="226">
        <v>5</v>
      </c>
      <c r="J59" s="226">
        <v>5</v>
      </c>
      <c r="K59" s="226">
        <v>5</v>
      </c>
      <c r="L59" s="201">
        <v>5</v>
      </c>
      <c r="M59" s="201">
        <v>5</v>
      </c>
      <c r="N59" s="201">
        <v>5</v>
      </c>
      <c r="O59" s="241">
        <v>2</v>
      </c>
      <c r="P59" s="241">
        <v>2</v>
      </c>
      <c r="Q59" s="241">
        <v>2</v>
      </c>
      <c r="R59" s="190">
        <v>5</v>
      </c>
      <c r="S59" s="190">
        <v>5</v>
      </c>
      <c r="T59" s="148" t="s">
        <v>169</v>
      </c>
      <c r="U59" s="226">
        <v>5</v>
      </c>
      <c r="V59" s="245">
        <v>3</v>
      </c>
      <c r="W59" s="245">
        <v>3</v>
      </c>
      <c r="X59" s="190">
        <v>3</v>
      </c>
      <c r="Y59" s="201">
        <v>3</v>
      </c>
      <c r="Z59" s="201">
        <v>3</v>
      </c>
      <c r="AA59" s="201">
        <v>3</v>
      </c>
      <c r="AB59" s="226">
        <v>4</v>
      </c>
      <c r="AC59" s="226">
        <v>4</v>
      </c>
      <c r="AD59" s="245">
        <v>3</v>
      </c>
      <c r="AE59" s="245">
        <v>3</v>
      </c>
    </row>
    <row r="60" spans="2:31">
      <c r="B60" s="153">
        <f t="shared" ref="B60:B95" si="21">B59+1</f>
        <v>3</v>
      </c>
      <c r="C60" s="234">
        <v>5</v>
      </c>
      <c r="D60" s="234">
        <v>5</v>
      </c>
      <c r="E60" s="234">
        <v>5</v>
      </c>
      <c r="F60" s="201">
        <v>3</v>
      </c>
      <c r="G60" s="201">
        <v>3</v>
      </c>
      <c r="H60" s="201">
        <v>3</v>
      </c>
      <c r="I60" s="226">
        <v>5</v>
      </c>
      <c r="J60" s="226">
        <v>5</v>
      </c>
      <c r="K60" s="226">
        <v>5</v>
      </c>
      <c r="L60" s="201">
        <v>5</v>
      </c>
      <c r="M60" s="201">
        <v>5</v>
      </c>
      <c r="N60" s="201">
        <v>5</v>
      </c>
      <c r="O60" s="241">
        <v>2</v>
      </c>
      <c r="P60" s="241">
        <v>2</v>
      </c>
      <c r="Q60" s="241">
        <v>2</v>
      </c>
      <c r="R60" s="190">
        <v>5</v>
      </c>
      <c r="S60" s="190">
        <v>5</v>
      </c>
      <c r="T60" s="148" t="s">
        <v>169</v>
      </c>
      <c r="U60" s="226">
        <v>5</v>
      </c>
      <c r="V60" s="245">
        <v>3</v>
      </c>
      <c r="W60" s="245">
        <v>3</v>
      </c>
      <c r="X60" s="190">
        <v>2</v>
      </c>
      <c r="Y60" s="201">
        <v>4</v>
      </c>
      <c r="Z60" s="201">
        <v>4</v>
      </c>
      <c r="AA60" s="201">
        <v>4</v>
      </c>
      <c r="AB60" s="226">
        <v>5</v>
      </c>
      <c r="AC60" s="226">
        <v>5</v>
      </c>
      <c r="AD60" s="245">
        <v>3</v>
      </c>
      <c r="AE60" s="245">
        <v>3</v>
      </c>
    </row>
    <row r="61" spans="2:31">
      <c r="B61" s="163">
        <f t="shared" si="21"/>
        <v>4</v>
      </c>
      <c r="C61" s="234">
        <v>5</v>
      </c>
      <c r="D61" s="234">
        <v>5</v>
      </c>
      <c r="E61" s="234">
        <v>5</v>
      </c>
      <c r="F61" s="201">
        <v>3</v>
      </c>
      <c r="G61" s="201">
        <v>3</v>
      </c>
      <c r="H61" s="201">
        <v>3</v>
      </c>
      <c r="I61" s="226">
        <v>5</v>
      </c>
      <c r="J61" s="226">
        <v>5</v>
      </c>
      <c r="K61" s="226">
        <v>5</v>
      </c>
      <c r="L61" s="201">
        <v>5</v>
      </c>
      <c r="M61" s="201">
        <v>5</v>
      </c>
      <c r="N61" s="201">
        <v>5</v>
      </c>
      <c r="O61" s="241">
        <v>3</v>
      </c>
      <c r="P61" s="241">
        <v>3</v>
      </c>
      <c r="Q61" s="241">
        <v>3</v>
      </c>
      <c r="R61" s="190">
        <v>4</v>
      </c>
      <c r="S61" s="190">
        <v>4</v>
      </c>
      <c r="T61" s="148" t="s">
        <v>169</v>
      </c>
      <c r="U61" s="226">
        <v>5</v>
      </c>
      <c r="V61" s="245">
        <v>3</v>
      </c>
      <c r="W61" s="245">
        <v>3</v>
      </c>
      <c r="X61" s="190">
        <v>2</v>
      </c>
      <c r="Y61" s="201">
        <v>5</v>
      </c>
      <c r="Z61" s="201">
        <v>5</v>
      </c>
      <c r="AA61" s="201">
        <v>5</v>
      </c>
      <c r="AB61" s="226">
        <v>4</v>
      </c>
      <c r="AC61" s="226">
        <v>4</v>
      </c>
      <c r="AD61" s="245">
        <v>3</v>
      </c>
      <c r="AE61" s="245">
        <v>3</v>
      </c>
    </row>
    <row r="62" spans="2:31">
      <c r="B62" s="153">
        <f t="shared" si="21"/>
        <v>5</v>
      </c>
      <c r="C62" s="234">
        <v>5</v>
      </c>
      <c r="D62" s="234">
        <v>5</v>
      </c>
      <c r="E62" s="234">
        <v>5</v>
      </c>
      <c r="F62" s="201">
        <v>4</v>
      </c>
      <c r="G62" s="201">
        <v>4</v>
      </c>
      <c r="H62" s="201">
        <v>4</v>
      </c>
      <c r="I62" s="226">
        <v>4</v>
      </c>
      <c r="J62" s="226">
        <v>4</v>
      </c>
      <c r="K62" s="226">
        <v>4</v>
      </c>
      <c r="L62" s="201">
        <v>5</v>
      </c>
      <c r="M62" s="201">
        <v>5</v>
      </c>
      <c r="N62" s="201">
        <v>5</v>
      </c>
      <c r="O62" s="241">
        <v>3</v>
      </c>
      <c r="P62" s="241">
        <v>3</v>
      </c>
      <c r="Q62" s="241">
        <v>3</v>
      </c>
      <c r="R62" s="190">
        <v>5</v>
      </c>
      <c r="S62" s="190">
        <v>5</v>
      </c>
      <c r="T62" s="148" t="s">
        <v>169</v>
      </c>
      <c r="U62" s="226">
        <v>4</v>
      </c>
      <c r="V62" s="245">
        <v>3</v>
      </c>
      <c r="W62" s="245">
        <v>3</v>
      </c>
      <c r="X62" s="190">
        <v>2</v>
      </c>
      <c r="Y62" s="201">
        <v>3</v>
      </c>
      <c r="Z62" s="201">
        <v>3</v>
      </c>
      <c r="AA62" s="201">
        <v>3</v>
      </c>
      <c r="AB62" s="226">
        <v>5</v>
      </c>
      <c r="AC62" s="226">
        <v>5</v>
      </c>
      <c r="AD62" s="245">
        <v>3</v>
      </c>
      <c r="AE62" s="245">
        <v>3</v>
      </c>
    </row>
    <row r="63" spans="2:31">
      <c r="B63" s="153">
        <f t="shared" si="21"/>
        <v>6</v>
      </c>
      <c r="C63" s="234">
        <v>5</v>
      </c>
      <c r="D63" s="234">
        <v>5</v>
      </c>
      <c r="E63" s="234">
        <v>5</v>
      </c>
      <c r="F63" s="201">
        <v>3</v>
      </c>
      <c r="G63" s="201">
        <v>3</v>
      </c>
      <c r="H63" s="201">
        <v>3</v>
      </c>
      <c r="I63" s="226">
        <v>5</v>
      </c>
      <c r="J63" s="226">
        <v>5</v>
      </c>
      <c r="K63" s="226">
        <v>5</v>
      </c>
      <c r="L63" s="201">
        <v>5</v>
      </c>
      <c r="M63" s="201">
        <v>5</v>
      </c>
      <c r="N63" s="201">
        <v>5</v>
      </c>
      <c r="O63" s="241">
        <v>2</v>
      </c>
      <c r="P63" s="241">
        <v>2</v>
      </c>
      <c r="Q63" s="241">
        <v>2</v>
      </c>
      <c r="R63" s="190">
        <v>5</v>
      </c>
      <c r="S63" s="190">
        <v>5</v>
      </c>
      <c r="T63" s="148" t="s">
        <v>169</v>
      </c>
      <c r="U63" s="226">
        <v>4</v>
      </c>
      <c r="V63" s="245">
        <v>2</v>
      </c>
      <c r="W63" s="245">
        <v>2</v>
      </c>
      <c r="X63" s="190">
        <v>2</v>
      </c>
      <c r="Y63" s="201">
        <v>3</v>
      </c>
      <c r="Z63" s="201">
        <v>3</v>
      </c>
      <c r="AA63" s="201">
        <v>3</v>
      </c>
      <c r="AB63" s="226">
        <v>5</v>
      </c>
      <c r="AC63" s="226">
        <v>5</v>
      </c>
      <c r="AD63" s="245">
        <v>3</v>
      </c>
      <c r="AE63" s="245">
        <v>3</v>
      </c>
    </row>
    <row r="64" spans="2:31">
      <c r="B64" s="153">
        <f t="shared" si="21"/>
        <v>7</v>
      </c>
      <c r="C64" s="234">
        <v>5</v>
      </c>
      <c r="D64" s="234">
        <v>5</v>
      </c>
      <c r="E64" s="234">
        <v>5</v>
      </c>
      <c r="F64" s="201">
        <v>3</v>
      </c>
      <c r="G64" s="201">
        <v>3</v>
      </c>
      <c r="H64" s="201">
        <v>3</v>
      </c>
      <c r="I64" s="226">
        <v>5</v>
      </c>
      <c r="J64" s="226">
        <v>5</v>
      </c>
      <c r="K64" s="226">
        <v>5</v>
      </c>
      <c r="L64" s="201">
        <v>5</v>
      </c>
      <c r="M64" s="201">
        <v>5</v>
      </c>
      <c r="N64" s="201">
        <v>5</v>
      </c>
      <c r="O64" s="241">
        <v>2</v>
      </c>
      <c r="P64" s="241">
        <v>2</v>
      </c>
      <c r="Q64" s="241">
        <v>2</v>
      </c>
      <c r="R64" s="190">
        <v>5</v>
      </c>
      <c r="S64" s="190">
        <v>5</v>
      </c>
      <c r="T64" s="148" t="s">
        <v>169</v>
      </c>
      <c r="U64" s="226">
        <v>4</v>
      </c>
      <c r="V64" s="245">
        <v>2</v>
      </c>
      <c r="W64" s="245">
        <v>2</v>
      </c>
      <c r="X64" s="190">
        <v>3</v>
      </c>
      <c r="Y64" s="201">
        <v>4</v>
      </c>
      <c r="Z64" s="201">
        <v>4</v>
      </c>
      <c r="AA64" s="201">
        <v>4</v>
      </c>
      <c r="AB64" s="226">
        <v>5</v>
      </c>
      <c r="AC64" s="226">
        <v>5</v>
      </c>
      <c r="AD64" s="245">
        <v>4</v>
      </c>
      <c r="AE64" s="245">
        <v>4</v>
      </c>
    </row>
    <row r="65" spans="2:31">
      <c r="B65" s="153">
        <f t="shared" si="21"/>
        <v>8</v>
      </c>
      <c r="C65" s="234">
        <v>5</v>
      </c>
      <c r="D65" s="234">
        <v>5</v>
      </c>
      <c r="E65" s="234">
        <v>5</v>
      </c>
      <c r="F65" s="201">
        <v>2</v>
      </c>
      <c r="G65" s="201">
        <v>2</v>
      </c>
      <c r="H65" s="201">
        <v>2</v>
      </c>
      <c r="I65" s="226">
        <v>4</v>
      </c>
      <c r="J65" s="226">
        <v>4</v>
      </c>
      <c r="K65" s="226">
        <v>4</v>
      </c>
      <c r="L65" s="201">
        <v>5</v>
      </c>
      <c r="M65" s="201">
        <v>5</v>
      </c>
      <c r="N65" s="201">
        <v>5</v>
      </c>
      <c r="O65" s="241">
        <v>2</v>
      </c>
      <c r="P65" s="241">
        <v>2</v>
      </c>
      <c r="Q65" s="241">
        <v>2</v>
      </c>
      <c r="R65" s="190">
        <v>5</v>
      </c>
      <c r="S65" s="190">
        <v>5</v>
      </c>
      <c r="T65" s="148" t="s">
        <v>169</v>
      </c>
      <c r="U65" s="226">
        <v>5</v>
      </c>
      <c r="V65" s="245">
        <v>2</v>
      </c>
      <c r="W65" s="245">
        <v>2</v>
      </c>
      <c r="X65" s="190">
        <v>3</v>
      </c>
      <c r="Y65" s="201">
        <v>4</v>
      </c>
      <c r="Z65" s="201">
        <v>4</v>
      </c>
      <c r="AA65" s="201">
        <v>4</v>
      </c>
      <c r="AB65" s="226">
        <v>5</v>
      </c>
      <c r="AC65" s="226">
        <v>5</v>
      </c>
      <c r="AD65" s="245">
        <v>4</v>
      </c>
      <c r="AE65" s="245">
        <v>4</v>
      </c>
    </row>
    <row r="66" spans="2:31">
      <c r="B66" s="153">
        <f t="shared" si="21"/>
        <v>9</v>
      </c>
      <c r="C66" s="234">
        <v>5</v>
      </c>
      <c r="D66" s="234">
        <v>5</v>
      </c>
      <c r="E66" s="234">
        <v>5</v>
      </c>
      <c r="F66" s="201">
        <v>2</v>
      </c>
      <c r="G66" s="201">
        <v>2</v>
      </c>
      <c r="H66" s="201">
        <v>2</v>
      </c>
      <c r="I66" s="226">
        <v>4</v>
      </c>
      <c r="J66" s="226">
        <v>4</v>
      </c>
      <c r="K66" s="226">
        <v>4</v>
      </c>
      <c r="L66" s="201">
        <v>5</v>
      </c>
      <c r="M66" s="201">
        <v>5</v>
      </c>
      <c r="N66" s="201">
        <v>5</v>
      </c>
      <c r="O66" s="241">
        <v>3</v>
      </c>
      <c r="P66" s="241">
        <v>3</v>
      </c>
      <c r="Q66" s="241">
        <v>3</v>
      </c>
      <c r="R66" s="190">
        <v>5</v>
      </c>
      <c r="S66" s="190">
        <v>5</v>
      </c>
      <c r="T66" s="148" t="s">
        <v>169</v>
      </c>
      <c r="U66" s="226">
        <v>5</v>
      </c>
      <c r="V66" s="245">
        <v>2</v>
      </c>
      <c r="W66" s="245">
        <v>2</v>
      </c>
      <c r="X66" s="190">
        <v>3</v>
      </c>
      <c r="Y66" s="201">
        <v>5</v>
      </c>
      <c r="Z66" s="201">
        <v>5</v>
      </c>
      <c r="AA66" s="201">
        <v>5</v>
      </c>
      <c r="AB66" s="226">
        <v>4</v>
      </c>
      <c r="AC66" s="226">
        <v>4</v>
      </c>
      <c r="AD66" s="245">
        <v>4</v>
      </c>
      <c r="AE66" s="245">
        <v>4</v>
      </c>
    </row>
    <row r="67" spans="2:31">
      <c r="B67" s="153">
        <f t="shared" si="21"/>
        <v>10</v>
      </c>
      <c r="C67" s="234">
        <v>5</v>
      </c>
      <c r="D67" s="234">
        <v>5</v>
      </c>
      <c r="E67" s="234">
        <v>5</v>
      </c>
      <c r="F67" s="201">
        <v>3</v>
      </c>
      <c r="G67" s="201">
        <v>3</v>
      </c>
      <c r="H67" s="201">
        <v>3</v>
      </c>
      <c r="I67" s="226">
        <v>5</v>
      </c>
      <c r="J67" s="226">
        <v>5</v>
      </c>
      <c r="K67" s="226">
        <v>5</v>
      </c>
      <c r="L67" s="201">
        <v>5</v>
      </c>
      <c r="M67" s="201">
        <v>5</v>
      </c>
      <c r="N67" s="201">
        <v>5</v>
      </c>
      <c r="O67" s="241">
        <v>2</v>
      </c>
      <c r="P67" s="241">
        <v>2</v>
      </c>
      <c r="Q67" s="241">
        <v>2</v>
      </c>
      <c r="R67" s="190">
        <v>5</v>
      </c>
      <c r="S67" s="190">
        <v>5</v>
      </c>
      <c r="T67" s="148" t="s">
        <v>169</v>
      </c>
      <c r="U67" s="226">
        <v>5</v>
      </c>
      <c r="V67" s="245">
        <v>2</v>
      </c>
      <c r="W67" s="245">
        <v>2</v>
      </c>
      <c r="X67" s="190">
        <v>3</v>
      </c>
      <c r="Y67" s="201">
        <v>5</v>
      </c>
      <c r="Z67" s="201">
        <v>5</v>
      </c>
      <c r="AA67" s="201">
        <v>5</v>
      </c>
      <c r="AB67" s="226">
        <v>4</v>
      </c>
      <c r="AC67" s="226">
        <v>4</v>
      </c>
      <c r="AD67" s="201">
        <v>4</v>
      </c>
      <c r="AE67" s="201">
        <v>4</v>
      </c>
    </row>
    <row r="68" spans="2:31">
      <c r="B68" s="153">
        <f t="shared" si="21"/>
        <v>11</v>
      </c>
      <c r="C68" s="234">
        <v>5</v>
      </c>
      <c r="D68" s="234">
        <v>5</v>
      </c>
      <c r="E68" s="234">
        <v>5</v>
      </c>
      <c r="F68" s="201">
        <v>3</v>
      </c>
      <c r="G68" s="201">
        <v>3</v>
      </c>
      <c r="H68" s="201">
        <v>3</v>
      </c>
      <c r="I68" s="226">
        <v>5</v>
      </c>
      <c r="J68" s="226">
        <v>5</v>
      </c>
      <c r="K68" s="226">
        <v>5</v>
      </c>
      <c r="L68" s="201">
        <v>5</v>
      </c>
      <c r="M68" s="201">
        <v>5</v>
      </c>
      <c r="N68" s="201">
        <v>5</v>
      </c>
      <c r="O68" s="241">
        <v>2</v>
      </c>
      <c r="P68" s="241">
        <v>2</v>
      </c>
      <c r="Q68" s="241">
        <v>2</v>
      </c>
      <c r="R68" s="190">
        <v>4</v>
      </c>
      <c r="S68" s="190">
        <v>4</v>
      </c>
      <c r="T68" s="148" t="s">
        <v>169</v>
      </c>
      <c r="U68" s="226">
        <v>5</v>
      </c>
      <c r="V68" s="245">
        <v>2</v>
      </c>
      <c r="W68" s="245">
        <v>2</v>
      </c>
      <c r="X68" s="201">
        <v>2</v>
      </c>
      <c r="Y68" s="201">
        <v>5</v>
      </c>
      <c r="Z68" s="201">
        <v>5</v>
      </c>
      <c r="AA68" s="201">
        <v>5</v>
      </c>
      <c r="AB68" s="226">
        <v>4</v>
      </c>
      <c r="AC68" s="226">
        <v>4</v>
      </c>
      <c r="AD68" s="245">
        <v>4</v>
      </c>
      <c r="AE68" s="245">
        <v>4</v>
      </c>
    </row>
    <row r="69" spans="2:31">
      <c r="B69" s="153">
        <f t="shared" si="21"/>
        <v>12</v>
      </c>
      <c r="C69" s="234">
        <v>5</v>
      </c>
      <c r="D69" s="234">
        <v>5</v>
      </c>
      <c r="E69" s="234">
        <v>5</v>
      </c>
      <c r="F69" s="201">
        <v>4</v>
      </c>
      <c r="G69" s="201">
        <v>4</v>
      </c>
      <c r="H69" s="201">
        <v>4</v>
      </c>
      <c r="I69" s="226">
        <v>4</v>
      </c>
      <c r="J69" s="226">
        <v>4</v>
      </c>
      <c r="K69" s="226">
        <v>4</v>
      </c>
      <c r="L69" s="201">
        <v>5</v>
      </c>
      <c r="M69" s="201">
        <v>5</v>
      </c>
      <c r="N69" s="201">
        <v>5</v>
      </c>
      <c r="O69" s="241">
        <v>2</v>
      </c>
      <c r="P69" s="241">
        <v>2</v>
      </c>
      <c r="Q69" s="241">
        <v>2</v>
      </c>
      <c r="R69" s="190">
        <v>5</v>
      </c>
      <c r="S69" s="190">
        <v>5</v>
      </c>
      <c r="T69" s="148" t="s">
        <v>169</v>
      </c>
      <c r="U69" s="226">
        <v>4</v>
      </c>
      <c r="V69" s="201">
        <v>2</v>
      </c>
      <c r="W69" s="201">
        <v>2</v>
      </c>
      <c r="X69" s="190">
        <v>3</v>
      </c>
      <c r="Y69" s="201">
        <v>5</v>
      </c>
      <c r="Z69" s="201">
        <v>5</v>
      </c>
      <c r="AA69" s="201">
        <v>5</v>
      </c>
      <c r="AB69" s="226">
        <v>4</v>
      </c>
      <c r="AC69" s="226">
        <v>4</v>
      </c>
      <c r="AD69" s="245">
        <v>4</v>
      </c>
      <c r="AE69" s="245">
        <v>4</v>
      </c>
    </row>
    <row r="70" spans="2:31">
      <c r="B70" s="153">
        <f t="shared" si="21"/>
        <v>13</v>
      </c>
      <c r="C70" s="234">
        <v>5</v>
      </c>
      <c r="D70" s="234">
        <v>5</v>
      </c>
      <c r="E70" s="234">
        <v>5</v>
      </c>
      <c r="F70" s="201">
        <v>3</v>
      </c>
      <c r="G70" s="201">
        <v>3</v>
      </c>
      <c r="H70" s="201">
        <v>3</v>
      </c>
      <c r="I70" s="226">
        <v>4</v>
      </c>
      <c r="J70" s="226">
        <v>4</v>
      </c>
      <c r="K70" s="226">
        <v>4</v>
      </c>
      <c r="L70" s="201">
        <v>5</v>
      </c>
      <c r="M70" s="201">
        <v>5</v>
      </c>
      <c r="N70" s="201">
        <v>5</v>
      </c>
      <c r="O70" s="241">
        <v>2</v>
      </c>
      <c r="P70" s="241">
        <v>2</v>
      </c>
      <c r="Q70" s="241">
        <v>2</v>
      </c>
      <c r="R70" s="190">
        <v>5</v>
      </c>
      <c r="S70" s="190">
        <v>5</v>
      </c>
      <c r="T70" s="148" t="s">
        <v>169</v>
      </c>
      <c r="U70" s="226">
        <v>4</v>
      </c>
      <c r="V70" s="201">
        <v>2</v>
      </c>
      <c r="W70" s="201">
        <v>2</v>
      </c>
      <c r="X70" s="190">
        <v>2</v>
      </c>
      <c r="Y70" s="201">
        <v>3</v>
      </c>
      <c r="Z70" s="201">
        <v>3</v>
      </c>
      <c r="AA70" s="201">
        <v>3</v>
      </c>
      <c r="AB70" s="226">
        <v>3</v>
      </c>
      <c r="AC70" s="226">
        <v>3</v>
      </c>
      <c r="AD70" s="245">
        <v>3</v>
      </c>
      <c r="AE70" s="245">
        <v>3</v>
      </c>
    </row>
    <row r="71" spans="2:31">
      <c r="B71" s="153">
        <f t="shared" si="21"/>
        <v>14</v>
      </c>
      <c r="C71" s="234">
        <v>5</v>
      </c>
      <c r="D71" s="234">
        <v>5</v>
      </c>
      <c r="E71" s="234">
        <v>5</v>
      </c>
      <c r="F71" s="201">
        <v>3</v>
      </c>
      <c r="G71" s="201">
        <v>3</v>
      </c>
      <c r="H71" s="201">
        <v>3</v>
      </c>
      <c r="I71" s="226">
        <v>5</v>
      </c>
      <c r="J71" s="226">
        <v>5</v>
      </c>
      <c r="K71" s="226">
        <v>5</v>
      </c>
      <c r="L71" s="201">
        <v>5</v>
      </c>
      <c r="M71" s="201">
        <v>5</v>
      </c>
      <c r="N71" s="201">
        <v>5</v>
      </c>
      <c r="O71" s="241">
        <v>3</v>
      </c>
      <c r="P71" s="241">
        <v>3</v>
      </c>
      <c r="Q71" s="241">
        <v>3</v>
      </c>
      <c r="R71" s="190">
        <v>5</v>
      </c>
      <c r="S71" s="190">
        <v>5</v>
      </c>
      <c r="T71" s="148" t="s">
        <v>169</v>
      </c>
      <c r="U71" s="226">
        <v>5</v>
      </c>
      <c r="V71" s="201">
        <v>3</v>
      </c>
      <c r="W71" s="201">
        <v>3</v>
      </c>
      <c r="X71" s="190">
        <v>2</v>
      </c>
      <c r="Y71" s="201">
        <v>4</v>
      </c>
      <c r="Z71" s="201">
        <v>4</v>
      </c>
      <c r="AA71" s="201">
        <v>4</v>
      </c>
      <c r="AB71" s="226">
        <v>3</v>
      </c>
      <c r="AC71" s="226">
        <v>3</v>
      </c>
      <c r="AD71" s="245">
        <v>3</v>
      </c>
      <c r="AE71" s="245">
        <v>3</v>
      </c>
    </row>
    <row r="72" spans="2:31">
      <c r="B72" s="153">
        <f t="shared" si="21"/>
        <v>15</v>
      </c>
      <c r="C72" s="234">
        <v>5</v>
      </c>
      <c r="D72" s="234">
        <v>5</v>
      </c>
      <c r="E72" s="234">
        <v>5</v>
      </c>
      <c r="F72" s="201">
        <v>2</v>
      </c>
      <c r="G72" s="201">
        <v>2</v>
      </c>
      <c r="H72" s="201">
        <v>2</v>
      </c>
      <c r="I72" s="226">
        <v>4</v>
      </c>
      <c r="J72" s="226">
        <v>4</v>
      </c>
      <c r="K72" s="226">
        <v>4</v>
      </c>
      <c r="L72" s="201">
        <v>5</v>
      </c>
      <c r="M72" s="201">
        <v>5</v>
      </c>
      <c r="N72" s="201">
        <v>5</v>
      </c>
      <c r="O72" s="241">
        <v>2</v>
      </c>
      <c r="P72" s="241">
        <v>2</v>
      </c>
      <c r="Q72" s="241">
        <v>2</v>
      </c>
      <c r="R72" s="190">
        <v>5</v>
      </c>
      <c r="S72" s="190">
        <v>5</v>
      </c>
      <c r="T72" s="148" t="s">
        <v>169</v>
      </c>
      <c r="U72" s="226">
        <v>5</v>
      </c>
      <c r="V72" s="245">
        <v>2</v>
      </c>
      <c r="W72" s="245">
        <v>2</v>
      </c>
      <c r="X72" s="190">
        <v>3</v>
      </c>
      <c r="Y72" s="201">
        <v>4</v>
      </c>
      <c r="Z72" s="201">
        <v>4</v>
      </c>
      <c r="AA72" s="201">
        <v>4</v>
      </c>
      <c r="AB72" s="226">
        <v>4</v>
      </c>
      <c r="AC72" s="226">
        <v>4</v>
      </c>
      <c r="AD72" s="245">
        <v>2</v>
      </c>
      <c r="AE72" s="245">
        <v>2</v>
      </c>
    </row>
    <row r="73" spans="2:31">
      <c r="B73" s="153">
        <f t="shared" si="21"/>
        <v>16</v>
      </c>
      <c r="C73" s="234">
        <v>5</v>
      </c>
      <c r="D73" s="234">
        <v>5</v>
      </c>
      <c r="E73" s="234">
        <v>5</v>
      </c>
      <c r="F73" s="201">
        <v>3</v>
      </c>
      <c r="G73" s="201">
        <v>3</v>
      </c>
      <c r="H73" s="201">
        <v>3</v>
      </c>
      <c r="I73" s="226">
        <v>4</v>
      </c>
      <c r="J73" s="226">
        <v>4</v>
      </c>
      <c r="K73" s="226">
        <v>4</v>
      </c>
      <c r="L73" s="201">
        <v>5</v>
      </c>
      <c r="M73" s="201">
        <v>5</v>
      </c>
      <c r="N73" s="201">
        <v>5</v>
      </c>
      <c r="O73" s="241">
        <v>4</v>
      </c>
      <c r="P73" s="241">
        <v>4</v>
      </c>
      <c r="Q73" s="241">
        <v>4</v>
      </c>
      <c r="R73" s="190">
        <v>4</v>
      </c>
      <c r="S73" s="190">
        <v>4</v>
      </c>
      <c r="T73" s="148" t="s">
        <v>169</v>
      </c>
      <c r="U73" s="226">
        <v>5</v>
      </c>
      <c r="V73" s="245">
        <v>2</v>
      </c>
      <c r="W73" s="245">
        <v>2</v>
      </c>
      <c r="X73" s="190">
        <v>3</v>
      </c>
      <c r="Y73" s="201">
        <v>4</v>
      </c>
      <c r="Z73" s="201">
        <v>4</v>
      </c>
      <c r="AA73" s="201">
        <v>4</v>
      </c>
      <c r="AB73" s="226">
        <v>4</v>
      </c>
      <c r="AC73" s="226">
        <v>4</v>
      </c>
      <c r="AD73" s="245">
        <v>3</v>
      </c>
      <c r="AE73" s="245">
        <v>3</v>
      </c>
    </row>
    <row r="74" spans="2:31">
      <c r="B74" s="153">
        <f t="shared" si="21"/>
        <v>17</v>
      </c>
      <c r="C74" s="234">
        <v>5</v>
      </c>
      <c r="D74" s="234">
        <v>5</v>
      </c>
      <c r="E74" s="234">
        <v>5</v>
      </c>
      <c r="F74" s="201">
        <v>3</v>
      </c>
      <c r="G74" s="201">
        <v>3</v>
      </c>
      <c r="H74" s="201">
        <v>3</v>
      </c>
      <c r="I74" s="226">
        <v>4</v>
      </c>
      <c r="J74" s="226">
        <v>4</v>
      </c>
      <c r="K74" s="226">
        <v>4</v>
      </c>
      <c r="L74" s="201">
        <v>5</v>
      </c>
      <c r="M74" s="201">
        <v>5</v>
      </c>
      <c r="N74" s="201">
        <v>5</v>
      </c>
      <c r="O74" s="241">
        <v>2</v>
      </c>
      <c r="P74" s="241">
        <v>2</v>
      </c>
      <c r="Q74" s="241">
        <v>2</v>
      </c>
      <c r="R74" s="190">
        <v>5</v>
      </c>
      <c r="S74" s="190">
        <v>5</v>
      </c>
      <c r="T74" s="148" t="s">
        <v>169</v>
      </c>
      <c r="U74" s="226">
        <v>5</v>
      </c>
      <c r="V74" s="245">
        <v>2</v>
      </c>
      <c r="W74" s="245">
        <v>2</v>
      </c>
      <c r="X74" s="190">
        <v>2</v>
      </c>
      <c r="Y74" s="201">
        <v>3</v>
      </c>
      <c r="Z74" s="201">
        <v>3</v>
      </c>
      <c r="AA74" s="201">
        <v>3</v>
      </c>
      <c r="AB74" s="226">
        <v>4</v>
      </c>
      <c r="AC74" s="226">
        <v>4</v>
      </c>
      <c r="AD74" s="245">
        <v>3</v>
      </c>
      <c r="AE74" s="245">
        <v>3</v>
      </c>
    </row>
    <row r="75" spans="2:31">
      <c r="B75" s="153">
        <f t="shared" si="21"/>
        <v>18</v>
      </c>
      <c r="C75" s="234">
        <v>5</v>
      </c>
      <c r="D75" s="234">
        <v>5</v>
      </c>
      <c r="E75" s="234">
        <v>5</v>
      </c>
      <c r="F75" s="201">
        <v>3</v>
      </c>
      <c r="G75" s="201">
        <v>3</v>
      </c>
      <c r="H75" s="201">
        <v>3</v>
      </c>
      <c r="I75" s="226">
        <v>5</v>
      </c>
      <c r="J75" s="226">
        <v>5</v>
      </c>
      <c r="K75" s="226">
        <v>5</v>
      </c>
      <c r="L75" s="201">
        <v>5</v>
      </c>
      <c r="M75" s="201">
        <v>5</v>
      </c>
      <c r="N75" s="201">
        <v>5</v>
      </c>
      <c r="O75" s="241">
        <v>2</v>
      </c>
      <c r="P75" s="241">
        <v>2</v>
      </c>
      <c r="Q75" s="241">
        <v>2</v>
      </c>
      <c r="R75" s="190">
        <v>5</v>
      </c>
      <c r="S75" s="190">
        <v>5</v>
      </c>
      <c r="T75" s="148" t="s">
        <v>169</v>
      </c>
      <c r="U75" s="226">
        <v>4</v>
      </c>
      <c r="V75" s="245">
        <v>2</v>
      </c>
      <c r="W75" s="245">
        <v>2</v>
      </c>
      <c r="X75" s="190">
        <v>2</v>
      </c>
      <c r="Y75" s="201">
        <v>4</v>
      </c>
      <c r="Z75" s="201">
        <v>4</v>
      </c>
      <c r="AA75" s="201">
        <v>4</v>
      </c>
      <c r="AB75" s="226">
        <v>5</v>
      </c>
      <c r="AC75" s="226">
        <v>5</v>
      </c>
      <c r="AD75" s="245">
        <v>3</v>
      </c>
      <c r="AE75" s="245">
        <v>3</v>
      </c>
    </row>
    <row r="76" spans="2:31">
      <c r="B76" s="153">
        <f t="shared" si="21"/>
        <v>19</v>
      </c>
      <c r="C76" s="234">
        <v>5</v>
      </c>
      <c r="D76" s="234">
        <v>5</v>
      </c>
      <c r="E76" s="234">
        <v>5</v>
      </c>
      <c r="F76" s="201">
        <v>3</v>
      </c>
      <c r="G76" s="201">
        <v>3</v>
      </c>
      <c r="H76" s="201">
        <v>3</v>
      </c>
      <c r="I76" s="226">
        <v>5</v>
      </c>
      <c r="J76" s="226">
        <v>5</v>
      </c>
      <c r="K76" s="226">
        <v>5</v>
      </c>
      <c r="L76" s="201">
        <v>5</v>
      </c>
      <c r="M76" s="201">
        <v>5</v>
      </c>
      <c r="N76" s="201">
        <v>5</v>
      </c>
      <c r="O76" s="241">
        <v>2</v>
      </c>
      <c r="P76" s="241">
        <v>2</v>
      </c>
      <c r="Q76" s="241">
        <v>2</v>
      </c>
      <c r="R76" s="190">
        <v>5</v>
      </c>
      <c r="S76" s="190">
        <v>5</v>
      </c>
      <c r="T76" s="148" t="s">
        <v>169</v>
      </c>
      <c r="U76" s="226">
        <v>4</v>
      </c>
      <c r="V76" s="245">
        <v>2</v>
      </c>
      <c r="W76" s="245">
        <v>2</v>
      </c>
      <c r="X76" s="190">
        <v>2</v>
      </c>
      <c r="Y76" s="201">
        <v>4</v>
      </c>
      <c r="Z76" s="201">
        <v>4</v>
      </c>
      <c r="AA76" s="201">
        <v>4</v>
      </c>
      <c r="AB76" s="226">
        <v>5</v>
      </c>
      <c r="AC76" s="226">
        <v>5</v>
      </c>
      <c r="AD76" s="245">
        <v>4</v>
      </c>
      <c r="AE76" s="245">
        <v>4</v>
      </c>
    </row>
    <row r="77" spans="2:31">
      <c r="B77" s="153">
        <f t="shared" si="21"/>
        <v>20</v>
      </c>
      <c r="C77" s="234">
        <v>5</v>
      </c>
      <c r="D77" s="234">
        <v>5</v>
      </c>
      <c r="E77" s="234">
        <v>5</v>
      </c>
      <c r="F77" s="201">
        <v>2</v>
      </c>
      <c r="G77" s="201">
        <v>2</v>
      </c>
      <c r="H77" s="201">
        <v>2</v>
      </c>
      <c r="I77" s="226">
        <v>5</v>
      </c>
      <c r="J77" s="226">
        <v>5</v>
      </c>
      <c r="K77" s="226">
        <v>5</v>
      </c>
      <c r="L77" s="201">
        <v>5</v>
      </c>
      <c r="M77" s="201">
        <v>5</v>
      </c>
      <c r="N77" s="201">
        <v>5</v>
      </c>
      <c r="O77" s="241">
        <v>2</v>
      </c>
      <c r="P77" s="241">
        <v>2</v>
      </c>
      <c r="Q77" s="241">
        <v>2</v>
      </c>
      <c r="R77" s="190">
        <v>5</v>
      </c>
      <c r="S77" s="190">
        <v>5</v>
      </c>
      <c r="T77" s="148" t="s">
        <v>169</v>
      </c>
      <c r="U77" s="226">
        <v>4</v>
      </c>
      <c r="V77" s="245">
        <v>3</v>
      </c>
      <c r="W77" s="245">
        <v>3</v>
      </c>
      <c r="X77" s="190">
        <v>3</v>
      </c>
      <c r="Y77" s="201">
        <v>4</v>
      </c>
      <c r="Z77" s="201">
        <v>4</v>
      </c>
      <c r="AA77" s="201">
        <v>4</v>
      </c>
      <c r="AB77" s="226">
        <v>4</v>
      </c>
      <c r="AC77" s="226">
        <v>4</v>
      </c>
      <c r="AD77" s="245">
        <v>3</v>
      </c>
      <c r="AE77" s="245">
        <v>3</v>
      </c>
    </row>
    <row r="78" spans="2:31">
      <c r="B78" s="153">
        <f t="shared" si="21"/>
        <v>21</v>
      </c>
      <c r="C78" s="234">
        <v>5</v>
      </c>
      <c r="D78" s="234">
        <v>5</v>
      </c>
      <c r="E78" s="234">
        <v>5</v>
      </c>
      <c r="F78" s="201">
        <v>2</v>
      </c>
      <c r="G78" s="201">
        <v>2</v>
      </c>
      <c r="H78" s="201">
        <v>2</v>
      </c>
      <c r="I78" s="226">
        <v>5</v>
      </c>
      <c r="J78" s="226">
        <v>5</v>
      </c>
      <c r="K78" s="226">
        <v>5</v>
      </c>
      <c r="L78" s="201">
        <v>5</v>
      </c>
      <c r="M78" s="201">
        <v>5</v>
      </c>
      <c r="N78" s="201">
        <v>5</v>
      </c>
      <c r="O78" s="241">
        <v>2</v>
      </c>
      <c r="P78" s="241">
        <v>2</v>
      </c>
      <c r="Q78" s="241">
        <v>2</v>
      </c>
      <c r="R78" s="190">
        <v>5</v>
      </c>
      <c r="S78" s="190">
        <v>5</v>
      </c>
      <c r="T78" s="148" t="s">
        <v>169</v>
      </c>
      <c r="U78" s="226">
        <v>5</v>
      </c>
      <c r="V78" s="245">
        <v>2</v>
      </c>
      <c r="W78" s="245">
        <v>2</v>
      </c>
      <c r="X78" s="190">
        <v>3</v>
      </c>
      <c r="Y78" s="201">
        <v>4</v>
      </c>
      <c r="Z78" s="201">
        <v>4</v>
      </c>
      <c r="AA78" s="201">
        <v>4</v>
      </c>
      <c r="AB78" s="226">
        <v>4</v>
      </c>
      <c r="AC78" s="226">
        <v>4</v>
      </c>
      <c r="AD78" s="245">
        <v>4</v>
      </c>
      <c r="AE78" s="245">
        <v>4</v>
      </c>
    </row>
    <row r="79" spans="2:31">
      <c r="B79" s="153">
        <f t="shared" si="21"/>
        <v>22</v>
      </c>
      <c r="C79" s="234">
        <v>5</v>
      </c>
      <c r="D79" s="234">
        <v>5</v>
      </c>
      <c r="E79" s="234">
        <v>5</v>
      </c>
      <c r="F79" s="201">
        <v>2</v>
      </c>
      <c r="G79" s="201">
        <v>2</v>
      </c>
      <c r="H79" s="201">
        <v>2</v>
      </c>
      <c r="I79" s="226">
        <v>5</v>
      </c>
      <c r="J79" s="226">
        <v>5</v>
      </c>
      <c r="K79" s="226">
        <v>5</v>
      </c>
      <c r="L79" s="201">
        <v>5</v>
      </c>
      <c r="M79" s="201">
        <v>5</v>
      </c>
      <c r="N79" s="201">
        <v>5</v>
      </c>
      <c r="O79" s="241">
        <v>2</v>
      </c>
      <c r="P79" s="241">
        <v>2</v>
      </c>
      <c r="Q79" s="241">
        <v>2</v>
      </c>
      <c r="R79" s="190">
        <v>5</v>
      </c>
      <c r="S79" s="190">
        <v>5</v>
      </c>
      <c r="T79" s="148" t="s">
        <v>169</v>
      </c>
      <c r="U79" s="226">
        <v>5</v>
      </c>
      <c r="V79" s="245">
        <v>2</v>
      </c>
      <c r="W79" s="245">
        <v>2</v>
      </c>
      <c r="X79" s="190">
        <v>3</v>
      </c>
      <c r="Y79" s="201">
        <v>4</v>
      </c>
      <c r="Z79" s="201">
        <v>4</v>
      </c>
      <c r="AA79" s="201">
        <v>4</v>
      </c>
      <c r="AB79" s="226">
        <v>5</v>
      </c>
      <c r="AC79" s="226">
        <v>5</v>
      </c>
      <c r="AD79" s="245">
        <v>3</v>
      </c>
      <c r="AE79" s="245">
        <v>3</v>
      </c>
    </row>
    <row r="80" spans="2:31">
      <c r="B80" s="153">
        <f t="shared" si="21"/>
        <v>23</v>
      </c>
      <c r="C80" s="234">
        <v>5</v>
      </c>
      <c r="D80" s="234">
        <v>5</v>
      </c>
      <c r="E80" s="234">
        <v>5</v>
      </c>
      <c r="F80" s="201">
        <v>2</v>
      </c>
      <c r="G80" s="201">
        <v>2</v>
      </c>
      <c r="H80" s="201">
        <v>2</v>
      </c>
      <c r="I80" s="226">
        <v>4</v>
      </c>
      <c r="J80" s="226">
        <v>4</v>
      </c>
      <c r="K80" s="226">
        <v>4</v>
      </c>
      <c r="L80" s="201">
        <v>5</v>
      </c>
      <c r="M80" s="201">
        <v>5</v>
      </c>
      <c r="N80" s="201">
        <v>5</v>
      </c>
      <c r="O80" s="241">
        <v>3</v>
      </c>
      <c r="P80" s="241">
        <v>3</v>
      </c>
      <c r="Q80" s="241">
        <v>3</v>
      </c>
      <c r="R80" s="190">
        <v>5</v>
      </c>
      <c r="S80" s="190">
        <v>5</v>
      </c>
      <c r="T80" s="148" t="s">
        <v>169</v>
      </c>
      <c r="U80" s="226">
        <v>5</v>
      </c>
      <c r="V80" s="245">
        <v>2</v>
      </c>
      <c r="W80" s="245">
        <v>2</v>
      </c>
      <c r="X80" s="190">
        <v>3</v>
      </c>
      <c r="Y80" s="201">
        <v>5</v>
      </c>
      <c r="Z80" s="201">
        <v>5</v>
      </c>
      <c r="AA80" s="201">
        <v>5</v>
      </c>
      <c r="AB80" s="226">
        <v>5</v>
      </c>
      <c r="AC80" s="226">
        <v>5</v>
      </c>
      <c r="AD80" s="245">
        <v>4</v>
      </c>
      <c r="AE80" s="245">
        <v>4</v>
      </c>
    </row>
    <row r="81" spans="2:31">
      <c r="B81" s="153">
        <f t="shared" si="21"/>
        <v>24</v>
      </c>
      <c r="C81" s="234">
        <v>5</v>
      </c>
      <c r="D81" s="234">
        <v>5</v>
      </c>
      <c r="E81" s="234">
        <v>5</v>
      </c>
      <c r="F81" s="201">
        <v>2</v>
      </c>
      <c r="G81" s="201">
        <v>2</v>
      </c>
      <c r="H81" s="201">
        <v>2</v>
      </c>
      <c r="I81" s="226">
        <v>5</v>
      </c>
      <c r="J81" s="226">
        <v>5</v>
      </c>
      <c r="K81" s="226">
        <v>5</v>
      </c>
      <c r="L81" s="201">
        <v>5</v>
      </c>
      <c r="M81" s="201">
        <v>5</v>
      </c>
      <c r="N81" s="201">
        <v>5</v>
      </c>
      <c r="O81" s="241">
        <v>3</v>
      </c>
      <c r="P81" s="241">
        <v>3</v>
      </c>
      <c r="Q81" s="241">
        <v>3</v>
      </c>
      <c r="R81" s="190">
        <v>5</v>
      </c>
      <c r="S81" s="190">
        <v>5</v>
      </c>
      <c r="T81" s="148" t="s">
        <v>169</v>
      </c>
      <c r="U81" s="226">
        <v>5</v>
      </c>
      <c r="V81" s="206">
        <v>2</v>
      </c>
      <c r="W81" s="206">
        <v>2</v>
      </c>
      <c r="X81" s="190">
        <v>2</v>
      </c>
      <c r="Y81" s="201">
        <v>5</v>
      </c>
      <c r="Z81" s="201">
        <v>5</v>
      </c>
      <c r="AA81" s="201">
        <v>5</v>
      </c>
      <c r="AB81" s="226">
        <v>5</v>
      </c>
      <c r="AC81" s="226">
        <v>5</v>
      </c>
      <c r="AD81" s="206">
        <v>3</v>
      </c>
      <c r="AE81" s="206">
        <v>3</v>
      </c>
    </row>
    <row r="82" spans="2:31">
      <c r="B82" s="153">
        <f t="shared" si="21"/>
        <v>25</v>
      </c>
      <c r="C82" s="234">
        <v>5</v>
      </c>
      <c r="D82" s="234">
        <v>5</v>
      </c>
      <c r="E82" s="234">
        <v>5</v>
      </c>
      <c r="F82" s="237">
        <v>3</v>
      </c>
      <c r="G82" s="237">
        <v>3</v>
      </c>
      <c r="H82" s="237">
        <v>3</v>
      </c>
      <c r="I82" s="239">
        <v>5</v>
      </c>
      <c r="J82" s="239">
        <v>5</v>
      </c>
      <c r="K82" s="239">
        <v>5</v>
      </c>
      <c r="L82" s="237">
        <v>5</v>
      </c>
      <c r="M82" s="237">
        <v>5</v>
      </c>
      <c r="N82" s="237">
        <v>5</v>
      </c>
      <c r="O82" s="242">
        <v>2</v>
      </c>
      <c r="P82" s="242">
        <v>2</v>
      </c>
      <c r="Q82" s="242">
        <v>2</v>
      </c>
      <c r="R82" s="243">
        <v>5</v>
      </c>
      <c r="S82" s="243">
        <v>5</v>
      </c>
      <c r="T82" s="148" t="s">
        <v>169</v>
      </c>
      <c r="U82" s="239">
        <v>5</v>
      </c>
      <c r="V82" s="217">
        <v>2</v>
      </c>
      <c r="W82" s="217">
        <v>2</v>
      </c>
      <c r="X82" s="243">
        <v>2</v>
      </c>
      <c r="Y82" s="237">
        <v>5</v>
      </c>
      <c r="Z82" s="237">
        <v>5</v>
      </c>
      <c r="AA82" s="237">
        <v>5</v>
      </c>
      <c r="AB82" s="239">
        <v>5</v>
      </c>
      <c r="AC82" s="239">
        <v>5</v>
      </c>
      <c r="AD82" s="217">
        <v>3</v>
      </c>
      <c r="AE82" s="217">
        <v>3</v>
      </c>
    </row>
    <row r="83" spans="2:31">
      <c r="B83" s="153">
        <f t="shared" si="21"/>
        <v>26</v>
      </c>
      <c r="C83" s="235">
        <v>5</v>
      </c>
      <c r="D83" s="235">
        <v>5</v>
      </c>
      <c r="E83" s="235">
        <v>5</v>
      </c>
      <c r="F83" s="237">
        <v>3</v>
      </c>
      <c r="G83" s="237">
        <v>3</v>
      </c>
      <c r="H83" s="237">
        <v>3</v>
      </c>
      <c r="I83" s="239">
        <v>4</v>
      </c>
      <c r="J83" s="239">
        <v>4</v>
      </c>
      <c r="K83" s="239">
        <v>4</v>
      </c>
      <c r="L83" s="237">
        <v>5</v>
      </c>
      <c r="M83" s="237">
        <v>5</v>
      </c>
      <c r="N83" s="237">
        <v>5</v>
      </c>
      <c r="O83" s="242">
        <v>2</v>
      </c>
      <c r="P83" s="242">
        <v>2</v>
      </c>
      <c r="Q83" s="242">
        <v>2</v>
      </c>
      <c r="R83" s="243">
        <v>5</v>
      </c>
      <c r="S83" s="243">
        <v>5</v>
      </c>
      <c r="T83" s="148" t="s">
        <v>169</v>
      </c>
      <c r="U83" s="239">
        <v>5</v>
      </c>
      <c r="V83" s="217">
        <v>3</v>
      </c>
      <c r="W83" s="217">
        <v>3</v>
      </c>
      <c r="X83" s="243">
        <v>2</v>
      </c>
      <c r="Y83" s="237">
        <v>5</v>
      </c>
      <c r="Z83" s="237">
        <v>5</v>
      </c>
      <c r="AA83" s="237">
        <v>5</v>
      </c>
      <c r="AB83" s="239">
        <v>5</v>
      </c>
      <c r="AC83" s="239">
        <v>5</v>
      </c>
      <c r="AD83" s="217">
        <v>3</v>
      </c>
      <c r="AE83" s="217">
        <v>3</v>
      </c>
    </row>
    <row r="84" spans="2:31">
      <c r="B84" s="153">
        <f t="shared" si="21"/>
        <v>27</v>
      </c>
      <c r="C84" s="98"/>
      <c r="D84" s="99"/>
      <c r="E84" s="156"/>
      <c r="F84" s="98"/>
      <c r="G84" s="99"/>
      <c r="H84" s="156"/>
      <c r="I84" s="162"/>
      <c r="J84" s="165"/>
      <c r="K84" s="167"/>
      <c r="L84" s="165"/>
      <c r="M84" s="165"/>
      <c r="N84" s="167"/>
      <c r="O84" s="98"/>
      <c r="P84" s="99"/>
      <c r="Q84" s="102"/>
      <c r="R84" s="158"/>
      <c r="S84" s="159"/>
      <c r="T84" s="165"/>
      <c r="U84" s="155"/>
      <c r="V84" s="98"/>
      <c r="W84" s="159"/>
      <c r="X84" s="161"/>
      <c r="Y84" s="98"/>
      <c r="Z84" s="99"/>
      <c r="AA84" s="99"/>
      <c r="AB84" s="164"/>
      <c r="AC84" s="155"/>
      <c r="AD84" s="98"/>
      <c r="AE84" s="102"/>
    </row>
    <row r="85" spans="2:31">
      <c r="B85" s="153">
        <f t="shared" si="21"/>
        <v>28</v>
      </c>
      <c r="C85" s="98"/>
      <c r="D85" s="99"/>
      <c r="E85" s="156"/>
      <c r="F85" s="98"/>
      <c r="G85" s="99"/>
      <c r="H85" s="156"/>
      <c r="I85" s="162"/>
      <c r="J85" s="165"/>
      <c r="K85" s="167"/>
      <c r="L85" s="165"/>
      <c r="M85" s="165"/>
      <c r="N85" s="167"/>
      <c r="O85" s="98"/>
      <c r="P85" s="99"/>
      <c r="Q85" s="102"/>
      <c r="R85" s="158"/>
      <c r="S85" s="159"/>
      <c r="T85" s="165"/>
      <c r="U85" s="155"/>
      <c r="V85" s="98"/>
      <c r="W85" s="159"/>
      <c r="X85" s="161"/>
      <c r="Y85" s="98"/>
      <c r="Z85" s="99"/>
      <c r="AA85" s="99"/>
      <c r="AB85" s="164"/>
      <c r="AC85" s="155"/>
      <c r="AD85" s="98"/>
      <c r="AE85" s="102"/>
    </row>
    <row r="86" spans="2:31">
      <c r="B86" s="153">
        <f t="shared" si="21"/>
        <v>29</v>
      </c>
      <c r="C86" s="98"/>
      <c r="D86" s="99"/>
      <c r="E86" s="156"/>
      <c r="F86" s="98"/>
      <c r="G86" s="99"/>
      <c r="H86" s="156"/>
      <c r="I86" s="162"/>
      <c r="J86" s="165"/>
      <c r="K86" s="167"/>
      <c r="L86" s="165"/>
      <c r="M86" s="165"/>
      <c r="N86" s="167"/>
      <c r="O86" s="98"/>
      <c r="P86" s="99"/>
      <c r="Q86" s="102"/>
      <c r="R86" s="158"/>
      <c r="S86" s="159"/>
      <c r="T86" s="165"/>
      <c r="U86" s="155"/>
      <c r="V86" s="98"/>
      <c r="W86" s="159"/>
      <c r="X86" s="161"/>
      <c r="Y86" s="98"/>
      <c r="Z86" s="99"/>
      <c r="AA86" s="99"/>
      <c r="AB86" s="164"/>
      <c r="AC86" s="155"/>
      <c r="AD86" s="98"/>
      <c r="AE86" s="102"/>
    </row>
    <row r="87" spans="2:31">
      <c r="B87" s="153">
        <f t="shared" si="21"/>
        <v>30</v>
      </c>
      <c r="C87" s="98"/>
      <c r="D87" s="99"/>
      <c r="E87" s="156"/>
      <c r="F87" s="98"/>
      <c r="G87" s="99"/>
      <c r="H87" s="156"/>
      <c r="I87" s="162"/>
      <c r="J87" s="165"/>
      <c r="K87" s="167"/>
      <c r="L87" s="165"/>
      <c r="M87" s="165"/>
      <c r="N87" s="167"/>
      <c r="O87" s="98"/>
      <c r="P87" s="99"/>
      <c r="Q87" s="102"/>
      <c r="R87" s="158"/>
      <c r="S87" s="159"/>
      <c r="T87" s="165"/>
      <c r="U87" s="155"/>
      <c r="V87" s="98"/>
      <c r="W87" s="159"/>
      <c r="X87" s="161"/>
      <c r="Y87" s="98"/>
      <c r="Z87" s="99"/>
      <c r="AA87" s="99"/>
      <c r="AB87" s="164"/>
      <c r="AC87" s="155"/>
      <c r="AD87" s="98"/>
      <c r="AE87" s="102"/>
    </row>
    <row r="88" spans="2:31">
      <c r="B88" s="153">
        <f t="shared" si="21"/>
        <v>31</v>
      </c>
      <c r="C88" s="98"/>
      <c r="D88" s="99"/>
      <c r="E88" s="156"/>
      <c r="F88" s="98"/>
      <c r="G88" s="99"/>
      <c r="H88" s="156"/>
      <c r="I88" s="162"/>
      <c r="J88" s="165"/>
      <c r="K88" s="167"/>
      <c r="L88" s="99"/>
      <c r="M88" s="99"/>
      <c r="N88" s="159"/>
      <c r="O88" s="98"/>
      <c r="P88" s="99"/>
      <c r="Q88" s="102"/>
      <c r="R88" s="158"/>
      <c r="S88" s="159"/>
      <c r="T88" s="165"/>
      <c r="U88" s="155"/>
      <c r="V88" s="98"/>
      <c r="W88" s="159"/>
      <c r="X88" s="161"/>
      <c r="Y88" s="98"/>
      <c r="Z88" s="99"/>
      <c r="AA88" s="99"/>
      <c r="AB88" s="164"/>
      <c r="AC88" s="155"/>
      <c r="AD88" s="98"/>
      <c r="AE88" s="102"/>
    </row>
    <row r="89" spans="2:31">
      <c r="B89" s="153">
        <f t="shared" si="21"/>
        <v>32</v>
      </c>
      <c r="C89" s="98"/>
      <c r="D89" s="99"/>
      <c r="E89" s="156"/>
      <c r="F89" s="98"/>
      <c r="G89" s="99"/>
      <c r="H89" s="156"/>
      <c r="I89" s="162"/>
      <c r="J89" s="165"/>
      <c r="K89" s="167"/>
      <c r="L89" s="99"/>
      <c r="M89" s="99"/>
      <c r="N89" s="159"/>
      <c r="O89" s="98"/>
      <c r="P89" s="99"/>
      <c r="Q89" s="102"/>
      <c r="R89" s="158"/>
      <c r="S89" s="159"/>
      <c r="T89" s="165"/>
      <c r="U89" s="155"/>
      <c r="V89" s="98"/>
      <c r="W89" s="159"/>
      <c r="X89" s="161"/>
      <c r="Y89" s="98"/>
      <c r="Z89" s="99"/>
      <c r="AA89" s="99"/>
      <c r="AB89" s="164"/>
      <c r="AC89" s="155"/>
      <c r="AD89" s="98"/>
      <c r="AE89" s="102"/>
    </row>
    <row r="90" spans="2:31">
      <c r="B90" s="153">
        <f t="shared" si="21"/>
        <v>33</v>
      </c>
      <c r="C90" s="98"/>
      <c r="D90" s="99"/>
      <c r="E90" s="156"/>
      <c r="F90" s="98"/>
      <c r="G90" s="99"/>
      <c r="H90" s="156"/>
      <c r="I90" s="165"/>
      <c r="J90" s="165"/>
      <c r="K90" s="167"/>
      <c r="L90" s="99"/>
      <c r="M90" s="99"/>
      <c r="N90" s="159"/>
      <c r="O90" s="98"/>
      <c r="P90" s="99"/>
      <c r="Q90" s="102"/>
      <c r="R90" s="158"/>
      <c r="S90" s="159"/>
      <c r="T90" s="165"/>
      <c r="U90" s="155"/>
      <c r="V90" s="98"/>
      <c r="W90" s="159"/>
      <c r="X90" s="161"/>
      <c r="Y90" s="98"/>
      <c r="Z90" s="99"/>
      <c r="AA90" s="156"/>
      <c r="AB90" s="164"/>
      <c r="AC90" s="155"/>
      <c r="AD90" s="98"/>
      <c r="AE90" s="102"/>
    </row>
    <row r="91" spans="2:31">
      <c r="B91" s="153">
        <f t="shared" si="21"/>
        <v>34</v>
      </c>
      <c r="C91" s="98"/>
      <c r="D91" s="99"/>
      <c r="E91" s="156"/>
      <c r="F91" s="98"/>
      <c r="G91" s="99"/>
      <c r="H91" s="156"/>
      <c r="I91" s="162"/>
      <c r="J91" s="165"/>
      <c r="K91" s="167"/>
      <c r="L91" s="165"/>
      <c r="M91" s="165"/>
      <c r="N91" s="167"/>
      <c r="O91" s="98"/>
      <c r="P91" s="99"/>
      <c r="Q91" s="102"/>
      <c r="R91" s="158"/>
      <c r="S91" s="159"/>
      <c r="T91" s="165"/>
      <c r="U91" s="155"/>
      <c r="V91" s="98"/>
      <c r="W91" s="159"/>
      <c r="X91" s="161"/>
      <c r="Y91" s="98"/>
      <c r="Z91" s="99"/>
      <c r="AA91" s="99"/>
      <c r="AB91" s="164"/>
      <c r="AC91" s="155"/>
      <c r="AD91" s="98"/>
      <c r="AE91" s="102"/>
    </row>
    <row r="92" spans="2:31">
      <c r="B92" s="153">
        <f t="shared" si="21"/>
        <v>35</v>
      </c>
      <c r="C92" s="98"/>
      <c r="D92" s="99"/>
      <c r="E92" s="156"/>
      <c r="F92" s="98"/>
      <c r="G92" s="99"/>
      <c r="H92" s="156"/>
      <c r="I92" s="162"/>
      <c r="J92" s="165"/>
      <c r="K92" s="167"/>
      <c r="L92" s="165"/>
      <c r="M92" s="165"/>
      <c r="N92" s="167"/>
      <c r="O92" s="98"/>
      <c r="P92" s="99"/>
      <c r="Q92" s="102"/>
      <c r="R92" s="158"/>
      <c r="S92" s="159"/>
      <c r="T92" s="165"/>
      <c r="U92" s="155"/>
      <c r="V92" s="98"/>
      <c r="W92" s="159"/>
      <c r="X92" s="161"/>
      <c r="Y92" s="98"/>
      <c r="Z92" s="99"/>
      <c r="AA92" s="99"/>
      <c r="AB92" s="164"/>
      <c r="AC92" s="155"/>
      <c r="AD92" s="98"/>
      <c r="AE92" s="102"/>
    </row>
    <row r="93" spans="2:31">
      <c r="B93" s="153">
        <f t="shared" si="21"/>
        <v>36</v>
      </c>
      <c r="C93" s="98"/>
      <c r="D93" s="99"/>
      <c r="E93" s="156"/>
      <c r="F93" s="98"/>
      <c r="G93" s="99"/>
      <c r="H93" s="156"/>
      <c r="I93" s="162"/>
      <c r="J93" s="165"/>
      <c r="K93" s="167"/>
      <c r="L93" s="165"/>
      <c r="M93" s="165"/>
      <c r="N93" s="167"/>
      <c r="O93" s="98"/>
      <c r="P93" s="99"/>
      <c r="Q93" s="102"/>
      <c r="R93" s="158"/>
      <c r="S93" s="159"/>
      <c r="T93" s="165"/>
      <c r="U93" s="155"/>
      <c r="V93" s="98"/>
      <c r="W93" s="159"/>
      <c r="X93" s="161"/>
      <c r="Y93" s="98"/>
      <c r="Z93" s="99"/>
      <c r="AA93" s="99"/>
      <c r="AB93" s="164"/>
      <c r="AC93" s="155"/>
      <c r="AD93" s="98"/>
      <c r="AE93" s="102"/>
    </row>
    <row r="94" spans="2:31">
      <c r="B94" s="153">
        <f t="shared" si="21"/>
        <v>37</v>
      </c>
      <c r="C94" s="98"/>
      <c r="D94" s="99"/>
      <c r="E94" s="156"/>
      <c r="F94" s="98"/>
      <c r="G94" s="99"/>
      <c r="H94" s="156"/>
      <c r="I94" s="162"/>
      <c r="J94" s="165"/>
      <c r="K94" s="167"/>
      <c r="L94" s="165"/>
      <c r="M94" s="165"/>
      <c r="N94" s="167"/>
      <c r="O94" s="98"/>
      <c r="P94" s="99"/>
      <c r="Q94" s="102"/>
      <c r="R94" s="158"/>
      <c r="S94" s="159"/>
      <c r="T94" s="165"/>
      <c r="U94" s="155"/>
      <c r="V94" s="98"/>
      <c r="W94" s="159"/>
      <c r="X94" s="161"/>
      <c r="Y94" s="98"/>
      <c r="Z94" s="99"/>
      <c r="AA94" s="99"/>
      <c r="AB94" s="164"/>
      <c r="AC94" s="155"/>
      <c r="AD94" s="98"/>
      <c r="AE94" s="102"/>
    </row>
    <row r="95" spans="2:31" ht="13.5" thickBot="1">
      <c r="B95" s="168">
        <f t="shared" si="21"/>
        <v>38</v>
      </c>
      <c r="C95" s="169"/>
      <c r="D95" s="170"/>
      <c r="E95" s="171"/>
      <c r="F95" s="169"/>
      <c r="G95" s="170"/>
      <c r="H95" s="171"/>
      <c r="I95" s="172"/>
      <c r="J95" s="173"/>
      <c r="K95" s="174"/>
      <c r="L95" s="173"/>
      <c r="M95" s="173"/>
      <c r="N95" s="174"/>
      <c r="O95" s="169"/>
      <c r="P95" s="170"/>
      <c r="Q95" s="175"/>
      <c r="R95" s="176"/>
      <c r="S95" s="177"/>
      <c r="T95" s="178"/>
      <c r="U95" s="179"/>
      <c r="V95" s="105"/>
      <c r="W95" s="177"/>
      <c r="X95" s="180"/>
      <c r="Y95" s="105"/>
      <c r="Z95" s="104"/>
      <c r="AA95" s="104"/>
      <c r="AB95" s="181"/>
      <c r="AC95" s="179"/>
      <c r="AD95" s="105"/>
      <c r="AE95" s="182"/>
    </row>
    <row r="96" spans="2:31" ht="13.5" thickTop="1"/>
    <row r="100" spans="3:16">
      <c r="C100">
        <f>IF(ISNUMBER(C6),C6,"NO")</f>
        <v>5</v>
      </c>
      <c r="D100">
        <f t="shared" ref="D100:P115" si="22">IF(ISNUMBER(D6),D6,"NO")</f>
        <v>3</v>
      </c>
      <c r="E100" t="str">
        <f t="shared" si="22"/>
        <v>NO</v>
      </c>
      <c r="F100">
        <f t="shared" si="22"/>
        <v>5</v>
      </c>
      <c r="G100">
        <f t="shared" si="22"/>
        <v>2</v>
      </c>
      <c r="H100"/>
      <c r="I100">
        <f t="shared" si="22"/>
        <v>5</v>
      </c>
      <c r="J100" t="str">
        <f>IF(J6&gt;0,J6,"NO")</f>
        <v>NO</v>
      </c>
      <c r="K100">
        <f t="shared" si="22"/>
        <v>3</v>
      </c>
      <c r="M100">
        <f>IF(M6&gt;0,M6,"NO")</f>
        <v>3</v>
      </c>
      <c r="N100">
        <f t="shared" si="22"/>
        <v>3</v>
      </c>
      <c r="O100" t="str">
        <f t="shared" si="22"/>
        <v>NO</v>
      </c>
      <c r="P100">
        <f t="shared" si="22"/>
        <v>3</v>
      </c>
    </row>
    <row r="101" spans="3:16">
      <c r="C101">
        <f t="shared" ref="C101:G116" si="23">IF(ISNUMBER(C7),C7,"NO")</f>
        <v>5</v>
      </c>
      <c r="D101">
        <f t="shared" si="23"/>
        <v>3</v>
      </c>
      <c r="E101" t="str">
        <f t="shared" si="23"/>
        <v>NO</v>
      </c>
      <c r="F101">
        <f t="shared" si="23"/>
        <v>5</v>
      </c>
      <c r="G101">
        <f t="shared" si="23"/>
        <v>2</v>
      </c>
      <c r="H101"/>
      <c r="I101">
        <f t="shared" si="22"/>
        <v>5</v>
      </c>
      <c r="J101" t="str">
        <f t="shared" ref="J101:J137" si="24">IF(J7&gt;0,J7,"NO")</f>
        <v>NO</v>
      </c>
      <c r="K101">
        <f t="shared" si="22"/>
        <v>3</v>
      </c>
      <c r="M101">
        <f t="shared" ref="M101:M137" si="25">IF(M7&gt;0,M7,"NO")</f>
        <v>3</v>
      </c>
      <c r="N101">
        <f t="shared" si="22"/>
        <v>3</v>
      </c>
      <c r="O101" t="str">
        <f t="shared" si="22"/>
        <v>NO</v>
      </c>
      <c r="P101">
        <f t="shared" si="22"/>
        <v>3</v>
      </c>
    </row>
    <row r="102" spans="3:16">
      <c r="C102">
        <f t="shared" si="23"/>
        <v>5</v>
      </c>
      <c r="D102">
        <f t="shared" si="23"/>
        <v>3</v>
      </c>
      <c r="E102" t="str">
        <f t="shared" si="23"/>
        <v>NO</v>
      </c>
      <c r="F102">
        <f t="shared" si="23"/>
        <v>5</v>
      </c>
      <c r="G102">
        <f t="shared" si="23"/>
        <v>2</v>
      </c>
      <c r="H102"/>
      <c r="I102">
        <f t="shared" si="22"/>
        <v>5</v>
      </c>
      <c r="J102" t="str">
        <f t="shared" si="24"/>
        <v>NO</v>
      </c>
      <c r="K102">
        <f t="shared" si="22"/>
        <v>3</v>
      </c>
      <c r="M102">
        <f t="shared" si="25"/>
        <v>2</v>
      </c>
      <c r="N102">
        <f t="shared" si="22"/>
        <v>4</v>
      </c>
      <c r="O102" t="str">
        <f t="shared" si="22"/>
        <v>NO</v>
      </c>
      <c r="P102">
        <f t="shared" si="22"/>
        <v>3</v>
      </c>
    </row>
    <row r="103" spans="3:16">
      <c r="C103">
        <f t="shared" si="23"/>
        <v>5</v>
      </c>
      <c r="D103">
        <f t="shared" si="23"/>
        <v>3</v>
      </c>
      <c r="E103" t="str">
        <f t="shared" si="23"/>
        <v>NO</v>
      </c>
      <c r="F103">
        <f t="shared" si="23"/>
        <v>5</v>
      </c>
      <c r="G103">
        <f t="shared" si="23"/>
        <v>3</v>
      </c>
      <c r="H103"/>
      <c r="I103">
        <f t="shared" si="22"/>
        <v>4</v>
      </c>
      <c r="J103" t="str">
        <f t="shared" si="24"/>
        <v>NO</v>
      </c>
      <c r="K103">
        <f t="shared" si="22"/>
        <v>3</v>
      </c>
      <c r="M103">
        <f t="shared" si="25"/>
        <v>2</v>
      </c>
      <c r="N103">
        <f t="shared" si="22"/>
        <v>5</v>
      </c>
      <c r="O103" t="str">
        <f t="shared" si="22"/>
        <v>NO</v>
      </c>
      <c r="P103">
        <f t="shared" si="22"/>
        <v>3</v>
      </c>
    </row>
    <row r="104" spans="3:16">
      <c r="C104">
        <f t="shared" si="23"/>
        <v>5</v>
      </c>
      <c r="D104">
        <f t="shared" si="23"/>
        <v>4</v>
      </c>
      <c r="E104" t="str">
        <f t="shared" si="23"/>
        <v>NO</v>
      </c>
      <c r="F104">
        <f t="shared" si="23"/>
        <v>5</v>
      </c>
      <c r="G104">
        <f t="shared" si="23"/>
        <v>3</v>
      </c>
      <c r="H104"/>
      <c r="I104">
        <f t="shared" si="22"/>
        <v>5</v>
      </c>
      <c r="J104" t="str">
        <f t="shared" si="24"/>
        <v>NO</v>
      </c>
      <c r="K104">
        <f t="shared" si="22"/>
        <v>3</v>
      </c>
      <c r="M104">
        <f t="shared" si="25"/>
        <v>2</v>
      </c>
      <c r="N104">
        <f t="shared" si="22"/>
        <v>3</v>
      </c>
      <c r="O104" t="str">
        <f t="shared" si="22"/>
        <v>NO</v>
      </c>
      <c r="P104">
        <f t="shared" si="22"/>
        <v>3</v>
      </c>
    </row>
    <row r="105" spans="3:16">
      <c r="C105">
        <f t="shared" si="23"/>
        <v>5</v>
      </c>
      <c r="D105">
        <f t="shared" si="23"/>
        <v>3</v>
      </c>
      <c r="E105" t="str">
        <f t="shared" si="23"/>
        <v>NO</v>
      </c>
      <c r="F105">
        <f t="shared" si="23"/>
        <v>5</v>
      </c>
      <c r="G105">
        <f t="shared" si="23"/>
        <v>2</v>
      </c>
      <c r="H105"/>
      <c r="I105">
        <f t="shared" si="22"/>
        <v>5</v>
      </c>
      <c r="J105" t="str">
        <f t="shared" si="24"/>
        <v>NO</v>
      </c>
      <c r="K105">
        <f t="shared" si="22"/>
        <v>2</v>
      </c>
      <c r="M105">
        <f t="shared" si="25"/>
        <v>2</v>
      </c>
      <c r="N105">
        <f t="shared" si="22"/>
        <v>3</v>
      </c>
      <c r="O105" t="str">
        <f t="shared" si="22"/>
        <v>NO</v>
      </c>
      <c r="P105">
        <f t="shared" si="22"/>
        <v>3</v>
      </c>
    </row>
    <row r="106" spans="3:16">
      <c r="C106">
        <f t="shared" si="23"/>
        <v>5</v>
      </c>
      <c r="D106">
        <f t="shared" si="23"/>
        <v>3</v>
      </c>
      <c r="E106" t="str">
        <f t="shared" si="23"/>
        <v>NO</v>
      </c>
      <c r="F106">
        <f t="shared" si="23"/>
        <v>5</v>
      </c>
      <c r="G106">
        <f t="shared" si="23"/>
        <v>2</v>
      </c>
      <c r="H106"/>
      <c r="I106">
        <f t="shared" si="22"/>
        <v>5</v>
      </c>
      <c r="J106" t="str">
        <f t="shared" si="24"/>
        <v>NO</v>
      </c>
      <c r="K106">
        <f t="shared" si="22"/>
        <v>2</v>
      </c>
      <c r="M106">
        <f t="shared" si="25"/>
        <v>3</v>
      </c>
      <c r="N106">
        <f t="shared" si="22"/>
        <v>4</v>
      </c>
      <c r="O106" t="str">
        <f t="shared" si="22"/>
        <v>NO</v>
      </c>
      <c r="P106">
        <f t="shared" si="22"/>
        <v>4</v>
      </c>
    </row>
    <row r="107" spans="3:16">
      <c r="C107">
        <f t="shared" si="23"/>
        <v>5</v>
      </c>
      <c r="D107">
        <f t="shared" si="23"/>
        <v>2</v>
      </c>
      <c r="E107" t="str">
        <f t="shared" si="23"/>
        <v>NO</v>
      </c>
      <c r="F107">
        <f t="shared" si="23"/>
        <v>5</v>
      </c>
      <c r="G107">
        <f t="shared" si="23"/>
        <v>2</v>
      </c>
      <c r="H107"/>
      <c r="I107">
        <f t="shared" si="22"/>
        <v>5</v>
      </c>
      <c r="J107" t="str">
        <f t="shared" si="24"/>
        <v>NO</v>
      </c>
      <c r="K107">
        <f t="shared" si="22"/>
        <v>2</v>
      </c>
      <c r="M107">
        <f t="shared" si="25"/>
        <v>3</v>
      </c>
      <c r="N107">
        <f t="shared" si="22"/>
        <v>4</v>
      </c>
      <c r="O107" t="str">
        <f t="shared" si="22"/>
        <v>NO</v>
      </c>
      <c r="P107">
        <f t="shared" si="22"/>
        <v>4</v>
      </c>
    </row>
    <row r="108" spans="3:16">
      <c r="C108">
        <f t="shared" si="23"/>
        <v>5</v>
      </c>
      <c r="D108">
        <f t="shared" si="23"/>
        <v>2</v>
      </c>
      <c r="E108" t="str">
        <f t="shared" si="23"/>
        <v>NO</v>
      </c>
      <c r="F108">
        <f t="shared" si="23"/>
        <v>5</v>
      </c>
      <c r="G108">
        <f t="shared" si="23"/>
        <v>3</v>
      </c>
      <c r="H108"/>
      <c r="I108">
        <f t="shared" si="22"/>
        <v>5</v>
      </c>
      <c r="J108" t="str">
        <f t="shared" si="24"/>
        <v>NO</v>
      </c>
      <c r="K108">
        <f t="shared" si="22"/>
        <v>2</v>
      </c>
      <c r="M108">
        <f t="shared" si="25"/>
        <v>3</v>
      </c>
      <c r="N108">
        <f t="shared" si="22"/>
        <v>5</v>
      </c>
      <c r="O108" t="str">
        <f t="shared" si="22"/>
        <v>NO</v>
      </c>
      <c r="P108">
        <f t="shared" si="22"/>
        <v>4</v>
      </c>
    </row>
    <row r="109" spans="3:16">
      <c r="C109">
        <f t="shared" si="23"/>
        <v>5</v>
      </c>
      <c r="D109">
        <f t="shared" si="23"/>
        <v>3</v>
      </c>
      <c r="E109" t="str">
        <f t="shared" si="23"/>
        <v>NO</v>
      </c>
      <c r="F109">
        <f t="shared" si="23"/>
        <v>5</v>
      </c>
      <c r="G109">
        <f t="shared" si="23"/>
        <v>2</v>
      </c>
      <c r="H109"/>
      <c r="I109">
        <f t="shared" si="22"/>
        <v>5</v>
      </c>
      <c r="J109" t="str">
        <f t="shared" si="24"/>
        <v>NO</v>
      </c>
      <c r="K109">
        <f t="shared" si="22"/>
        <v>2</v>
      </c>
      <c r="M109">
        <f t="shared" si="25"/>
        <v>3</v>
      </c>
      <c r="N109">
        <f t="shared" si="22"/>
        <v>5</v>
      </c>
      <c r="O109" t="str">
        <f t="shared" si="22"/>
        <v>NO</v>
      </c>
      <c r="P109">
        <f t="shared" si="22"/>
        <v>4</v>
      </c>
    </row>
    <row r="110" spans="3:16">
      <c r="C110">
        <f t="shared" si="23"/>
        <v>5</v>
      </c>
      <c r="D110">
        <f t="shared" si="23"/>
        <v>3</v>
      </c>
      <c r="E110" t="str">
        <f t="shared" si="23"/>
        <v>NO</v>
      </c>
      <c r="F110">
        <f t="shared" si="23"/>
        <v>5</v>
      </c>
      <c r="G110">
        <f t="shared" si="23"/>
        <v>2</v>
      </c>
      <c r="H110"/>
      <c r="I110">
        <f t="shared" si="22"/>
        <v>4</v>
      </c>
      <c r="J110" t="str">
        <f t="shared" si="24"/>
        <v>NO</v>
      </c>
      <c r="K110">
        <f t="shared" si="22"/>
        <v>2</v>
      </c>
      <c r="M110">
        <f t="shared" si="25"/>
        <v>2</v>
      </c>
      <c r="N110">
        <f t="shared" si="22"/>
        <v>5</v>
      </c>
      <c r="O110" t="str">
        <f t="shared" si="22"/>
        <v>NO</v>
      </c>
      <c r="P110">
        <f t="shared" si="22"/>
        <v>4</v>
      </c>
    </row>
    <row r="111" spans="3:16">
      <c r="C111">
        <f t="shared" si="23"/>
        <v>5</v>
      </c>
      <c r="D111">
        <f t="shared" si="23"/>
        <v>4</v>
      </c>
      <c r="E111" t="str">
        <f t="shared" si="23"/>
        <v>NO</v>
      </c>
      <c r="F111">
        <f t="shared" si="23"/>
        <v>5</v>
      </c>
      <c r="G111">
        <f t="shared" si="23"/>
        <v>2</v>
      </c>
      <c r="H111"/>
      <c r="I111">
        <f t="shared" si="22"/>
        <v>5</v>
      </c>
      <c r="J111" t="str">
        <f t="shared" si="24"/>
        <v>NO</v>
      </c>
      <c r="K111">
        <f t="shared" si="22"/>
        <v>2</v>
      </c>
      <c r="M111">
        <f t="shared" si="25"/>
        <v>3</v>
      </c>
      <c r="N111">
        <f t="shared" si="22"/>
        <v>5</v>
      </c>
      <c r="O111" t="str">
        <f t="shared" si="22"/>
        <v>NO</v>
      </c>
      <c r="P111">
        <f t="shared" si="22"/>
        <v>4</v>
      </c>
    </row>
    <row r="112" spans="3:16">
      <c r="C112">
        <f t="shared" si="23"/>
        <v>5</v>
      </c>
      <c r="D112">
        <f t="shared" si="23"/>
        <v>3</v>
      </c>
      <c r="E112" t="str">
        <f t="shared" si="23"/>
        <v>NO</v>
      </c>
      <c r="F112">
        <f t="shared" si="23"/>
        <v>5</v>
      </c>
      <c r="G112">
        <f t="shared" si="23"/>
        <v>2</v>
      </c>
      <c r="H112"/>
      <c r="I112">
        <f t="shared" si="22"/>
        <v>5</v>
      </c>
      <c r="J112" t="str">
        <f t="shared" si="24"/>
        <v>NO</v>
      </c>
      <c r="K112">
        <f t="shared" si="22"/>
        <v>2</v>
      </c>
      <c r="M112">
        <f t="shared" si="25"/>
        <v>2</v>
      </c>
      <c r="N112">
        <f t="shared" si="22"/>
        <v>3</v>
      </c>
      <c r="O112" t="str">
        <f t="shared" si="22"/>
        <v>NO</v>
      </c>
      <c r="P112">
        <f t="shared" si="22"/>
        <v>3</v>
      </c>
    </row>
    <row r="113" spans="3:16">
      <c r="C113">
        <f t="shared" si="23"/>
        <v>5</v>
      </c>
      <c r="D113">
        <f t="shared" si="23"/>
        <v>3</v>
      </c>
      <c r="E113" t="str">
        <f t="shared" si="23"/>
        <v>NO</v>
      </c>
      <c r="F113">
        <f t="shared" si="23"/>
        <v>5</v>
      </c>
      <c r="G113">
        <f t="shared" si="23"/>
        <v>3</v>
      </c>
      <c r="H113"/>
      <c r="I113">
        <f t="shared" si="22"/>
        <v>5</v>
      </c>
      <c r="J113" t="str">
        <f t="shared" si="24"/>
        <v>NO</v>
      </c>
      <c r="K113">
        <f t="shared" si="22"/>
        <v>3</v>
      </c>
      <c r="M113">
        <f t="shared" si="25"/>
        <v>2</v>
      </c>
      <c r="N113">
        <f t="shared" si="22"/>
        <v>4</v>
      </c>
      <c r="O113" t="str">
        <f t="shared" si="22"/>
        <v>NO</v>
      </c>
      <c r="P113">
        <f t="shared" si="22"/>
        <v>3</v>
      </c>
    </row>
    <row r="114" spans="3:16">
      <c r="C114">
        <f t="shared" si="23"/>
        <v>5</v>
      </c>
      <c r="D114">
        <f t="shared" si="23"/>
        <v>2</v>
      </c>
      <c r="E114" t="str">
        <f t="shared" si="23"/>
        <v>NO</v>
      </c>
      <c r="F114">
        <f t="shared" si="23"/>
        <v>5</v>
      </c>
      <c r="G114">
        <f t="shared" si="23"/>
        <v>2</v>
      </c>
      <c r="H114"/>
      <c r="I114">
        <f t="shared" si="22"/>
        <v>5</v>
      </c>
      <c r="J114" t="str">
        <f t="shared" si="24"/>
        <v>NO</v>
      </c>
      <c r="K114">
        <f t="shared" si="22"/>
        <v>2</v>
      </c>
      <c r="M114">
        <f t="shared" si="25"/>
        <v>3</v>
      </c>
      <c r="N114">
        <f t="shared" si="22"/>
        <v>4</v>
      </c>
      <c r="O114" t="str">
        <f t="shared" si="22"/>
        <v>NO</v>
      </c>
      <c r="P114">
        <f t="shared" si="22"/>
        <v>2</v>
      </c>
    </row>
    <row r="115" spans="3:16">
      <c r="C115">
        <f t="shared" si="23"/>
        <v>5</v>
      </c>
      <c r="D115">
        <f t="shared" si="23"/>
        <v>3</v>
      </c>
      <c r="E115" t="str">
        <f t="shared" si="23"/>
        <v>NO</v>
      </c>
      <c r="F115">
        <f t="shared" si="23"/>
        <v>5</v>
      </c>
      <c r="G115">
        <f t="shared" si="23"/>
        <v>4</v>
      </c>
      <c r="H115"/>
      <c r="I115">
        <f t="shared" si="22"/>
        <v>4</v>
      </c>
      <c r="J115" t="str">
        <f t="shared" si="24"/>
        <v>NO</v>
      </c>
      <c r="K115">
        <f t="shared" si="22"/>
        <v>2</v>
      </c>
      <c r="M115">
        <f t="shared" si="25"/>
        <v>3</v>
      </c>
      <c r="N115">
        <f t="shared" si="22"/>
        <v>4</v>
      </c>
      <c r="O115" t="str">
        <f t="shared" si="22"/>
        <v>NO</v>
      </c>
      <c r="P115">
        <f t="shared" si="22"/>
        <v>3</v>
      </c>
    </row>
    <row r="116" spans="3:16">
      <c r="C116">
        <f t="shared" si="23"/>
        <v>5</v>
      </c>
      <c r="D116">
        <f t="shared" si="23"/>
        <v>3</v>
      </c>
      <c r="E116" t="str">
        <f t="shared" si="23"/>
        <v>NO</v>
      </c>
      <c r="F116">
        <f t="shared" si="23"/>
        <v>5</v>
      </c>
      <c r="G116">
        <f t="shared" si="23"/>
        <v>2</v>
      </c>
      <c r="H116"/>
      <c r="I116">
        <f t="shared" ref="I116:K131" si="26">IF(ISNUMBER(I22),I22,"NO")</f>
        <v>5</v>
      </c>
      <c r="J116" t="str">
        <f t="shared" si="24"/>
        <v>NO</v>
      </c>
      <c r="K116">
        <f t="shared" si="26"/>
        <v>2</v>
      </c>
      <c r="M116">
        <f t="shared" si="25"/>
        <v>2</v>
      </c>
      <c r="N116">
        <f t="shared" ref="N116:P131" si="27">IF(ISNUMBER(N22),N22,"NO")</f>
        <v>3</v>
      </c>
      <c r="O116" t="str">
        <f t="shared" si="27"/>
        <v>NO</v>
      </c>
      <c r="P116">
        <f t="shared" si="27"/>
        <v>3</v>
      </c>
    </row>
    <row r="117" spans="3:16">
      <c r="C117">
        <f t="shared" ref="C117:G132" si="28">IF(ISNUMBER(C23),C23,"NO")</f>
        <v>5</v>
      </c>
      <c r="D117">
        <f t="shared" si="28"/>
        <v>3</v>
      </c>
      <c r="E117" t="str">
        <f t="shared" si="28"/>
        <v>NO</v>
      </c>
      <c r="F117">
        <f t="shared" si="28"/>
        <v>5</v>
      </c>
      <c r="G117">
        <f t="shared" si="28"/>
        <v>2</v>
      </c>
      <c r="H117"/>
      <c r="I117">
        <f t="shared" si="26"/>
        <v>5</v>
      </c>
      <c r="J117" t="str">
        <f t="shared" si="24"/>
        <v>NO</v>
      </c>
      <c r="K117">
        <f t="shared" si="26"/>
        <v>2</v>
      </c>
      <c r="M117">
        <f t="shared" si="25"/>
        <v>2</v>
      </c>
      <c r="N117">
        <f t="shared" si="27"/>
        <v>4</v>
      </c>
      <c r="O117" t="str">
        <f t="shared" si="27"/>
        <v>NO</v>
      </c>
      <c r="P117">
        <f t="shared" si="27"/>
        <v>3</v>
      </c>
    </row>
    <row r="118" spans="3:16">
      <c r="C118">
        <f t="shared" si="28"/>
        <v>5</v>
      </c>
      <c r="D118">
        <f t="shared" si="28"/>
        <v>3</v>
      </c>
      <c r="E118" t="str">
        <f t="shared" si="28"/>
        <v>NO</v>
      </c>
      <c r="F118">
        <f t="shared" si="28"/>
        <v>5</v>
      </c>
      <c r="G118">
        <f t="shared" si="28"/>
        <v>2</v>
      </c>
      <c r="H118"/>
      <c r="I118">
        <f t="shared" si="26"/>
        <v>5</v>
      </c>
      <c r="J118" t="str">
        <f t="shared" si="24"/>
        <v>NO</v>
      </c>
      <c r="K118">
        <f t="shared" si="26"/>
        <v>2</v>
      </c>
      <c r="M118">
        <f t="shared" si="25"/>
        <v>2</v>
      </c>
      <c r="N118">
        <f t="shared" si="27"/>
        <v>4</v>
      </c>
      <c r="O118" t="str">
        <f t="shared" si="27"/>
        <v>NO</v>
      </c>
      <c r="P118">
        <f t="shared" si="27"/>
        <v>4</v>
      </c>
    </row>
    <row r="119" spans="3:16">
      <c r="C119">
        <f t="shared" si="28"/>
        <v>5</v>
      </c>
      <c r="D119">
        <f t="shared" si="28"/>
        <v>2</v>
      </c>
      <c r="E119" t="str">
        <f t="shared" si="28"/>
        <v>NO</v>
      </c>
      <c r="F119">
        <f t="shared" si="28"/>
        <v>5</v>
      </c>
      <c r="G119">
        <f t="shared" si="28"/>
        <v>2</v>
      </c>
      <c r="H119"/>
      <c r="I119">
        <f t="shared" si="26"/>
        <v>5</v>
      </c>
      <c r="J119" t="str">
        <f t="shared" si="24"/>
        <v>NO</v>
      </c>
      <c r="K119">
        <f t="shared" si="26"/>
        <v>3</v>
      </c>
      <c r="M119">
        <f t="shared" si="25"/>
        <v>3</v>
      </c>
      <c r="N119">
        <f t="shared" si="27"/>
        <v>4</v>
      </c>
      <c r="O119" t="str">
        <f t="shared" si="27"/>
        <v>NO</v>
      </c>
      <c r="P119">
        <f t="shared" si="27"/>
        <v>3</v>
      </c>
    </row>
    <row r="120" spans="3:16">
      <c r="C120">
        <f t="shared" si="28"/>
        <v>5</v>
      </c>
      <c r="D120">
        <f t="shared" si="28"/>
        <v>2</v>
      </c>
      <c r="E120" t="str">
        <f t="shared" si="28"/>
        <v>NO</v>
      </c>
      <c r="F120">
        <f t="shared" si="28"/>
        <v>5</v>
      </c>
      <c r="G120">
        <f t="shared" si="28"/>
        <v>2</v>
      </c>
      <c r="H120"/>
      <c r="I120">
        <f t="shared" si="26"/>
        <v>5</v>
      </c>
      <c r="J120" t="str">
        <f t="shared" si="24"/>
        <v>NO</v>
      </c>
      <c r="K120">
        <f t="shared" si="26"/>
        <v>2</v>
      </c>
      <c r="M120">
        <f t="shared" si="25"/>
        <v>3</v>
      </c>
      <c r="N120">
        <f t="shared" si="27"/>
        <v>4</v>
      </c>
      <c r="O120" t="str">
        <f t="shared" si="27"/>
        <v>NO</v>
      </c>
      <c r="P120">
        <f t="shared" si="27"/>
        <v>4</v>
      </c>
    </row>
    <row r="121" spans="3:16">
      <c r="C121">
        <f t="shared" si="28"/>
        <v>5</v>
      </c>
      <c r="D121">
        <f t="shared" si="28"/>
        <v>2</v>
      </c>
      <c r="E121" t="str">
        <f t="shared" si="28"/>
        <v>NO</v>
      </c>
      <c r="F121">
        <f t="shared" si="28"/>
        <v>5</v>
      </c>
      <c r="G121">
        <f t="shared" si="28"/>
        <v>2</v>
      </c>
      <c r="H121"/>
      <c r="I121">
        <f t="shared" si="26"/>
        <v>5</v>
      </c>
      <c r="J121" t="str">
        <f t="shared" si="24"/>
        <v>NO</v>
      </c>
      <c r="K121">
        <f t="shared" si="26"/>
        <v>2</v>
      </c>
      <c r="M121">
        <f t="shared" si="25"/>
        <v>3</v>
      </c>
      <c r="N121">
        <f t="shared" si="27"/>
        <v>4</v>
      </c>
      <c r="O121" t="str">
        <f t="shared" si="27"/>
        <v>NO</v>
      </c>
      <c r="P121">
        <f t="shared" si="27"/>
        <v>3</v>
      </c>
    </row>
    <row r="122" spans="3:16">
      <c r="C122">
        <f t="shared" si="28"/>
        <v>5</v>
      </c>
      <c r="D122">
        <f t="shared" si="28"/>
        <v>2</v>
      </c>
      <c r="E122" t="str">
        <f t="shared" si="28"/>
        <v>NO</v>
      </c>
      <c r="F122">
        <f t="shared" si="28"/>
        <v>5</v>
      </c>
      <c r="G122">
        <f t="shared" si="28"/>
        <v>3</v>
      </c>
      <c r="H122"/>
      <c r="I122">
        <f t="shared" si="26"/>
        <v>5</v>
      </c>
      <c r="J122" t="str">
        <f t="shared" si="24"/>
        <v>NO</v>
      </c>
      <c r="K122">
        <f t="shared" si="26"/>
        <v>2</v>
      </c>
      <c r="M122">
        <f t="shared" si="25"/>
        <v>3</v>
      </c>
      <c r="N122">
        <f t="shared" si="27"/>
        <v>5</v>
      </c>
      <c r="O122" t="str">
        <f t="shared" si="27"/>
        <v>NO</v>
      </c>
      <c r="P122">
        <f t="shared" si="27"/>
        <v>4</v>
      </c>
    </row>
    <row r="123" spans="3:16">
      <c r="C123">
        <f t="shared" si="28"/>
        <v>5</v>
      </c>
      <c r="D123">
        <f t="shared" si="28"/>
        <v>2</v>
      </c>
      <c r="E123" t="str">
        <f t="shared" si="28"/>
        <v>NO</v>
      </c>
      <c r="F123">
        <f t="shared" si="28"/>
        <v>5</v>
      </c>
      <c r="G123">
        <f t="shared" si="28"/>
        <v>3</v>
      </c>
      <c r="H123"/>
      <c r="I123">
        <f t="shared" si="26"/>
        <v>5</v>
      </c>
      <c r="J123" t="str">
        <f t="shared" si="24"/>
        <v>NO</v>
      </c>
      <c r="K123">
        <f t="shared" si="26"/>
        <v>2</v>
      </c>
      <c r="M123">
        <f t="shared" si="25"/>
        <v>2</v>
      </c>
      <c r="N123">
        <f t="shared" si="27"/>
        <v>5</v>
      </c>
      <c r="O123" t="str">
        <f t="shared" si="27"/>
        <v>NO</v>
      </c>
      <c r="P123">
        <f t="shared" si="27"/>
        <v>3</v>
      </c>
    </row>
    <row r="124" spans="3:16">
      <c r="C124">
        <f t="shared" si="28"/>
        <v>5</v>
      </c>
      <c r="D124">
        <f t="shared" si="28"/>
        <v>3</v>
      </c>
      <c r="E124" t="str">
        <f t="shared" si="28"/>
        <v>NO</v>
      </c>
      <c r="F124">
        <f t="shared" si="28"/>
        <v>5</v>
      </c>
      <c r="G124">
        <f t="shared" si="28"/>
        <v>2</v>
      </c>
      <c r="H124"/>
      <c r="I124">
        <f t="shared" si="26"/>
        <v>5</v>
      </c>
      <c r="J124" t="str">
        <f t="shared" si="24"/>
        <v>NO</v>
      </c>
      <c r="K124">
        <f t="shared" si="26"/>
        <v>2</v>
      </c>
      <c r="M124">
        <f t="shared" si="25"/>
        <v>2</v>
      </c>
      <c r="N124">
        <f t="shared" si="27"/>
        <v>5</v>
      </c>
      <c r="O124" t="str">
        <f t="shared" si="27"/>
        <v>NO</v>
      </c>
      <c r="P124">
        <f t="shared" si="27"/>
        <v>3</v>
      </c>
    </row>
    <row r="125" spans="3:16">
      <c r="C125">
        <f t="shared" si="28"/>
        <v>5</v>
      </c>
      <c r="D125">
        <f t="shared" si="28"/>
        <v>3</v>
      </c>
      <c r="E125" t="str">
        <f t="shared" si="28"/>
        <v>NO</v>
      </c>
      <c r="F125">
        <f t="shared" si="28"/>
        <v>5</v>
      </c>
      <c r="G125">
        <f t="shared" si="28"/>
        <v>2</v>
      </c>
      <c r="H125"/>
      <c r="I125">
        <f t="shared" si="26"/>
        <v>5</v>
      </c>
      <c r="J125" t="str">
        <f t="shared" si="24"/>
        <v>NO</v>
      </c>
      <c r="K125">
        <f t="shared" si="26"/>
        <v>3</v>
      </c>
      <c r="M125">
        <f t="shared" si="25"/>
        <v>2</v>
      </c>
      <c r="N125">
        <f t="shared" si="27"/>
        <v>5</v>
      </c>
      <c r="O125" t="str">
        <f t="shared" si="27"/>
        <v>NO</v>
      </c>
      <c r="P125">
        <f t="shared" si="27"/>
        <v>3</v>
      </c>
    </row>
    <row r="126" spans="3:16">
      <c r="C126" t="str">
        <f t="shared" si="28"/>
        <v>NO</v>
      </c>
      <c r="D126" t="str">
        <f t="shared" si="28"/>
        <v>NO</v>
      </c>
      <c r="E126" t="str">
        <f t="shared" si="28"/>
        <v>NO</v>
      </c>
      <c r="F126" t="str">
        <f t="shared" si="28"/>
        <v>NO</v>
      </c>
      <c r="G126" t="str">
        <f t="shared" si="28"/>
        <v>NO</v>
      </c>
      <c r="H126"/>
      <c r="I126" t="str">
        <f t="shared" si="26"/>
        <v>NO</v>
      </c>
      <c r="J126" t="str">
        <f t="shared" si="24"/>
        <v>NO</v>
      </c>
      <c r="K126" t="str">
        <f t="shared" si="26"/>
        <v>NO</v>
      </c>
      <c r="M126" t="str">
        <f t="shared" si="25"/>
        <v>NO</v>
      </c>
      <c r="N126" t="str">
        <f t="shared" si="27"/>
        <v>NO</v>
      </c>
      <c r="O126" t="str">
        <f t="shared" si="27"/>
        <v>NO</v>
      </c>
      <c r="P126" t="str">
        <f t="shared" si="27"/>
        <v>NO</v>
      </c>
    </row>
    <row r="127" spans="3:16">
      <c r="C127" t="str">
        <f t="shared" si="28"/>
        <v>NO</v>
      </c>
      <c r="D127" t="str">
        <f t="shared" si="28"/>
        <v>NO</v>
      </c>
      <c r="E127" t="str">
        <f t="shared" si="28"/>
        <v>NO</v>
      </c>
      <c r="F127" t="str">
        <f t="shared" si="28"/>
        <v>NO</v>
      </c>
      <c r="G127" t="str">
        <f t="shared" si="28"/>
        <v>NO</v>
      </c>
      <c r="H127"/>
      <c r="I127" t="str">
        <f t="shared" si="26"/>
        <v>NO</v>
      </c>
      <c r="J127" t="str">
        <f t="shared" si="24"/>
        <v>NO</v>
      </c>
      <c r="K127" t="str">
        <f t="shared" si="26"/>
        <v>NO</v>
      </c>
      <c r="M127" t="str">
        <f t="shared" si="25"/>
        <v>NO</v>
      </c>
      <c r="N127" t="str">
        <f t="shared" si="27"/>
        <v>NO</v>
      </c>
      <c r="O127" t="str">
        <f t="shared" si="27"/>
        <v>NO</v>
      </c>
      <c r="P127" t="str">
        <f t="shared" si="27"/>
        <v>NO</v>
      </c>
    </row>
    <row r="128" spans="3:16">
      <c r="C128" t="str">
        <f t="shared" si="28"/>
        <v>NO</v>
      </c>
      <c r="D128" t="str">
        <f t="shared" si="28"/>
        <v>NO</v>
      </c>
      <c r="E128" t="str">
        <f t="shared" si="28"/>
        <v>NO</v>
      </c>
      <c r="F128" t="str">
        <f t="shared" si="28"/>
        <v>NO</v>
      </c>
      <c r="G128" t="str">
        <f t="shared" si="28"/>
        <v>NO</v>
      </c>
      <c r="H128"/>
      <c r="I128" t="str">
        <f t="shared" si="26"/>
        <v>NO</v>
      </c>
      <c r="J128" t="str">
        <f t="shared" si="24"/>
        <v>NO</v>
      </c>
      <c r="K128" t="str">
        <f t="shared" si="26"/>
        <v>NO</v>
      </c>
      <c r="M128" t="str">
        <f t="shared" si="25"/>
        <v>NO</v>
      </c>
      <c r="N128" t="str">
        <f t="shared" si="27"/>
        <v>NO</v>
      </c>
      <c r="O128" t="str">
        <f t="shared" si="27"/>
        <v>NO</v>
      </c>
      <c r="P128" t="str">
        <f t="shared" si="27"/>
        <v>NO</v>
      </c>
    </row>
    <row r="129" spans="1:16">
      <c r="C129" t="str">
        <f t="shared" si="28"/>
        <v>NO</v>
      </c>
      <c r="D129" t="str">
        <f t="shared" si="28"/>
        <v>NO</v>
      </c>
      <c r="E129" t="str">
        <f t="shared" si="28"/>
        <v>NO</v>
      </c>
      <c r="F129" t="str">
        <f t="shared" si="28"/>
        <v>NO</v>
      </c>
      <c r="G129" t="str">
        <f t="shared" si="28"/>
        <v>NO</v>
      </c>
      <c r="H129"/>
      <c r="I129" t="str">
        <f t="shared" si="26"/>
        <v>NO</v>
      </c>
      <c r="J129" t="str">
        <f t="shared" si="24"/>
        <v>NO</v>
      </c>
      <c r="K129" t="str">
        <f t="shared" si="26"/>
        <v>NO</v>
      </c>
      <c r="M129" t="str">
        <f t="shared" si="25"/>
        <v>NO</v>
      </c>
      <c r="N129" t="str">
        <f t="shared" si="27"/>
        <v>NO</v>
      </c>
      <c r="O129" t="str">
        <f t="shared" si="27"/>
        <v>NO</v>
      </c>
      <c r="P129" t="str">
        <f t="shared" si="27"/>
        <v>NO</v>
      </c>
    </row>
    <row r="130" spans="1:16">
      <c r="C130" t="str">
        <f t="shared" si="28"/>
        <v>NO</v>
      </c>
      <c r="D130" t="str">
        <f t="shared" si="28"/>
        <v>NO</v>
      </c>
      <c r="E130" t="str">
        <f t="shared" si="28"/>
        <v>NO</v>
      </c>
      <c r="F130" t="str">
        <f t="shared" si="28"/>
        <v>NO</v>
      </c>
      <c r="G130" t="str">
        <f t="shared" si="28"/>
        <v>NO</v>
      </c>
      <c r="H130"/>
      <c r="I130" t="str">
        <f t="shared" si="26"/>
        <v>NO</v>
      </c>
      <c r="J130" t="str">
        <f t="shared" si="24"/>
        <v>NO</v>
      </c>
      <c r="K130" t="str">
        <f t="shared" si="26"/>
        <v>NO</v>
      </c>
      <c r="M130" t="str">
        <f t="shared" si="25"/>
        <v>NO</v>
      </c>
      <c r="N130" t="str">
        <f t="shared" si="27"/>
        <v>NO</v>
      </c>
      <c r="O130" t="str">
        <f t="shared" si="27"/>
        <v>NO</v>
      </c>
      <c r="P130" t="str">
        <f t="shared" si="27"/>
        <v>NO</v>
      </c>
    </row>
    <row r="131" spans="1:16">
      <c r="C131" t="str">
        <f t="shared" si="28"/>
        <v>NO</v>
      </c>
      <c r="D131" t="str">
        <f t="shared" si="28"/>
        <v>NO</v>
      </c>
      <c r="E131" t="str">
        <f t="shared" si="28"/>
        <v>NO</v>
      </c>
      <c r="F131" t="str">
        <f t="shared" si="28"/>
        <v>NO</v>
      </c>
      <c r="G131" t="str">
        <f t="shared" si="28"/>
        <v>NO</v>
      </c>
      <c r="H131"/>
      <c r="I131" t="str">
        <f t="shared" si="26"/>
        <v>NO</v>
      </c>
      <c r="J131" t="str">
        <f t="shared" si="24"/>
        <v>NO</v>
      </c>
      <c r="K131" t="str">
        <f t="shared" si="26"/>
        <v>NO</v>
      </c>
      <c r="M131" t="str">
        <f t="shared" si="25"/>
        <v>NO</v>
      </c>
      <c r="N131" t="str">
        <f t="shared" si="27"/>
        <v>NO</v>
      </c>
      <c r="O131" t="str">
        <f t="shared" si="27"/>
        <v>NO</v>
      </c>
      <c r="P131" t="str">
        <f t="shared" si="27"/>
        <v>NO</v>
      </c>
    </row>
    <row r="132" spans="1:16">
      <c r="C132" t="str">
        <f t="shared" si="28"/>
        <v>NO</v>
      </c>
      <c r="D132" t="str">
        <f t="shared" si="28"/>
        <v>NO</v>
      </c>
      <c r="E132" t="str">
        <f t="shared" si="28"/>
        <v>NO</v>
      </c>
      <c r="F132" t="str">
        <f t="shared" si="28"/>
        <v>NO</v>
      </c>
      <c r="G132" t="str">
        <f t="shared" si="28"/>
        <v>NO</v>
      </c>
      <c r="H132"/>
      <c r="I132" t="str">
        <f t="shared" ref="I132:K137" si="29">IF(ISNUMBER(I38),I38,"NO")</f>
        <v>NO</v>
      </c>
      <c r="J132" t="str">
        <f t="shared" si="24"/>
        <v>NO</v>
      </c>
      <c r="K132" t="str">
        <f t="shared" si="29"/>
        <v>NO</v>
      </c>
      <c r="M132" t="str">
        <f t="shared" si="25"/>
        <v>NO</v>
      </c>
      <c r="N132" t="str">
        <f t="shared" ref="N132:P137" si="30">IF(ISNUMBER(N38),N38,"NO")</f>
        <v>NO</v>
      </c>
      <c r="O132" t="str">
        <f t="shared" si="30"/>
        <v>NO</v>
      </c>
      <c r="P132" t="str">
        <f t="shared" si="30"/>
        <v>NO</v>
      </c>
    </row>
    <row r="133" spans="1:16">
      <c r="C133" t="str">
        <f t="shared" ref="C133:G137" si="31">IF(ISNUMBER(C39),C39,"NO")</f>
        <v>NO</v>
      </c>
      <c r="D133" t="str">
        <f t="shared" si="31"/>
        <v>NO</v>
      </c>
      <c r="E133" t="str">
        <f t="shared" si="31"/>
        <v>NO</v>
      </c>
      <c r="F133" t="str">
        <f t="shared" si="31"/>
        <v>NO</v>
      </c>
      <c r="G133" t="str">
        <f t="shared" si="31"/>
        <v>NO</v>
      </c>
      <c r="H133"/>
      <c r="I133" t="str">
        <f t="shared" si="29"/>
        <v>NO</v>
      </c>
      <c r="J133" t="str">
        <f t="shared" si="24"/>
        <v>NO</v>
      </c>
      <c r="K133" t="str">
        <f t="shared" si="29"/>
        <v>NO</v>
      </c>
      <c r="M133" t="str">
        <f t="shared" si="25"/>
        <v>NO</v>
      </c>
      <c r="N133" t="str">
        <f t="shared" si="30"/>
        <v>NO</v>
      </c>
      <c r="O133" t="str">
        <f t="shared" si="30"/>
        <v>NO</v>
      </c>
      <c r="P133" t="str">
        <f t="shared" si="30"/>
        <v>NO</v>
      </c>
    </row>
    <row r="134" spans="1:16">
      <c r="C134" t="str">
        <f t="shared" si="31"/>
        <v>NO</v>
      </c>
      <c r="D134" t="str">
        <f t="shared" si="31"/>
        <v>NO</v>
      </c>
      <c r="E134" t="str">
        <f t="shared" si="31"/>
        <v>NO</v>
      </c>
      <c r="F134" t="str">
        <f t="shared" si="31"/>
        <v>NO</v>
      </c>
      <c r="G134" t="str">
        <f t="shared" si="31"/>
        <v>NO</v>
      </c>
      <c r="H134"/>
      <c r="I134" t="str">
        <f t="shared" si="29"/>
        <v>NO</v>
      </c>
      <c r="J134" t="str">
        <f t="shared" si="24"/>
        <v>NO</v>
      </c>
      <c r="K134" t="str">
        <f t="shared" si="29"/>
        <v>NO</v>
      </c>
      <c r="M134" t="str">
        <f t="shared" si="25"/>
        <v>NO</v>
      </c>
      <c r="N134" t="str">
        <f t="shared" si="30"/>
        <v>NO</v>
      </c>
      <c r="O134" t="str">
        <f t="shared" si="30"/>
        <v>NO</v>
      </c>
      <c r="P134" t="str">
        <f t="shared" si="30"/>
        <v>NO</v>
      </c>
    </row>
    <row r="135" spans="1:16">
      <c r="C135" t="str">
        <f t="shared" si="31"/>
        <v>NO</v>
      </c>
      <c r="D135" t="str">
        <f t="shared" si="31"/>
        <v>NO</v>
      </c>
      <c r="E135" t="str">
        <f t="shared" si="31"/>
        <v>NO</v>
      </c>
      <c r="F135" t="str">
        <f t="shared" si="31"/>
        <v>NO</v>
      </c>
      <c r="G135" t="str">
        <f t="shared" si="31"/>
        <v>NO</v>
      </c>
      <c r="H135"/>
      <c r="I135" t="str">
        <f t="shared" si="29"/>
        <v>NO</v>
      </c>
      <c r="J135" t="str">
        <f t="shared" si="24"/>
        <v>NO</v>
      </c>
      <c r="K135" t="str">
        <f t="shared" si="29"/>
        <v>NO</v>
      </c>
      <c r="M135" t="str">
        <f t="shared" si="25"/>
        <v>NO</v>
      </c>
      <c r="N135" t="str">
        <f t="shared" si="30"/>
        <v>NO</v>
      </c>
      <c r="O135" t="str">
        <f t="shared" si="30"/>
        <v>NO</v>
      </c>
      <c r="P135" t="str">
        <f t="shared" si="30"/>
        <v>NO</v>
      </c>
    </row>
    <row r="136" spans="1:16">
      <c r="C136" t="str">
        <f t="shared" si="31"/>
        <v>NO</v>
      </c>
      <c r="D136" t="str">
        <f t="shared" si="31"/>
        <v>NO</v>
      </c>
      <c r="E136" t="str">
        <f t="shared" si="31"/>
        <v>NO</v>
      </c>
      <c r="F136" t="str">
        <f t="shared" si="31"/>
        <v>NO</v>
      </c>
      <c r="G136" t="str">
        <f t="shared" si="31"/>
        <v>NO</v>
      </c>
      <c r="H136"/>
      <c r="I136" t="str">
        <f t="shared" si="29"/>
        <v>NO</v>
      </c>
      <c r="J136" t="str">
        <f t="shared" si="24"/>
        <v>NO</v>
      </c>
      <c r="K136" t="str">
        <f t="shared" si="29"/>
        <v>NO</v>
      </c>
      <c r="M136" t="str">
        <f t="shared" si="25"/>
        <v>NO</v>
      </c>
      <c r="N136" t="str">
        <f t="shared" si="30"/>
        <v>NO</v>
      </c>
      <c r="O136" t="str">
        <f t="shared" si="30"/>
        <v>NO</v>
      </c>
      <c r="P136" t="str">
        <f t="shared" si="30"/>
        <v>NO</v>
      </c>
    </row>
    <row r="137" spans="1:16">
      <c r="C137" t="str">
        <f t="shared" si="31"/>
        <v>NO</v>
      </c>
      <c r="D137" t="str">
        <f t="shared" si="31"/>
        <v>NO</v>
      </c>
      <c r="E137" t="str">
        <f t="shared" si="31"/>
        <v>NO</v>
      </c>
      <c r="F137" t="str">
        <f t="shared" si="31"/>
        <v>NO</v>
      </c>
      <c r="G137" t="str">
        <f t="shared" si="31"/>
        <v>NO</v>
      </c>
      <c r="H137"/>
      <c r="I137" t="str">
        <f t="shared" si="29"/>
        <v>NO</v>
      </c>
      <c r="J137" t="str">
        <f t="shared" si="24"/>
        <v>NO</v>
      </c>
      <c r="K137" t="str">
        <f t="shared" si="29"/>
        <v>NO</v>
      </c>
      <c r="M137" t="str">
        <f t="shared" si="25"/>
        <v>NO</v>
      </c>
      <c r="N137" t="str">
        <f t="shared" si="30"/>
        <v>NO</v>
      </c>
      <c r="O137" t="str">
        <f t="shared" si="30"/>
        <v>NO</v>
      </c>
      <c r="P137" t="str">
        <f t="shared" si="30"/>
        <v>NO</v>
      </c>
    </row>
    <row r="138" spans="1:16">
      <c r="A138" s="186" t="s">
        <v>135</v>
      </c>
      <c r="C138" s="188">
        <f>MEDIAN(C100:C137)</f>
        <v>5</v>
      </c>
      <c r="D138" s="188">
        <f t="shared" ref="D138:P138" si="32">MEDIAN(D100:D137)</f>
        <v>3</v>
      </c>
      <c r="E138" s="188" t="e">
        <f t="shared" si="32"/>
        <v>#NUM!</v>
      </c>
      <c r="F138" s="188">
        <f t="shared" si="32"/>
        <v>5</v>
      </c>
      <c r="G138" s="188">
        <f t="shared" si="32"/>
        <v>2</v>
      </c>
      <c r="H138" s="188"/>
      <c r="I138" s="188">
        <f t="shared" si="32"/>
        <v>5</v>
      </c>
      <c r="J138" s="188" t="e">
        <f t="shared" si="32"/>
        <v>#NUM!</v>
      </c>
      <c r="K138" s="188">
        <f t="shared" si="32"/>
        <v>2</v>
      </c>
      <c r="L138" s="188"/>
      <c r="M138" s="188">
        <f t="shared" si="32"/>
        <v>2.5</v>
      </c>
      <c r="N138" s="188">
        <f t="shared" si="32"/>
        <v>4</v>
      </c>
      <c r="O138" s="188" t="e">
        <f t="shared" si="32"/>
        <v>#NUM!</v>
      </c>
      <c r="P138" s="188">
        <f t="shared" si="32"/>
        <v>3</v>
      </c>
    </row>
    <row r="139" spans="1:16">
      <c r="A139" s="186" t="s">
        <v>136</v>
      </c>
      <c r="C139" s="188">
        <f>QUARTILE(C100:C137,1)</f>
        <v>5</v>
      </c>
      <c r="D139" s="188">
        <f t="shared" ref="D139:P139" si="33">QUARTILE(D100:D137,1)</f>
        <v>2</v>
      </c>
      <c r="E139" s="188" t="e">
        <f t="shared" si="33"/>
        <v>#NUM!</v>
      </c>
      <c r="F139" s="188">
        <f t="shared" si="33"/>
        <v>5</v>
      </c>
      <c r="G139" s="188">
        <f t="shared" si="33"/>
        <v>2</v>
      </c>
      <c r="H139" s="188"/>
      <c r="I139" s="188">
        <f t="shared" si="33"/>
        <v>5</v>
      </c>
      <c r="J139" s="188" t="e">
        <f t="shared" si="33"/>
        <v>#NUM!</v>
      </c>
      <c r="K139" s="188">
        <f t="shared" si="33"/>
        <v>2</v>
      </c>
      <c r="L139" s="188"/>
      <c r="M139" s="188">
        <f t="shared" si="33"/>
        <v>2</v>
      </c>
      <c r="N139" s="188">
        <f t="shared" si="33"/>
        <v>4</v>
      </c>
      <c r="O139" s="188" t="e">
        <f t="shared" si="33"/>
        <v>#NUM!</v>
      </c>
      <c r="P139" s="188">
        <f t="shared" si="33"/>
        <v>3</v>
      </c>
    </row>
    <row r="140" spans="1:16">
      <c r="A140" s="186" t="s">
        <v>137</v>
      </c>
      <c r="C140" s="188">
        <f>AVERAGE(C100:C137)</f>
        <v>5</v>
      </c>
      <c r="D140" s="188">
        <f t="shared" ref="D140:P140" si="34">AVERAGE(D100:D137)</f>
        <v>2.7692307692307692</v>
      </c>
      <c r="E140" s="188" t="e">
        <f t="shared" si="34"/>
        <v>#DIV/0!</v>
      </c>
      <c r="F140" s="188">
        <f t="shared" si="34"/>
        <v>5</v>
      </c>
      <c r="G140" s="188">
        <f t="shared" si="34"/>
        <v>2.3076923076923075</v>
      </c>
      <c r="H140" s="188"/>
      <c r="I140" s="188">
        <f t="shared" si="34"/>
        <v>4.884615384615385</v>
      </c>
      <c r="J140" s="188" t="e">
        <f t="shared" si="34"/>
        <v>#DIV/0!</v>
      </c>
      <c r="K140" s="188">
        <f t="shared" si="34"/>
        <v>2.3076923076923075</v>
      </c>
      <c r="L140" s="188"/>
      <c r="M140" s="188">
        <f t="shared" si="34"/>
        <v>2.5</v>
      </c>
      <c r="N140" s="188">
        <f t="shared" si="34"/>
        <v>4.115384615384615</v>
      </c>
      <c r="O140" s="188" t="e">
        <f t="shared" si="34"/>
        <v>#DIV/0!</v>
      </c>
      <c r="P140" s="188">
        <f t="shared" si="34"/>
        <v>3.3076923076923075</v>
      </c>
    </row>
  </sheetData>
  <protectedRanges>
    <protectedRange sqref="AB61:AC95" name="Rango3_2_1_1"/>
    <protectedRange sqref="C61:Q95 Y61:AA95" name="Rango1_2_1_1"/>
    <protectedRange sqref="V57:W57 X58:X95 R84:T95 R61:S83 V61:W95 AD61:AE95" name="Rango2_2_1_1"/>
    <protectedRange sqref="AB58:AC60" name="Rango3_2_1_2"/>
    <protectedRange sqref="C58:Q60 Y58:AA60" name="Rango1_2_1_2"/>
    <protectedRange sqref="R58 R59:S60 T58:T83 S58:S60 V58:X60 AD58:AE60" name="Rango2_2_1_2"/>
  </protectedRanges>
  <mergeCells count="35">
    <mergeCell ref="N3:N5"/>
    <mergeCell ref="O3:O5"/>
    <mergeCell ref="C2:H2"/>
    <mergeCell ref="I2:L2"/>
    <mergeCell ref="M2:Q2"/>
    <mergeCell ref="C3:C5"/>
    <mergeCell ref="D3:D5"/>
    <mergeCell ref="E3:E5"/>
    <mergeCell ref="F3:F5"/>
    <mergeCell ref="G3:G5"/>
    <mergeCell ref="H3:H5"/>
    <mergeCell ref="I3:I5"/>
    <mergeCell ref="B2:B5"/>
    <mergeCell ref="B53:B56"/>
    <mergeCell ref="C53:Q53"/>
    <mergeCell ref="R53:W53"/>
    <mergeCell ref="X53:AE53"/>
    <mergeCell ref="C54:E56"/>
    <mergeCell ref="F54:H56"/>
    <mergeCell ref="I54:K56"/>
    <mergeCell ref="L54:N56"/>
    <mergeCell ref="O54:Q56"/>
    <mergeCell ref="P3:P5"/>
    <mergeCell ref="Q3:Q5"/>
    <mergeCell ref="J3:J5"/>
    <mergeCell ref="K3:K5"/>
    <mergeCell ref="L3:L5"/>
    <mergeCell ref="M3:M5"/>
    <mergeCell ref="AD54:AE56"/>
    <mergeCell ref="R54:S56"/>
    <mergeCell ref="T54:U56"/>
    <mergeCell ref="V54:W56"/>
    <mergeCell ref="X54:X56"/>
    <mergeCell ref="Y54:AA56"/>
    <mergeCell ref="AB54:AC56"/>
  </mergeCells>
  <phoneticPr fontId="4" type="noConversion"/>
  <pageMargins left="0.75" right="0.75" top="1" bottom="1" header="0" footer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E140"/>
  <sheetViews>
    <sheetView zoomScale="70" zoomScaleNormal="70" workbookViewId="0">
      <selection activeCell="C6" sqref="C6:Q21"/>
    </sheetView>
  </sheetViews>
  <sheetFormatPr baseColWidth="10" defaultRowHeight="12.75"/>
  <cols>
    <col min="2" max="2" width="5" customWidth="1"/>
    <col min="3" max="3" width="9.5703125" customWidth="1"/>
    <col min="4" max="4" width="11.140625" customWidth="1"/>
    <col min="5" max="5" width="11" customWidth="1"/>
    <col min="6" max="6" width="14.85546875" customWidth="1"/>
    <col min="8" max="8" width="10.85546875" style="8" customWidth="1"/>
  </cols>
  <sheetData>
    <row r="1" spans="1:21" ht="13.5" thickBot="1">
      <c r="A1" s="90" t="s">
        <v>81</v>
      </c>
    </row>
    <row r="2" spans="1:21" ht="13.5" thickTop="1">
      <c r="B2" s="346" t="s">
        <v>88</v>
      </c>
      <c r="C2" s="349" t="s">
        <v>56</v>
      </c>
      <c r="D2" s="350"/>
      <c r="E2" s="350"/>
      <c r="F2" s="350"/>
      <c r="G2" s="350"/>
      <c r="H2" s="351"/>
      <c r="I2" s="352" t="s">
        <v>11</v>
      </c>
      <c r="J2" s="353"/>
      <c r="K2" s="353"/>
      <c r="L2" s="351"/>
      <c r="M2" s="354" t="s">
        <v>12</v>
      </c>
      <c r="N2" s="355"/>
      <c r="O2" s="355"/>
      <c r="P2" s="355"/>
      <c r="Q2" s="356"/>
    </row>
    <row r="3" spans="1:21" ht="12.75" customHeight="1">
      <c r="B3" s="347"/>
      <c r="C3" s="377" t="s">
        <v>57</v>
      </c>
      <c r="D3" s="380" t="s">
        <v>58</v>
      </c>
      <c r="E3" s="380" t="s">
        <v>59</v>
      </c>
      <c r="F3" s="380" t="s">
        <v>60</v>
      </c>
      <c r="G3" s="381" t="s">
        <v>61</v>
      </c>
      <c r="H3" s="382" t="s">
        <v>62</v>
      </c>
      <c r="I3" s="370" t="s">
        <v>3</v>
      </c>
      <c r="J3" s="373" t="s">
        <v>63</v>
      </c>
      <c r="K3" s="326" t="s">
        <v>64</v>
      </c>
      <c r="L3" s="374" t="s">
        <v>62</v>
      </c>
      <c r="M3" s="363" t="s">
        <v>65</v>
      </c>
      <c r="N3" s="365" t="s">
        <v>66</v>
      </c>
      <c r="O3" s="365" t="s">
        <v>67</v>
      </c>
      <c r="P3" s="368" t="s">
        <v>68</v>
      </c>
      <c r="Q3" s="357" t="s">
        <v>62</v>
      </c>
    </row>
    <row r="4" spans="1:21">
      <c r="B4" s="347"/>
      <c r="C4" s="378"/>
      <c r="D4" s="366"/>
      <c r="E4" s="366"/>
      <c r="F4" s="366"/>
      <c r="G4" s="327"/>
      <c r="H4" s="383"/>
      <c r="I4" s="371"/>
      <c r="J4" s="366"/>
      <c r="K4" s="327"/>
      <c r="L4" s="375"/>
      <c r="M4" s="331"/>
      <c r="N4" s="366"/>
      <c r="O4" s="366"/>
      <c r="P4" s="327"/>
      <c r="Q4" s="358"/>
    </row>
    <row r="5" spans="1:21" ht="13.5" thickBot="1">
      <c r="B5" s="348"/>
      <c r="C5" s="379"/>
      <c r="D5" s="367"/>
      <c r="E5" s="366"/>
      <c r="F5" s="367"/>
      <c r="G5" s="369"/>
      <c r="H5" s="384"/>
      <c r="I5" s="372"/>
      <c r="J5" s="367"/>
      <c r="K5" s="369"/>
      <c r="L5" s="376"/>
      <c r="M5" s="364"/>
      <c r="N5" s="367"/>
      <c r="O5" s="367"/>
      <c r="P5" s="369"/>
      <c r="Q5" s="359"/>
    </row>
    <row r="6" spans="1:21" ht="13.5" thickBot="1">
      <c r="A6">
        <f>IF(C6="NE",0,1)</f>
        <v>1</v>
      </c>
      <c r="B6" s="97" t="s">
        <v>89</v>
      </c>
      <c r="C6" s="183">
        <f>IF(C58+D58+E58&gt;13,5,IF(C58+D58+E58&gt;10,4,IF(C58+D58+E58&gt;7,3,IF(C58+D58+E58&gt;5,2,"NE"))))</f>
        <v>5</v>
      </c>
      <c r="D6" s="183">
        <f>IF(F58+G58+H58&gt;13,5,IF(F58+G58+H58&gt;10,4,IF(F58+G58+H58&gt;7,3,IF(F58+G58+H58&gt;5,2,"NE"))))</f>
        <v>2</v>
      </c>
      <c r="E6" s="246"/>
      <c r="F6" s="183">
        <f>IF(L58+M58+N58&gt;13,5,IF(L58+M58+N58&gt;10,4,IF(L58+M58+N58&gt;7,3,IF(L58+M58+N58&gt;5,2,"NE"))))</f>
        <v>5</v>
      </c>
      <c r="G6" s="183">
        <f>IF(O58+P58+Q58&gt;13,5,IF(O58+P58+Q58&gt;10,4,IF(O58+P58+Q58&gt;7,3,IF(O58+P58+Q58&gt;5,2,"NE"))))</f>
        <v>3</v>
      </c>
      <c r="H6" s="184" t="str">
        <f>IF(COUNTIF(C6:G6,2)&gt;1,"D","A")</f>
        <v>A</v>
      </c>
      <c r="I6" s="183">
        <f>IF(R58+S58&gt;8,5,IF(R58+S58&gt;6,4,IF(R58+S58&gt;4,3,IF(R58+S58&gt;2,2,"NE"))))</f>
        <v>5</v>
      </c>
      <c r="J6" s="246"/>
      <c r="K6" s="183">
        <f>IF(V58+W58&gt;8,5,IF(V58+W58&gt;6,4,IF(V58+W58&gt;4,3,IF(V58+W58&gt;2,2,"NE"))))</f>
        <v>2</v>
      </c>
      <c r="L6" s="184" t="str">
        <f>IF(OR(COUNTIF(I6:K6,2)&gt;1,H6="D"),"D","A")</f>
        <v>A</v>
      </c>
      <c r="M6" s="183">
        <f>X58</f>
        <v>2</v>
      </c>
      <c r="N6" s="183">
        <f>IF(Y58+Z58+AA58&gt;13,5,IF(Y58+Z58+AA58&gt;10,4,IF(Y58+Z58+AA58&gt;7,3,IF(Y58+Z58+AA58&gt;5,2,"NE"))))</f>
        <v>4</v>
      </c>
      <c r="O6" s="246"/>
      <c r="P6" s="183">
        <f>IF(AD58+AE58&gt;8,5,IF(AD58+AE58&gt;6,4,IF(AD58+AE58&gt;4,3,IF(AD58+AE58&gt;2,2,"NE"))))</f>
        <v>2</v>
      </c>
      <c r="Q6" s="184" t="str">
        <f>IF(OR(COUNTIF(M6:P6,2)&gt;1,L6="D"),"D","A")</f>
        <v>D</v>
      </c>
      <c r="S6">
        <f>IF(AND(SUM(C6:G6)&gt;0,H6="A"),1,0)</f>
        <v>1</v>
      </c>
      <c r="T6">
        <f>IF(AND(SUM(I6:K6)&gt;0,L6="A"),1,0)</f>
        <v>1</v>
      </c>
      <c r="U6">
        <f>IF(AND(SUM(M6:P6)&gt;0,Q6="A"),1,0)</f>
        <v>0</v>
      </c>
    </row>
    <row r="7" spans="1:21" ht="13.5" thickBot="1">
      <c r="A7">
        <f t="shared" ref="A7:A43" si="0">IF(C7="NE",0,1)</f>
        <v>1</v>
      </c>
      <c r="B7" s="100" t="s">
        <v>90</v>
      </c>
      <c r="C7" s="183">
        <f t="shared" ref="C7:C43" si="1">IF(C59+D59+E59&gt;13,5,IF(C59+D59+E59&gt;10,4,IF(C59+D59+E59&gt;7,3,IF(C59+D59+E59&gt;5,2,"NE"))))</f>
        <v>5</v>
      </c>
      <c r="D7" s="183">
        <f t="shared" ref="D7:D43" si="2">IF(F59+G59+H59&gt;13,5,IF(F59+G59+H59&gt;10,4,IF(F59+G59+H59&gt;7,3,IF(F59+G59+H59&gt;5,2,"NE"))))</f>
        <v>3</v>
      </c>
      <c r="E7" s="246"/>
      <c r="F7" s="183">
        <f t="shared" ref="F7:F43" si="3">IF(L59+M59+N59&gt;13,5,IF(L59+M59+N59&gt;10,4,IF(L59+M59+N59&gt;7,3,IF(L59+M59+N59&gt;5,2,"NE"))))</f>
        <v>5</v>
      </c>
      <c r="G7" s="183">
        <f t="shared" ref="G7:G43" si="4">IF(O59+P59+Q59&gt;13,5,IF(O59+P59+Q59&gt;10,4,IF(O59+P59+Q59&gt;7,3,IF(O59+P59+Q59&gt;5,2,"NE"))))</f>
        <v>3</v>
      </c>
      <c r="H7" s="184" t="str">
        <f t="shared" ref="H7:H43" si="5">IF(COUNTIF(C7:G7,2)&gt;1,"D","A")</f>
        <v>A</v>
      </c>
      <c r="I7" s="183">
        <f t="shared" ref="I7:I43" si="6">IF(R59+S59&gt;8,5,IF(R59+S59&gt;6,4,IF(R59+S59&gt;4,3,IF(R59+S59&gt;2,2,"NE"))))</f>
        <v>5</v>
      </c>
      <c r="J7" s="246"/>
      <c r="K7" s="183">
        <f t="shared" ref="K7:K43" si="7">IF(V59+W59&gt;8,5,IF(V59+W59&gt;6,4,IF(V59+W59&gt;4,3,IF(V59+W59&gt;2,2,"NE"))))</f>
        <v>3</v>
      </c>
      <c r="L7" s="184" t="str">
        <f t="shared" ref="L7:L43" si="8">IF(OR(COUNTIF(I7:K7,2)&gt;1,H7="D"),"D","A")</f>
        <v>A</v>
      </c>
      <c r="M7" s="183">
        <f t="shared" ref="M7:M43" si="9">X59</f>
        <v>2</v>
      </c>
      <c r="N7" s="183">
        <f t="shared" ref="N7:N43" si="10">IF(Y59+Z59+AA59&gt;13,5,IF(Y59+Z59+AA59&gt;10,4,IF(Y59+Z59+AA59&gt;7,3,IF(Y59+Z59+AA59&gt;5,2,"NE"))))</f>
        <v>4</v>
      </c>
      <c r="O7" s="246"/>
      <c r="P7" s="183">
        <f t="shared" ref="P7:P43" si="11">IF(AD59+AE59&gt;8,5,IF(AD59+AE59&gt;6,4,IF(AD59+AE59&gt;4,3,IF(AD59+AE59&gt;2,2,"NE"))))</f>
        <v>3</v>
      </c>
      <c r="Q7" s="184" t="str">
        <f t="shared" ref="Q7:Q43" si="12">IF(OR(COUNTIF(M7:P7,2)&gt;1,L7="D"),"D","A")</f>
        <v>A</v>
      </c>
      <c r="S7">
        <f t="shared" ref="S7:S43" si="13">IF(AND(SUM(C7:G7)&gt;0,H7="A"),1,0)</f>
        <v>1</v>
      </c>
      <c r="T7">
        <f t="shared" ref="T7:T43" si="14">IF(AND(SUM(I7:K7)&gt;0,L7="A"),1,0)</f>
        <v>1</v>
      </c>
      <c r="U7">
        <f t="shared" ref="U7:U43" si="15">IF(AND(SUM(M7:P7)&gt;0,Q7="A"),1,0)</f>
        <v>1</v>
      </c>
    </row>
    <row r="8" spans="1:21" ht="13.5" thickBot="1">
      <c r="A8">
        <f t="shared" si="0"/>
        <v>1</v>
      </c>
      <c r="B8" s="100" t="s">
        <v>91</v>
      </c>
      <c r="C8" s="183">
        <f t="shared" si="1"/>
        <v>5</v>
      </c>
      <c r="D8" s="183">
        <f t="shared" si="2"/>
        <v>3</v>
      </c>
      <c r="E8" s="246"/>
      <c r="F8" s="183">
        <f t="shared" si="3"/>
        <v>5</v>
      </c>
      <c r="G8" s="183">
        <f t="shared" si="4"/>
        <v>3</v>
      </c>
      <c r="H8" s="184" t="str">
        <f t="shared" si="5"/>
        <v>A</v>
      </c>
      <c r="I8" s="183">
        <f t="shared" si="6"/>
        <v>5</v>
      </c>
      <c r="J8" s="246"/>
      <c r="K8" s="183">
        <f t="shared" si="7"/>
        <v>2</v>
      </c>
      <c r="L8" s="184" t="str">
        <f t="shared" si="8"/>
        <v>A</v>
      </c>
      <c r="M8" s="183">
        <f t="shared" si="9"/>
        <v>2</v>
      </c>
      <c r="N8" s="183">
        <f t="shared" si="10"/>
        <v>4</v>
      </c>
      <c r="O8" s="246"/>
      <c r="P8" s="183">
        <f t="shared" si="11"/>
        <v>2</v>
      </c>
      <c r="Q8" s="184" t="str">
        <f t="shared" si="12"/>
        <v>D</v>
      </c>
      <c r="S8">
        <f t="shared" si="13"/>
        <v>1</v>
      </c>
      <c r="T8">
        <f t="shared" si="14"/>
        <v>1</v>
      </c>
      <c r="U8">
        <f t="shared" si="15"/>
        <v>0</v>
      </c>
    </row>
    <row r="9" spans="1:21" ht="13.5" thickBot="1">
      <c r="A9">
        <f t="shared" si="0"/>
        <v>1</v>
      </c>
      <c r="B9" s="100" t="s">
        <v>92</v>
      </c>
      <c r="C9" s="183">
        <f t="shared" si="1"/>
        <v>5</v>
      </c>
      <c r="D9" s="183">
        <f t="shared" si="2"/>
        <v>3</v>
      </c>
      <c r="E9" s="246"/>
      <c r="F9" s="183">
        <f t="shared" si="3"/>
        <v>5</v>
      </c>
      <c r="G9" s="183">
        <f t="shared" si="4"/>
        <v>2</v>
      </c>
      <c r="H9" s="184" t="str">
        <f t="shared" si="5"/>
        <v>A</v>
      </c>
      <c r="I9" s="183">
        <f t="shared" si="6"/>
        <v>5</v>
      </c>
      <c r="J9" s="246"/>
      <c r="K9" s="183">
        <f t="shared" si="7"/>
        <v>2</v>
      </c>
      <c r="L9" s="184" t="str">
        <f t="shared" si="8"/>
        <v>A</v>
      </c>
      <c r="M9" s="183">
        <f t="shared" si="9"/>
        <v>2</v>
      </c>
      <c r="N9" s="183">
        <f t="shared" si="10"/>
        <v>3</v>
      </c>
      <c r="O9" s="246"/>
      <c r="P9" s="183">
        <f t="shared" si="11"/>
        <v>3</v>
      </c>
      <c r="Q9" s="184" t="str">
        <f t="shared" si="12"/>
        <v>A</v>
      </c>
      <c r="S9">
        <f t="shared" si="13"/>
        <v>1</v>
      </c>
      <c r="T9">
        <f t="shared" si="14"/>
        <v>1</v>
      </c>
      <c r="U9">
        <f t="shared" si="15"/>
        <v>1</v>
      </c>
    </row>
    <row r="10" spans="1:21" ht="13.5" thickBot="1">
      <c r="A10">
        <f t="shared" si="0"/>
        <v>1</v>
      </c>
      <c r="B10" s="100" t="s">
        <v>93</v>
      </c>
      <c r="C10" s="183">
        <f t="shared" si="1"/>
        <v>5</v>
      </c>
      <c r="D10" s="183">
        <f t="shared" si="2"/>
        <v>3</v>
      </c>
      <c r="E10" s="246"/>
      <c r="F10" s="183">
        <f t="shared" si="3"/>
        <v>5</v>
      </c>
      <c r="G10" s="183">
        <f t="shared" si="4"/>
        <v>2</v>
      </c>
      <c r="H10" s="184" t="str">
        <f t="shared" si="5"/>
        <v>A</v>
      </c>
      <c r="I10" s="183">
        <f t="shared" si="6"/>
        <v>5</v>
      </c>
      <c r="J10" s="246"/>
      <c r="K10" s="183">
        <f t="shared" si="7"/>
        <v>3</v>
      </c>
      <c r="L10" s="184" t="str">
        <f t="shared" si="8"/>
        <v>A</v>
      </c>
      <c r="M10" s="183">
        <f t="shared" si="9"/>
        <v>2</v>
      </c>
      <c r="N10" s="183">
        <f t="shared" si="10"/>
        <v>3</v>
      </c>
      <c r="O10" s="246"/>
      <c r="P10" s="183">
        <f t="shared" si="11"/>
        <v>2</v>
      </c>
      <c r="Q10" s="184" t="str">
        <f t="shared" si="12"/>
        <v>D</v>
      </c>
      <c r="S10">
        <f t="shared" si="13"/>
        <v>1</v>
      </c>
      <c r="T10">
        <f t="shared" si="14"/>
        <v>1</v>
      </c>
      <c r="U10">
        <f t="shared" si="15"/>
        <v>0</v>
      </c>
    </row>
    <row r="11" spans="1:21" ht="13.5" thickBot="1">
      <c r="A11">
        <f t="shared" si="0"/>
        <v>1</v>
      </c>
      <c r="B11" s="100" t="s">
        <v>94</v>
      </c>
      <c r="C11" s="183">
        <f t="shared" si="1"/>
        <v>5</v>
      </c>
      <c r="D11" s="183">
        <f t="shared" si="2"/>
        <v>4</v>
      </c>
      <c r="E11" s="246"/>
      <c r="F11" s="183">
        <f t="shared" si="3"/>
        <v>5</v>
      </c>
      <c r="G11" s="183">
        <f t="shared" si="4"/>
        <v>3</v>
      </c>
      <c r="H11" s="184" t="str">
        <f t="shared" si="5"/>
        <v>A</v>
      </c>
      <c r="I11" s="183">
        <f t="shared" si="6"/>
        <v>5</v>
      </c>
      <c r="J11" s="246"/>
      <c r="K11" s="183">
        <f t="shared" si="7"/>
        <v>2</v>
      </c>
      <c r="L11" s="184" t="str">
        <f t="shared" si="8"/>
        <v>A</v>
      </c>
      <c r="M11" s="183">
        <f t="shared" si="9"/>
        <v>3</v>
      </c>
      <c r="N11" s="183">
        <f t="shared" si="10"/>
        <v>4</v>
      </c>
      <c r="O11" s="246"/>
      <c r="P11" s="183">
        <f t="shared" si="11"/>
        <v>3</v>
      </c>
      <c r="Q11" s="184" t="str">
        <f t="shared" si="12"/>
        <v>A</v>
      </c>
      <c r="S11">
        <f t="shared" si="13"/>
        <v>1</v>
      </c>
      <c r="T11">
        <f t="shared" si="14"/>
        <v>1</v>
      </c>
      <c r="U11">
        <f t="shared" si="15"/>
        <v>1</v>
      </c>
    </row>
    <row r="12" spans="1:21" ht="13.5" thickBot="1">
      <c r="A12">
        <f t="shared" si="0"/>
        <v>1</v>
      </c>
      <c r="B12" s="100" t="s">
        <v>95</v>
      </c>
      <c r="C12" s="183">
        <f t="shared" si="1"/>
        <v>5</v>
      </c>
      <c r="D12" s="183">
        <f t="shared" si="2"/>
        <v>3</v>
      </c>
      <c r="E12" s="246"/>
      <c r="F12" s="183">
        <f t="shared" si="3"/>
        <v>5</v>
      </c>
      <c r="G12" s="183">
        <f t="shared" si="4"/>
        <v>4</v>
      </c>
      <c r="H12" s="184" t="str">
        <f t="shared" si="5"/>
        <v>A</v>
      </c>
      <c r="I12" s="183">
        <f t="shared" si="6"/>
        <v>5</v>
      </c>
      <c r="J12" s="246"/>
      <c r="K12" s="183">
        <f t="shared" si="7"/>
        <v>2</v>
      </c>
      <c r="L12" s="184" t="str">
        <f t="shared" si="8"/>
        <v>A</v>
      </c>
      <c r="M12" s="183">
        <f t="shared" si="9"/>
        <v>2</v>
      </c>
      <c r="N12" s="183">
        <f t="shared" si="10"/>
        <v>3</v>
      </c>
      <c r="O12" s="246"/>
      <c r="P12" s="183">
        <f t="shared" si="11"/>
        <v>3</v>
      </c>
      <c r="Q12" s="184" t="str">
        <f t="shared" si="12"/>
        <v>A</v>
      </c>
      <c r="S12">
        <f t="shared" si="13"/>
        <v>1</v>
      </c>
      <c r="T12">
        <f t="shared" si="14"/>
        <v>1</v>
      </c>
      <c r="U12">
        <f t="shared" si="15"/>
        <v>1</v>
      </c>
    </row>
    <row r="13" spans="1:21" ht="13.5" thickBot="1">
      <c r="A13">
        <f t="shared" si="0"/>
        <v>1</v>
      </c>
      <c r="B13" s="100" t="s">
        <v>96</v>
      </c>
      <c r="C13" s="183">
        <f t="shared" si="1"/>
        <v>5</v>
      </c>
      <c r="D13" s="183">
        <f t="shared" si="2"/>
        <v>3</v>
      </c>
      <c r="E13" s="246"/>
      <c r="F13" s="183">
        <f t="shared" si="3"/>
        <v>5</v>
      </c>
      <c r="G13" s="183">
        <f t="shared" si="4"/>
        <v>3</v>
      </c>
      <c r="H13" s="184" t="str">
        <f t="shared" si="5"/>
        <v>A</v>
      </c>
      <c r="I13" s="183">
        <f t="shared" si="6"/>
        <v>5</v>
      </c>
      <c r="J13" s="246"/>
      <c r="K13" s="183">
        <f t="shared" si="7"/>
        <v>2</v>
      </c>
      <c r="L13" s="184" t="str">
        <f t="shared" si="8"/>
        <v>A</v>
      </c>
      <c r="M13" s="183">
        <f t="shared" si="9"/>
        <v>3</v>
      </c>
      <c r="N13" s="183">
        <f t="shared" si="10"/>
        <v>4</v>
      </c>
      <c r="O13" s="246"/>
      <c r="P13" s="183">
        <f t="shared" si="11"/>
        <v>3</v>
      </c>
      <c r="Q13" s="184" t="str">
        <f t="shared" si="12"/>
        <v>A</v>
      </c>
      <c r="S13">
        <f t="shared" si="13"/>
        <v>1</v>
      </c>
      <c r="T13">
        <f t="shared" si="14"/>
        <v>1</v>
      </c>
      <c r="U13">
        <f t="shared" si="15"/>
        <v>1</v>
      </c>
    </row>
    <row r="14" spans="1:21" ht="13.5" thickBot="1">
      <c r="A14">
        <f t="shared" si="0"/>
        <v>1</v>
      </c>
      <c r="B14" s="100" t="s">
        <v>97</v>
      </c>
      <c r="C14" s="183">
        <f t="shared" si="1"/>
        <v>5</v>
      </c>
      <c r="D14" s="183">
        <f t="shared" si="2"/>
        <v>3</v>
      </c>
      <c r="E14" s="246"/>
      <c r="F14" s="183">
        <f t="shared" si="3"/>
        <v>5</v>
      </c>
      <c r="G14" s="183">
        <f t="shared" si="4"/>
        <v>2</v>
      </c>
      <c r="H14" s="184" t="str">
        <f t="shared" si="5"/>
        <v>A</v>
      </c>
      <c r="I14" s="183">
        <f t="shared" si="6"/>
        <v>5</v>
      </c>
      <c r="J14" s="246"/>
      <c r="K14" s="183">
        <f t="shared" si="7"/>
        <v>2</v>
      </c>
      <c r="L14" s="184" t="str">
        <f t="shared" si="8"/>
        <v>A</v>
      </c>
      <c r="M14" s="183">
        <f t="shared" si="9"/>
        <v>2</v>
      </c>
      <c r="N14" s="183">
        <f t="shared" si="10"/>
        <v>3</v>
      </c>
      <c r="O14" s="246"/>
      <c r="P14" s="183">
        <f t="shared" si="11"/>
        <v>3</v>
      </c>
      <c r="Q14" s="184" t="str">
        <f t="shared" si="12"/>
        <v>A</v>
      </c>
      <c r="S14">
        <f t="shared" si="13"/>
        <v>1</v>
      </c>
      <c r="T14">
        <f t="shared" si="14"/>
        <v>1</v>
      </c>
      <c r="U14">
        <f t="shared" si="15"/>
        <v>1</v>
      </c>
    </row>
    <row r="15" spans="1:21" ht="13.5" thickBot="1">
      <c r="A15">
        <f t="shared" si="0"/>
        <v>1</v>
      </c>
      <c r="B15" s="100" t="s">
        <v>98</v>
      </c>
      <c r="C15" s="183">
        <f t="shared" si="1"/>
        <v>5</v>
      </c>
      <c r="D15" s="183">
        <f t="shared" si="2"/>
        <v>3</v>
      </c>
      <c r="E15" s="246"/>
      <c r="F15" s="183">
        <f t="shared" si="3"/>
        <v>5</v>
      </c>
      <c r="G15" s="183">
        <f t="shared" si="4"/>
        <v>2</v>
      </c>
      <c r="H15" s="184" t="str">
        <f t="shared" si="5"/>
        <v>A</v>
      </c>
      <c r="I15" s="183">
        <f t="shared" si="6"/>
        <v>5</v>
      </c>
      <c r="J15" s="246"/>
      <c r="K15" s="183">
        <f t="shared" si="7"/>
        <v>3</v>
      </c>
      <c r="L15" s="184" t="str">
        <f t="shared" si="8"/>
        <v>A</v>
      </c>
      <c r="M15" s="183">
        <f t="shared" si="9"/>
        <v>2</v>
      </c>
      <c r="N15" s="183">
        <f t="shared" si="10"/>
        <v>3</v>
      </c>
      <c r="O15" s="246"/>
      <c r="P15" s="183">
        <f t="shared" si="11"/>
        <v>2</v>
      </c>
      <c r="Q15" s="184" t="str">
        <f t="shared" si="12"/>
        <v>D</v>
      </c>
      <c r="S15">
        <f t="shared" si="13"/>
        <v>1</v>
      </c>
      <c r="T15">
        <f t="shared" si="14"/>
        <v>1</v>
      </c>
      <c r="U15">
        <f t="shared" si="15"/>
        <v>0</v>
      </c>
    </row>
    <row r="16" spans="1:21" ht="13.5" thickBot="1">
      <c r="A16">
        <f t="shared" si="0"/>
        <v>1</v>
      </c>
      <c r="B16" s="100" t="s">
        <v>99</v>
      </c>
      <c r="C16" s="183">
        <f t="shared" si="1"/>
        <v>5</v>
      </c>
      <c r="D16" s="183">
        <f t="shared" si="2"/>
        <v>4</v>
      </c>
      <c r="E16" s="246"/>
      <c r="F16" s="183">
        <f t="shared" si="3"/>
        <v>5</v>
      </c>
      <c r="G16" s="183">
        <f t="shared" si="4"/>
        <v>3</v>
      </c>
      <c r="H16" s="184" t="str">
        <f t="shared" si="5"/>
        <v>A</v>
      </c>
      <c r="I16" s="183">
        <f t="shared" si="6"/>
        <v>5</v>
      </c>
      <c r="J16" s="246"/>
      <c r="K16" s="183">
        <f t="shared" si="7"/>
        <v>2</v>
      </c>
      <c r="L16" s="184" t="str">
        <f t="shared" si="8"/>
        <v>A</v>
      </c>
      <c r="M16" s="183">
        <f t="shared" si="9"/>
        <v>3</v>
      </c>
      <c r="N16" s="183">
        <f t="shared" si="10"/>
        <v>4</v>
      </c>
      <c r="O16" s="246"/>
      <c r="P16" s="183">
        <f t="shared" si="11"/>
        <v>3</v>
      </c>
      <c r="Q16" s="184" t="str">
        <f t="shared" si="12"/>
        <v>A</v>
      </c>
      <c r="S16">
        <f t="shared" si="13"/>
        <v>1</v>
      </c>
      <c r="T16">
        <f t="shared" si="14"/>
        <v>1</v>
      </c>
      <c r="U16">
        <f t="shared" si="15"/>
        <v>1</v>
      </c>
    </row>
    <row r="17" spans="1:21" ht="13.5" thickBot="1">
      <c r="A17">
        <f t="shared" si="0"/>
        <v>1</v>
      </c>
      <c r="B17" s="100" t="s">
        <v>100</v>
      </c>
      <c r="C17" s="183">
        <f t="shared" si="1"/>
        <v>5</v>
      </c>
      <c r="D17" s="183">
        <f t="shared" si="2"/>
        <v>3</v>
      </c>
      <c r="E17" s="246"/>
      <c r="F17" s="183">
        <f t="shared" si="3"/>
        <v>5</v>
      </c>
      <c r="G17" s="183">
        <f t="shared" si="4"/>
        <v>4</v>
      </c>
      <c r="H17" s="184" t="str">
        <f t="shared" si="5"/>
        <v>A</v>
      </c>
      <c r="I17" s="183">
        <f t="shared" si="6"/>
        <v>5</v>
      </c>
      <c r="J17" s="246"/>
      <c r="K17" s="183">
        <f t="shared" si="7"/>
        <v>2</v>
      </c>
      <c r="L17" s="184" t="str">
        <f t="shared" si="8"/>
        <v>A</v>
      </c>
      <c r="M17" s="183">
        <f t="shared" si="9"/>
        <v>2</v>
      </c>
      <c r="N17" s="183">
        <f t="shared" si="10"/>
        <v>3</v>
      </c>
      <c r="O17" s="246"/>
      <c r="P17" s="183">
        <f t="shared" si="11"/>
        <v>3</v>
      </c>
      <c r="Q17" s="184" t="str">
        <f t="shared" si="12"/>
        <v>A</v>
      </c>
      <c r="S17">
        <f t="shared" si="13"/>
        <v>1</v>
      </c>
      <c r="T17">
        <f t="shared" si="14"/>
        <v>1</v>
      </c>
      <c r="U17">
        <f t="shared" si="15"/>
        <v>1</v>
      </c>
    </row>
    <row r="18" spans="1:21" ht="13.5" thickBot="1">
      <c r="A18">
        <f t="shared" si="0"/>
        <v>1</v>
      </c>
      <c r="B18" s="100" t="s">
        <v>101</v>
      </c>
      <c r="C18" s="183">
        <f t="shared" si="1"/>
        <v>5</v>
      </c>
      <c r="D18" s="183">
        <f t="shared" si="2"/>
        <v>3</v>
      </c>
      <c r="E18" s="246"/>
      <c r="F18" s="183">
        <f t="shared" si="3"/>
        <v>5</v>
      </c>
      <c r="G18" s="183">
        <f t="shared" si="4"/>
        <v>3</v>
      </c>
      <c r="H18" s="184" t="str">
        <f t="shared" si="5"/>
        <v>A</v>
      </c>
      <c r="I18" s="183">
        <f t="shared" si="6"/>
        <v>5</v>
      </c>
      <c r="J18" s="246"/>
      <c r="K18" s="183">
        <f t="shared" si="7"/>
        <v>2</v>
      </c>
      <c r="L18" s="184" t="str">
        <f t="shared" si="8"/>
        <v>A</v>
      </c>
      <c r="M18" s="183">
        <f t="shared" si="9"/>
        <v>3</v>
      </c>
      <c r="N18" s="183">
        <f t="shared" si="10"/>
        <v>4</v>
      </c>
      <c r="O18" s="246"/>
      <c r="P18" s="183">
        <f t="shared" si="11"/>
        <v>3</v>
      </c>
      <c r="Q18" s="184" t="str">
        <f t="shared" si="12"/>
        <v>A</v>
      </c>
      <c r="S18">
        <f t="shared" si="13"/>
        <v>1</v>
      </c>
      <c r="T18">
        <f t="shared" si="14"/>
        <v>1</v>
      </c>
      <c r="U18">
        <f t="shared" si="15"/>
        <v>1</v>
      </c>
    </row>
    <row r="19" spans="1:21" ht="13.5" thickBot="1">
      <c r="A19">
        <f t="shared" si="0"/>
        <v>1</v>
      </c>
      <c r="B19" s="100" t="s">
        <v>102</v>
      </c>
      <c r="C19" s="183">
        <f t="shared" si="1"/>
        <v>5</v>
      </c>
      <c r="D19" s="183">
        <f t="shared" si="2"/>
        <v>2</v>
      </c>
      <c r="E19" s="246"/>
      <c r="F19" s="183">
        <f t="shared" si="3"/>
        <v>5</v>
      </c>
      <c r="G19" s="183">
        <f t="shared" si="4"/>
        <v>3</v>
      </c>
      <c r="H19" s="184" t="str">
        <f t="shared" si="5"/>
        <v>A</v>
      </c>
      <c r="I19" s="183">
        <f t="shared" si="6"/>
        <v>5</v>
      </c>
      <c r="J19" s="246"/>
      <c r="K19" s="183">
        <f t="shared" si="7"/>
        <v>2</v>
      </c>
      <c r="L19" s="184" t="str">
        <f t="shared" si="8"/>
        <v>A</v>
      </c>
      <c r="M19" s="183">
        <f t="shared" si="9"/>
        <v>2</v>
      </c>
      <c r="N19" s="183">
        <f t="shared" si="10"/>
        <v>4</v>
      </c>
      <c r="O19" s="246"/>
      <c r="P19" s="183">
        <f t="shared" si="11"/>
        <v>2</v>
      </c>
      <c r="Q19" s="184" t="str">
        <f t="shared" si="12"/>
        <v>D</v>
      </c>
      <c r="S19">
        <f t="shared" si="13"/>
        <v>1</v>
      </c>
      <c r="T19">
        <f t="shared" si="14"/>
        <v>1</v>
      </c>
      <c r="U19">
        <f t="shared" si="15"/>
        <v>0</v>
      </c>
    </row>
    <row r="20" spans="1:21" ht="13.5" thickBot="1">
      <c r="A20">
        <f t="shared" si="0"/>
        <v>1</v>
      </c>
      <c r="B20" s="100" t="s">
        <v>103</v>
      </c>
      <c r="C20" s="183">
        <f t="shared" si="1"/>
        <v>5</v>
      </c>
      <c r="D20" s="183">
        <f t="shared" si="2"/>
        <v>3</v>
      </c>
      <c r="E20" s="246"/>
      <c r="F20" s="183">
        <f t="shared" si="3"/>
        <v>5</v>
      </c>
      <c r="G20" s="183">
        <f t="shared" si="4"/>
        <v>3</v>
      </c>
      <c r="H20" s="184" t="str">
        <f t="shared" si="5"/>
        <v>A</v>
      </c>
      <c r="I20" s="183">
        <f t="shared" si="6"/>
        <v>5</v>
      </c>
      <c r="J20" s="246"/>
      <c r="K20" s="183">
        <f t="shared" si="7"/>
        <v>3</v>
      </c>
      <c r="L20" s="184" t="str">
        <f t="shared" si="8"/>
        <v>A</v>
      </c>
      <c r="M20" s="183">
        <f t="shared" si="9"/>
        <v>2</v>
      </c>
      <c r="N20" s="183">
        <f t="shared" si="10"/>
        <v>4</v>
      </c>
      <c r="O20" s="246"/>
      <c r="P20" s="183">
        <f t="shared" si="11"/>
        <v>3</v>
      </c>
      <c r="Q20" s="184" t="str">
        <f t="shared" si="12"/>
        <v>A</v>
      </c>
      <c r="S20">
        <f t="shared" si="13"/>
        <v>1</v>
      </c>
      <c r="T20">
        <f t="shared" si="14"/>
        <v>1</v>
      </c>
      <c r="U20">
        <f t="shared" si="15"/>
        <v>1</v>
      </c>
    </row>
    <row r="21" spans="1:21" ht="13.5" thickBot="1">
      <c r="A21">
        <f t="shared" si="0"/>
        <v>1</v>
      </c>
      <c r="B21" s="100" t="s">
        <v>104</v>
      </c>
      <c r="C21" s="183">
        <f t="shared" si="1"/>
        <v>5</v>
      </c>
      <c r="D21" s="183">
        <f t="shared" si="2"/>
        <v>3</v>
      </c>
      <c r="E21" s="246"/>
      <c r="F21" s="183">
        <f t="shared" si="3"/>
        <v>5</v>
      </c>
      <c r="G21" s="183">
        <f t="shared" si="4"/>
        <v>3</v>
      </c>
      <c r="H21" s="184" t="str">
        <f t="shared" si="5"/>
        <v>A</v>
      </c>
      <c r="I21" s="183">
        <f t="shared" si="6"/>
        <v>5</v>
      </c>
      <c r="J21" s="246"/>
      <c r="K21" s="183">
        <f t="shared" si="7"/>
        <v>2</v>
      </c>
      <c r="L21" s="184" t="str">
        <f t="shared" si="8"/>
        <v>A</v>
      </c>
      <c r="M21" s="183">
        <f t="shared" si="9"/>
        <v>2</v>
      </c>
      <c r="N21" s="183">
        <f t="shared" si="10"/>
        <v>4</v>
      </c>
      <c r="O21" s="246"/>
      <c r="P21" s="183">
        <f t="shared" si="11"/>
        <v>2</v>
      </c>
      <c r="Q21" s="184" t="str">
        <f t="shared" si="12"/>
        <v>D</v>
      </c>
      <c r="S21">
        <f t="shared" si="13"/>
        <v>1</v>
      </c>
      <c r="T21">
        <f t="shared" si="14"/>
        <v>1</v>
      </c>
      <c r="U21">
        <f t="shared" si="15"/>
        <v>0</v>
      </c>
    </row>
    <row r="22" spans="1:21" ht="13.5" thickBot="1">
      <c r="A22">
        <f t="shared" si="0"/>
        <v>0</v>
      </c>
      <c r="B22" s="100" t="s">
        <v>105</v>
      </c>
      <c r="C22" s="183" t="str">
        <f t="shared" si="1"/>
        <v>NE</v>
      </c>
      <c r="D22" s="183" t="str">
        <f t="shared" si="2"/>
        <v>NE</v>
      </c>
      <c r="E22" s="246"/>
      <c r="F22" s="183" t="str">
        <f t="shared" si="3"/>
        <v>NE</v>
      </c>
      <c r="G22" s="183" t="str">
        <f t="shared" si="4"/>
        <v>NE</v>
      </c>
      <c r="H22" s="184" t="str">
        <f t="shared" si="5"/>
        <v>A</v>
      </c>
      <c r="I22" s="183" t="str">
        <f t="shared" si="6"/>
        <v>NE</v>
      </c>
      <c r="J22" s="246"/>
      <c r="K22" s="183" t="str">
        <f t="shared" si="7"/>
        <v>NE</v>
      </c>
      <c r="L22" s="184" t="str">
        <f t="shared" si="8"/>
        <v>A</v>
      </c>
      <c r="M22" s="183">
        <f t="shared" si="9"/>
        <v>0</v>
      </c>
      <c r="N22" s="183" t="str">
        <f t="shared" si="10"/>
        <v>NE</v>
      </c>
      <c r="O22" s="246"/>
      <c r="P22" s="183" t="str">
        <f t="shared" si="11"/>
        <v>NE</v>
      </c>
      <c r="Q22" s="184" t="str">
        <f t="shared" si="12"/>
        <v>A</v>
      </c>
      <c r="S22">
        <f t="shared" si="13"/>
        <v>0</v>
      </c>
      <c r="T22">
        <f t="shared" si="14"/>
        <v>0</v>
      </c>
      <c r="U22">
        <f t="shared" si="15"/>
        <v>0</v>
      </c>
    </row>
    <row r="23" spans="1:21" ht="13.5" thickBot="1">
      <c r="A23">
        <f t="shared" si="0"/>
        <v>0</v>
      </c>
      <c r="B23" s="100" t="s">
        <v>106</v>
      </c>
      <c r="C23" s="183" t="str">
        <f t="shared" si="1"/>
        <v>NE</v>
      </c>
      <c r="D23" s="183" t="str">
        <f t="shared" si="2"/>
        <v>NE</v>
      </c>
      <c r="E23" s="246"/>
      <c r="F23" s="183" t="str">
        <f t="shared" si="3"/>
        <v>NE</v>
      </c>
      <c r="G23" s="183" t="str">
        <f t="shared" si="4"/>
        <v>NE</v>
      </c>
      <c r="H23" s="184" t="str">
        <f t="shared" si="5"/>
        <v>A</v>
      </c>
      <c r="I23" s="183" t="str">
        <f t="shared" si="6"/>
        <v>NE</v>
      </c>
      <c r="J23" s="246"/>
      <c r="K23" s="183" t="str">
        <f t="shared" si="7"/>
        <v>NE</v>
      </c>
      <c r="L23" s="184" t="str">
        <f t="shared" si="8"/>
        <v>A</v>
      </c>
      <c r="M23" s="183">
        <f t="shared" si="9"/>
        <v>0</v>
      </c>
      <c r="N23" s="183" t="str">
        <f t="shared" si="10"/>
        <v>NE</v>
      </c>
      <c r="O23" s="246"/>
      <c r="P23" s="183" t="str">
        <f t="shared" si="11"/>
        <v>NE</v>
      </c>
      <c r="Q23" s="184" t="str">
        <f t="shared" si="12"/>
        <v>A</v>
      </c>
      <c r="S23">
        <f t="shared" si="13"/>
        <v>0</v>
      </c>
      <c r="T23">
        <f t="shared" si="14"/>
        <v>0</v>
      </c>
      <c r="U23">
        <f t="shared" si="15"/>
        <v>0</v>
      </c>
    </row>
    <row r="24" spans="1:21" ht="13.5" thickBot="1">
      <c r="A24">
        <f t="shared" si="0"/>
        <v>0</v>
      </c>
      <c r="B24" s="100" t="s">
        <v>107</v>
      </c>
      <c r="C24" s="183" t="str">
        <f t="shared" si="1"/>
        <v>NE</v>
      </c>
      <c r="D24" s="183" t="str">
        <f t="shared" si="2"/>
        <v>NE</v>
      </c>
      <c r="E24" s="246"/>
      <c r="F24" s="183" t="str">
        <f t="shared" si="3"/>
        <v>NE</v>
      </c>
      <c r="G24" s="183" t="str">
        <f t="shared" si="4"/>
        <v>NE</v>
      </c>
      <c r="H24" s="184" t="str">
        <f t="shared" si="5"/>
        <v>A</v>
      </c>
      <c r="I24" s="183" t="str">
        <f t="shared" si="6"/>
        <v>NE</v>
      </c>
      <c r="J24" s="246"/>
      <c r="K24" s="183" t="str">
        <f t="shared" si="7"/>
        <v>NE</v>
      </c>
      <c r="L24" s="184" t="str">
        <f t="shared" si="8"/>
        <v>A</v>
      </c>
      <c r="M24" s="183">
        <f t="shared" si="9"/>
        <v>0</v>
      </c>
      <c r="N24" s="183" t="str">
        <f t="shared" si="10"/>
        <v>NE</v>
      </c>
      <c r="O24" s="246"/>
      <c r="P24" s="183" t="str">
        <f t="shared" si="11"/>
        <v>NE</v>
      </c>
      <c r="Q24" s="184" t="str">
        <f t="shared" si="12"/>
        <v>A</v>
      </c>
      <c r="S24">
        <f t="shared" si="13"/>
        <v>0</v>
      </c>
      <c r="T24">
        <f t="shared" si="14"/>
        <v>0</v>
      </c>
      <c r="U24">
        <f t="shared" si="15"/>
        <v>0</v>
      </c>
    </row>
    <row r="25" spans="1:21" ht="13.5" thickBot="1">
      <c r="A25">
        <f t="shared" si="0"/>
        <v>0</v>
      </c>
      <c r="B25" s="100" t="s">
        <v>108</v>
      </c>
      <c r="C25" s="183" t="str">
        <f t="shared" si="1"/>
        <v>NE</v>
      </c>
      <c r="D25" s="183" t="str">
        <f t="shared" si="2"/>
        <v>NE</v>
      </c>
      <c r="E25" s="246"/>
      <c r="F25" s="183" t="str">
        <f t="shared" si="3"/>
        <v>NE</v>
      </c>
      <c r="G25" s="183" t="str">
        <f t="shared" si="4"/>
        <v>NE</v>
      </c>
      <c r="H25" s="184" t="str">
        <f t="shared" si="5"/>
        <v>A</v>
      </c>
      <c r="I25" s="183" t="str">
        <f t="shared" si="6"/>
        <v>NE</v>
      </c>
      <c r="J25" s="246"/>
      <c r="K25" s="183" t="str">
        <f t="shared" si="7"/>
        <v>NE</v>
      </c>
      <c r="L25" s="184" t="str">
        <f t="shared" si="8"/>
        <v>A</v>
      </c>
      <c r="M25" s="183">
        <f t="shared" si="9"/>
        <v>0</v>
      </c>
      <c r="N25" s="183" t="str">
        <f t="shared" si="10"/>
        <v>NE</v>
      </c>
      <c r="O25" s="246"/>
      <c r="P25" s="183" t="str">
        <f t="shared" si="11"/>
        <v>NE</v>
      </c>
      <c r="Q25" s="184" t="str">
        <f t="shared" si="12"/>
        <v>A</v>
      </c>
      <c r="S25">
        <f t="shared" si="13"/>
        <v>0</v>
      </c>
      <c r="T25">
        <f t="shared" si="14"/>
        <v>0</v>
      </c>
      <c r="U25">
        <f t="shared" si="15"/>
        <v>0</v>
      </c>
    </row>
    <row r="26" spans="1:21" ht="13.5" thickBot="1">
      <c r="A26">
        <f t="shared" si="0"/>
        <v>0</v>
      </c>
      <c r="B26" s="100" t="s">
        <v>109</v>
      </c>
      <c r="C26" s="183" t="str">
        <f t="shared" si="1"/>
        <v>NE</v>
      </c>
      <c r="D26" s="183" t="str">
        <f t="shared" si="2"/>
        <v>NE</v>
      </c>
      <c r="E26" s="246"/>
      <c r="F26" s="183" t="str">
        <f t="shared" si="3"/>
        <v>NE</v>
      </c>
      <c r="G26" s="183" t="str">
        <f t="shared" si="4"/>
        <v>NE</v>
      </c>
      <c r="H26" s="184" t="str">
        <f t="shared" si="5"/>
        <v>A</v>
      </c>
      <c r="I26" s="183" t="str">
        <f t="shared" si="6"/>
        <v>NE</v>
      </c>
      <c r="J26" s="246"/>
      <c r="K26" s="183" t="str">
        <f t="shared" si="7"/>
        <v>NE</v>
      </c>
      <c r="L26" s="184" t="str">
        <f t="shared" si="8"/>
        <v>A</v>
      </c>
      <c r="M26" s="183">
        <f t="shared" si="9"/>
        <v>0</v>
      </c>
      <c r="N26" s="183" t="str">
        <f t="shared" si="10"/>
        <v>NE</v>
      </c>
      <c r="O26" s="246"/>
      <c r="P26" s="183" t="str">
        <f t="shared" si="11"/>
        <v>NE</v>
      </c>
      <c r="Q26" s="184" t="str">
        <f t="shared" si="12"/>
        <v>A</v>
      </c>
      <c r="S26">
        <f t="shared" si="13"/>
        <v>0</v>
      </c>
      <c r="T26">
        <f t="shared" si="14"/>
        <v>0</v>
      </c>
      <c r="U26">
        <f t="shared" si="15"/>
        <v>0</v>
      </c>
    </row>
    <row r="27" spans="1:21" ht="13.5" thickBot="1">
      <c r="A27">
        <f t="shared" si="0"/>
        <v>0</v>
      </c>
      <c r="B27" s="100" t="s">
        <v>110</v>
      </c>
      <c r="C27" s="183" t="str">
        <f t="shared" si="1"/>
        <v>NE</v>
      </c>
      <c r="D27" s="183" t="str">
        <f t="shared" si="2"/>
        <v>NE</v>
      </c>
      <c r="E27" s="246"/>
      <c r="F27" s="183" t="str">
        <f t="shared" si="3"/>
        <v>NE</v>
      </c>
      <c r="G27" s="183" t="str">
        <f t="shared" si="4"/>
        <v>NE</v>
      </c>
      <c r="H27" s="184" t="str">
        <f t="shared" si="5"/>
        <v>A</v>
      </c>
      <c r="I27" s="183" t="str">
        <f t="shared" si="6"/>
        <v>NE</v>
      </c>
      <c r="J27" s="246"/>
      <c r="K27" s="183" t="str">
        <f t="shared" si="7"/>
        <v>NE</v>
      </c>
      <c r="L27" s="184" t="str">
        <f t="shared" si="8"/>
        <v>A</v>
      </c>
      <c r="M27" s="183">
        <f t="shared" si="9"/>
        <v>0</v>
      </c>
      <c r="N27" s="183" t="str">
        <f t="shared" si="10"/>
        <v>NE</v>
      </c>
      <c r="O27" s="246"/>
      <c r="P27" s="183" t="str">
        <f t="shared" si="11"/>
        <v>NE</v>
      </c>
      <c r="Q27" s="184" t="str">
        <f t="shared" si="12"/>
        <v>A</v>
      </c>
      <c r="S27">
        <f t="shared" si="13"/>
        <v>0</v>
      </c>
      <c r="T27">
        <f t="shared" si="14"/>
        <v>0</v>
      </c>
      <c r="U27">
        <f t="shared" si="15"/>
        <v>0</v>
      </c>
    </row>
    <row r="28" spans="1:21" ht="13.5" thickBot="1">
      <c r="A28">
        <f t="shared" si="0"/>
        <v>0</v>
      </c>
      <c r="B28" s="100" t="s">
        <v>111</v>
      </c>
      <c r="C28" s="183" t="str">
        <f t="shared" si="1"/>
        <v>NE</v>
      </c>
      <c r="D28" s="183" t="str">
        <f t="shared" si="2"/>
        <v>NE</v>
      </c>
      <c r="E28" s="246"/>
      <c r="F28" s="183" t="str">
        <f t="shared" si="3"/>
        <v>NE</v>
      </c>
      <c r="G28" s="183" t="str">
        <f t="shared" si="4"/>
        <v>NE</v>
      </c>
      <c r="H28" s="184" t="str">
        <f t="shared" si="5"/>
        <v>A</v>
      </c>
      <c r="I28" s="183" t="str">
        <f t="shared" si="6"/>
        <v>NE</v>
      </c>
      <c r="J28" s="246"/>
      <c r="K28" s="183" t="str">
        <f t="shared" si="7"/>
        <v>NE</v>
      </c>
      <c r="L28" s="184" t="str">
        <f t="shared" si="8"/>
        <v>A</v>
      </c>
      <c r="M28" s="183">
        <f t="shared" si="9"/>
        <v>0</v>
      </c>
      <c r="N28" s="183" t="str">
        <f t="shared" si="10"/>
        <v>NE</v>
      </c>
      <c r="O28" s="246"/>
      <c r="P28" s="183" t="str">
        <f t="shared" si="11"/>
        <v>NE</v>
      </c>
      <c r="Q28" s="184" t="str">
        <f t="shared" si="12"/>
        <v>A</v>
      </c>
      <c r="S28">
        <f t="shared" si="13"/>
        <v>0</v>
      </c>
      <c r="T28">
        <f t="shared" si="14"/>
        <v>0</v>
      </c>
      <c r="U28">
        <f t="shared" si="15"/>
        <v>0</v>
      </c>
    </row>
    <row r="29" spans="1:21" ht="13.5" thickBot="1">
      <c r="A29">
        <f t="shared" si="0"/>
        <v>0</v>
      </c>
      <c r="B29" s="100" t="s">
        <v>112</v>
      </c>
      <c r="C29" s="183" t="str">
        <f t="shared" si="1"/>
        <v>NE</v>
      </c>
      <c r="D29" s="183" t="str">
        <f t="shared" si="2"/>
        <v>NE</v>
      </c>
      <c r="E29" s="246"/>
      <c r="F29" s="183" t="str">
        <f t="shared" si="3"/>
        <v>NE</v>
      </c>
      <c r="G29" s="183" t="str">
        <f t="shared" si="4"/>
        <v>NE</v>
      </c>
      <c r="H29" s="184" t="str">
        <f t="shared" si="5"/>
        <v>A</v>
      </c>
      <c r="I29" s="183" t="str">
        <f t="shared" si="6"/>
        <v>NE</v>
      </c>
      <c r="J29" s="246"/>
      <c r="K29" s="183" t="str">
        <f t="shared" si="7"/>
        <v>NE</v>
      </c>
      <c r="L29" s="184" t="str">
        <f t="shared" si="8"/>
        <v>A</v>
      </c>
      <c r="M29" s="183">
        <f t="shared" si="9"/>
        <v>0</v>
      </c>
      <c r="N29" s="183" t="str">
        <f t="shared" si="10"/>
        <v>NE</v>
      </c>
      <c r="O29" s="246"/>
      <c r="P29" s="183" t="str">
        <f t="shared" si="11"/>
        <v>NE</v>
      </c>
      <c r="Q29" s="184" t="str">
        <f t="shared" si="12"/>
        <v>A</v>
      </c>
      <c r="S29">
        <f t="shared" si="13"/>
        <v>0</v>
      </c>
      <c r="T29">
        <f t="shared" si="14"/>
        <v>0</v>
      </c>
      <c r="U29">
        <f t="shared" si="15"/>
        <v>0</v>
      </c>
    </row>
    <row r="30" spans="1:21" ht="13.5" thickBot="1">
      <c r="A30">
        <f t="shared" si="0"/>
        <v>0</v>
      </c>
      <c r="B30" s="103" t="s">
        <v>113</v>
      </c>
      <c r="C30" s="183" t="str">
        <f t="shared" si="1"/>
        <v>NE</v>
      </c>
      <c r="D30" s="183" t="str">
        <f t="shared" si="2"/>
        <v>NE</v>
      </c>
      <c r="E30" s="246"/>
      <c r="F30" s="183" t="str">
        <f t="shared" si="3"/>
        <v>NE</v>
      </c>
      <c r="G30" s="183" t="str">
        <f t="shared" si="4"/>
        <v>NE</v>
      </c>
      <c r="H30" s="184" t="str">
        <f t="shared" si="5"/>
        <v>A</v>
      </c>
      <c r="I30" s="183" t="str">
        <f t="shared" si="6"/>
        <v>NE</v>
      </c>
      <c r="J30" s="246"/>
      <c r="K30" s="183" t="str">
        <f t="shared" si="7"/>
        <v>NE</v>
      </c>
      <c r="L30" s="184" t="str">
        <f t="shared" si="8"/>
        <v>A</v>
      </c>
      <c r="M30" s="183">
        <f t="shared" si="9"/>
        <v>0</v>
      </c>
      <c r="N30" s="183" t="str">
        <f t="shared" si="10"/>
        <v>NE</v>
      </c>
      <c r="O30" s="246"/>
      <c r="P30" s="183" t="str">
        <f t="shared" si="11"/>
        <v>NE</v>
      </c>
      <c r="Q30" s="184" t="str">
        <f t="shared" si="12"/>
        <v>A</v>
      </c>
      <c r="S30">
        <f t="shared" si="13"/>
        <v>0</v>
      </c>
      <c r="T30">
        <f t="shared" si="14"/>
        <v>0</v>
      </c>
      <c r="U30">
        <f t="shared" si="15"/>
        <v>0</v>
      </c>
    </row>
    <row r="31" spans="1:21" ht="13.5" thickBot="1">
      <c r="A31">
        <f t="shared" si="0"/>
        <v>0</v>
      </c>
      <c r="B31" s="103" t="s">
        <v>114</v>
      </c>
      <c r="C31" s="183" t="str">
        <f t="shared" si="1"/>
        <v>NE</v>
      </c>
      <c r="D31" s="183" t="str">
        <f t="shared" si="2"/>
        <v>NE</v>
      </c>
      <c r="E31" s="246"/>
      <c r="F31" s="183" t="str">
        <f t="shared" si="3"/>
        <v>NE</v>
      </c>
      <c r="G31" s="183" t="str">
        <f t="shared" si="4"/>
        <v>NE</v>
      </c>
      <c r="H31" s="184" t="str">
        <f t="shared" si="5"/>
        <v>A</v>
      </c>
      <c r="I31" s="183" t="str">
        <f t="shared" si="6"/>
        <v>NE</v>
      </c>
      <c r="J31" s="246"/>
      <c r="K31" s="183" t="str">
        <f t="shared" si="7"/>
        <v>NE</v>
      </c>
      <c r="L31" s="184" t="str">
        <f t="shared" si="8"/>
        <v>A</v>
      </c>
      <c r="M31" s="183">
        <f t="shared" si="9"/>
        <v>0</v>
      </c>
      <c r="N31" s="183" t="str">
        <f t="shared" si="10"/>
        <v>NE</v>
      </c>
      <c r="O31" s="246"/>
      <c r="P31" s="183" t="str">
        <f t="shared" si="11"/>
        <v>NE</v>
      </c>
      <c r="Q31" s="184" t="str">
        <f t="shared" si="12"/>
        <v>A</v>
      </c>
      <c r="S31">
        <f t="shared" si="13"/>
        <v>0</v>
      </c>
      <c r="T31">
        <f t="shared" si="14"/>
        <v>0</v>
      </c>
      <c r="U31">
        <f t="shared" si="15"/>
        <v>0</v>
      </c>
    </row>
    <row r="32" spans="1:21" ht="13.5" thickBot="1">
      <c r="A32">
        <f t="shared" si="0"/>
        <v>0</v>
      </c>
      <c r="B32" s="103" t="s">
        <v>115</v>
      </c>
      <c r="C32" s="183" t="str">
        <f t="shared" si="1"/>
        <v>NE</v>
      </c>
      <c r="D32" s="183" t="str">
        <f t="shared" si="2"/>
        <v>NE</v>
      </c>
      <c r="E32" s="246"/>
      <c r="F32" s="183" t="str">
        <f t="shared" si="3"/>
        <v>NE</v>
      </c>
      <c r="G32" s="183" t="str">
        <f t="shared" si="4"/>
        <v>NE</v>
      </c>
      <c r="H32" s="184" t="str">
        <f t="shared" si="5"/>
        <v>A</v>
      </c>
      <c r="I32" s="183" t="str">
        <f t="shared" si="6"/>
        <v>NE</v>
      </c>
      <c r="J32" s="246"/>
      <c r="K32" s="183" t="str">
        <f t="shared" si="7"/>
        <v>NE</v>
      </c>
      <c r="L32" s="184" t="str">
        <f t="shared" si="8"/>
        <v>A</v>
      </c>
      <c r="M32" s="183">
        <f t="shared" si="9"/>
        <v>0</v>
      </c>
      <c r="N32" s="183" t="str">
        <f t="shared" si="10"/>
        <v>NE</v>
      </c>
      <c r="O32" s="246"/>
      <c r="P32" s="183" t="str">
        <f t="shared" si="11"/>
        <v>NE</v>
      </c>
      <c r="Q32" s="184" t="str">
        <f t="shared" si="12"/>
        <v>A</v>
      </c>
      <c r="S32">
        <f t="shared" si="13"/>
        <v>0</v>
      </c>
      <c r="T32">
        <f t="shared" si="14"/>
        <v>0</v>
      </c>
      <c r="U32">
        <f t="shared" si="15"/>
        <v>0</v>
      </c>
    </row>
    <row r="33" spans="1:21" ht="13.5" thickBot="1">
      <c r="A33">
        <f t="shared" si="0"/>
        <v>0</v>
      </c>
      <c r="B33" s="103" t="s">
        <v>116</v>
      </c>
      <c r="C33" s="183" t="str">
        <f t="shared" si="1"/>
        <v>NE</v>
      </c>
      <c r="D33" s="183" t="str">
        <f t="shared" si="2"/>
        <v>NE</v>
      </c>
      <c r="E33" s="246"/>
      <c r="F33" s="183" t="str">
        <f t="shared" si="3"/>
        <v>NE</v>
      </c>
      <c r="G33" s="183" t="str">
        <f t="shared" si="4"/>
        <v>NE</v>
      </c>
      <c r="H33" s="184" t="str">
        <f t="shared" si="5"/>
        <v>A</v>
      </c>
      <c r="I33" s="183" t="str">
        <f t="shared" si="6"/>
        <v>NE</v>
      </c>
      <c r="J33" s="246"/>
      <c r="K33" s="183" t="str">
        <f t="shared" si="7"/>
        <v>NE</v>
      </c>
      <c r="L33" s="184" t="str">
        <f t="shared" si="8"/>
        <v>A</v>
      </c>
      <c r="M33" s="183">
        <f t="shared" si="9"/>
        <v>0</v>
      </c>
      <c r="N33" s="183" t="str">
        <f t="shared" si="10"/>
        <v>NE</v>
      </c>
      <c r="O33" s="246"/>
      <c r="P33" s="183" t="str">
        <f t="shared" si="11"/>
        <v>NE</v>
      </c>
      <c r="Q33" s="184" t="str">
        <f t="shared" si="12"/>
        <v>A</v>
      </c>
      <c r="S33">
        <f t="shared" si="13"/>
        <v>0</v>
      </c>
      <c r="T33">
        <f t="shared" si="14"/>
        <v>0</v>
      </c>
      <c r="U33">
        <f t="shared" si="15"/>
        <v>0</v>
      </c>
    </row>
    <row r="34" spans="1:21" ht="13.5" thickBot="1">
      <c r="A34">
        <f t="shared" si="0"/>
        <v>0</v>
      </c>
      <c r="B34" s="103" t="s">
        <v>117</v>
      </c>
      <c r="C34" s="183" t="str">
        <f t="shared" si="1"/>
        <v>NE</v>
      </c>
      <c r="D34" s="183" t="str">
        <f t="shared" si="2"/>
        <v>NE</v>
      </c>
      <c r="E34" s="246"/>
      <c r="F34" s="183" t="str">
        <f t="shared" si="3"/>
        <v>NE</v>
      </c>
      <c r="G34" s="183" t="str">
        <f t="shared" si="4"/>
        <v>NE</v>
      </c>
      <c r="H34" s="184" t="str">
        <f t="shared" si="5"/>
        <v>A</v>
      </c>
      <c r="I34" s="183" t="str">
        <f t="shared" si="6"/>
        <v>NE</v>
      </c>
      <c r="J34" s="246"/>
      <c r="K34" s="183" t="str">
        <f t="shared" si="7"/>
        <v>NE</v>
      </c>
      <c r="L34" s="184" t="str">
        <f t="shared" si="8"/>
        <v>A</v>
      </c>
      <c r="M34" s="183">
        <f t="shared" si="9"/>
        <v>0</v>
      </c>
      <c r="N34" s="183" t="str">
        <f t="shared" si="10"/>
        <v>NE</v>
      </c>
      <c r="O34" s="246"/>
      <c r="P34" s="183" t="str">
        <f t="shared" si="11"/>
        <v>NE</v>
      </c>
      <c r="Q34" s="184" t="str">
        <f t="shared" si="12"/>
        <v>A</v>
      </c>
      <c r="S34">
        <f t="shared" si="13"/>
        <v>0</v>
      </c>
      <c r="T34">
        <f t="shared" si="14"/>
        <v>0</v>
      </c>
      <c r="U34">
        <f t="shared" si="15"/>
        <v>0</v>
      </c>
    </row>
    <row r="35" spans="1:21" ht="13.5" thickBot="1">
      <c r="A35">
        <f t="shared" si="0"/>
        <v>0</v>
      </c>
      <c r="B35" s="103" t="s">
        <v>118</v>
      </c>
      <c r="C35" s="183" t="str">
        <f t="shared" si="1"/>
        <v>NE</v>
      </c>
      <c r="D35" s="183" t="str">
        <f t="shared" si="2"/>
        <v>NE</v>
      </c>
      <c r="E35" s="246"/>
      <c r="F35" s="183" t="str">
        <f t="shared" si="3"/>
        <v>NE</v>
      </c>
      <c r="G35" s="183" t="str">
        <f t="shared" si="4"/>
        <v>NE</v>
      </c>
      <c r="H35" s="184" t="str">
        <f t="shared" si="5"/>
        <v>A</v>
      </c>
      <c r="I35" s="183" t="str">
        <f t="shared" si="6"/>
        <v>NE</v>
      </c>
      <c r="J35" s="246"/>
      <c r="K35" s="183" t="str">
        <f t="shared" si="7"/>
        <v>NE</v>
      </c>
      <c r="L35" s="184" t="str">
        <f t="shared" si="8"/>
        <v>A</v>
      </c>
      <c r="M35" s="183">
        <f t="shared" si="9"/>
        <v>0</v>
      </c>
      <c r="N35" s="183" t="str">
        <f t="shared" si="10"/>
        <v>NE</v>
      </c>
      <c r="O35" s="246"/>
      <c r="P35" s="183" t="str">
        <f t="shared" si="11"/>
        <v>NE</v>
      </c>
      <c r="Q35" s="184" t="str">
        <f t="shared" si="12"/>
        <v>A</v>
      </c>
      <c r="S35">
        <f t="shared" si="13"/>
        <v>0</v>
      </c>
      <c r="T35">
        <f t="shared" si="14"/>
        <v>0</v>
      </c>
      <c r="U35">
        <f t="shared" si="15"/>
        <v>0</v>
      </c>
    </row>
    <row r="36" spans="1:21" ht="13.5" thickBot="1">
      <c r="A36">
        <f t="shared" si="0"/>
        <v>0</v>
      </c>
      <c r="B36" s="103" t="s">
        <v>119</v>
      </c>
      <c r="C36" s="183" t="str">
        <f t="shared" si="1"/>
        <v>NE</v>
      </c>
      <c r="D36" s="183" t="str">
        <f t="shared" si="2"/>
        <v>NE</v>
      </c>
      <c r="E36" s="246"/>
      <c r="F36" s="183" t="str">
        <f t="shared" si="3"/>
        <v>NE</v>
      </c>
      <c r="G36" s="183" t="str">
        <f t="shared" si="4"/>
        <v>NE</v>
      </c>
      <c r="H36" s="184" t="str">
        <f t="shared" si="5"/>
        <v>A</v>
      </c>
      <c r="I36" s="183" t="str">
        <f t="shared" si="6"/>
        <v>NE</v>
      </c>
      <c r="J36" s="246"/>
      <c r="K36" s="183" t="str">
        <f t="shared" si="7"/>
        <v>NE</v>
      </c>
      <c r="L36" s="184" t="str">
        <f t="shared" si="8"/>
        <v>A</v>
      </c>
      <c r="M36" s="183">
        <f t="shared" si="9"/>
        <v>0</v>
      </c>
      <c r="N36" s="183" t="str">
        <f t="shared" si="10"/>
        <v>NE</v>
      </c>
      <c r="O36" s="246"/>
      <c r="P36" s="183" t="str">
        <f t="shared" si="11"/>
        <v>NE</v>
      </c>
      <c r="Q36" s="184" t="str">
        <f t="shared" si="12"/>
        <v>A</v>
      </c>
      <c r="S36">
        <f t="shared" si="13"/>
        <v>0</v>
      </c>
      <c r="T36">
        <f t="shared" si="14"/>
        <v>0</v>
      </c>
      <c r="U36">
        <f t="shared" si="15"/>
        <v>0</v>
      </c>
    </row>
    <row r="37" spans="1:21" ht="13.5" thickBot="1">
      <c r="A37">
        <f t="shared" si="0"/>
        <v>0</v>
      </c>
      <c r="B37" s="103" t="s">
        <v>120</v>
      </c>
      <c r="C37" s="183" t="str">
        <f t="shared" si="1"/>
        <v>NE</v>
      </c>
      <c r="D37" s="183" t="str">
        <f t="shared" si="2"/>
        <v>NE</v>
      </c>
      <c r="E37" s="246"/>
      <c r="F37" s="183" t="str">
        <f t="shared" si="3"/>
        <v>NE</v>
      </c>
      <c r="G37" s="183" t="str">
        <f t="shared" si="4"/>
        <v>NE</v>
      </c>
      <c r="H37" s="184" t="str">
        <f t="shared" si="5"/>
        <v>A</v>
      </c>
      <c r="I37" s="183" t="str">
        <f t="shared" si="6"/>
        <v>NE</v>
      </c>
      <c r="J37" s="246"/>
      <c r="K37" s="183" t="str">
        <f t="shared" si="7"/>
        <v>NE</v>
      </c>
      <c r="L37" s="184" t="str">
        <f t="shared" si="8"/>
        <v>A</v>
      </c>
      <c r="M37" s="183">
        <f t="shared" si="9"/>
        <v>0</v>
      </c>
      <c r="N37" s="183" t="str">
        <f t="shared" si="10"/>
        <v>NE</v>
      </c>
      <c r="O37" s="246"/>
      <c r="P37" s="183" t="str">
        <f t="shared" si="11"/>
        <v>NE</v>
      </c>
      <c r="Q37" s="184" t="str">
        <f t="shared" si="12"/>
        <v>A</v>
      </c>
      <c r="S37">
        <f t="shared" si="13"/>
        <v>0</v>
      </c>
      <c r="T37">
        <f t="shared" si="14"/>
        <v>0</v>
      </c>
      <c r="U37">
        <f t="shared" si="15"/>
        <v>0</v>
      </c>
    </row>
    <row r="38" spans="1:21" ht="13.5" thickBot="1">
      <c r="A38">
        <f t="shared" si="0"/>
        <v>0</v>
      </c>
      <c r="B38" s="103" t="s">
        <v>121</v>
      </c>
      <c r="C38" s="183" t="str">
        <f t="shared" si="1"/>
        <v>NE</v>
      </c>
      <c r="D38" s="183" t="str">
        <f t="shared" si="2"/>
        <v>NE</v>
      </c>
      <c r="E38" s="246"/>
      <c r="F38" s="183" t="str">
        <f t="shared" si="3"/>
        <v>NE</v>
      </c>
      <c r="G38" s="183" t="str">
        <f t="shared" si="4"/>
        <v>NE</v>
      </c>
      <c r="H38" s="184" t="str">
        <f t="shared" si="5"/>
        <v>A</v>
      </c>
      <c r="I38" s="183" t="str">
        <f t="shared" si="6"/>
        <v>NE</v>
      </c>
      <c r="J38" s="246"/>
      <c r="K38" s="183" t="str">
        <f t="shared" si="7"/>
        <v>NE</v>
      </c>
      <c r="L38" s="184" t="str">
        <f t="shared" si="8"/>
        <v>A</v>
      </c>
      <c r="M38" s="183">
        <f t="shared" si="9"/>
        <v>0</v>
      </c>
      <c r="N38" s="183" t="str">
        <f t="shared" si="10"/>
        <v>NE</v>
      </c>
      <c r="O38" s="246"/>
      <c r="P38" s="183" t="str">
        <f t="shared" si="11"/>
        <v>NE</v>
      </c>
      <c r="Q38" s="184" t="str">
        <f t="shared" si="12"/>
        <v>A</v>
      </c>
      <c r="S38">
        <f t="shared" si="13"/>
        <v>0</v>
      </c>
      <c r="T38">
        <f t="shared" si="14"/>
        <v>0</v>
      </c>
      <c r="U38">
        <f t="shared" si="15"/>
        <v>0</v>
      </c>
    </row>
    <row r="39" spans="1:21" ht="13.5" thickBot="1">
      <c r="A39">
        <f t="shared" si="0"/>
        <v>0</v>
      </c>
      <c r="B39" s="103" t="s">
        <v>122</v>
      </c>
      <c r="C39" s="183" t="str">
        <f t="shared" si="1"/>
        <v>NE</v>
      </c>
      <c r="D39" s="183" t="str">
        <f t="shared" si="2"/>
        <v>NE</v>
      </c>
      <c r="E39" s="246"/>
      <c r="F39" s="183" t="str">
        <f t="shared" si="3"/>
        <v>NE</v>
      </c>
      <c r="G39" s="183" t="str">
        <f t="shared" si="4"/>
        <v>NE</v>
      </c>
      <c r="H39" s="184" t="str">
        <f t="shared" si="5"/>
        <v>A</v>
      </c>
      <c r="I39" s="183" t="str">
        <f t="shared" si="6"/>
        <v>NE</v>
      </c>
      <c r="J39" s="246"/>
      <c r="K39" s="183" t="str">
        <f t="shared" si="7"/>
        <v>NE</v>
      </c>
      <c r="L39" s="184" t="str">
        <f t="shared" si="8"/>
        <v>A</v>
      </c>
      <c r="M39" s="183">
        <f t="shared" si="9"/>
        <v>0</v>
      </c>
      <c r="N39" s="183" t="str">
        <f t="shared" si="10"/>
        <v>NE</v>
      </c>
      <c r="O39" s="246"/>
      <c r="P39" s="183" t="str">
        <f t="shared" si="11"/>
        <v>NE</v>
      </c>
      <c r="Q39" s="184" t="str">
        <f t="shared" si="12"/>
        <v>A</v>
      </c>
      <c r="S39">
        <f t="shared" si="13"/>
        <v>0</v>
      </c>
      <c r="T39">
        <f t="shared" si="14"/>
        <v>0</v>
      </c>
      <c r="U39">
        <f t="shared" si="15"/>
        <v>0</v>
      </c>
    </row>
    <row r="40" spans="1:21" ht="13.5" thickBot="1">
      <c r="A40">
        <f t="shared" si="0"/>
        <v>0</v>
      </c>
      <c r="B40" s="103" t="s">
        <v>123</v>
      </c>
      <c r="C40" s="183" t="str">
        <f t="shared" si="1"/>
        <v>NE</v>
      </c>
      <c r="D40" s="183" t="str">
        <f t="shared" si="2"/>
        <v>NE</v>
      </c>
      <c r="E40" s="246"/>
      <c r="F40" s="183" t="str">
        <f t="shared" si="3"/>
        <v>NE</v>
      </c>
      <c r="G40" s="183" t="str">
        <f t="shared" si="4"/>
        <v>NE</v>
      </c>
      <c r="H40" s="184" t="str">
        <f t="shared" si="5"/>
        <v>A</v>
      </c>
      <c r="I40" s="183" t="str">
        <f t="shared" si="6"/>
        <v>NE</v>
      </c>
      <c r="J40" s="246"/>
      <c r="K40" s="183" t="str">
        <f t="shared" si="7"/>
        <v>NE</v>
      </c>
      <c r="L40" s="184" t="str">
        <f t="shared" si="8"/>
        <v>A</v>
      </c>
      <c r="M40" s="183">
        <f t="shared" si="9"/>
        <v>0</v>
      </c>
      <c r="N40" s="183" t="str">
        <f t="shared" si="10"/>
        <v>NE</v>
      </c>
      <c r="O40" s="246"/>
      <c r="P40" s="183" t="str">
        <f t="shared" si="11"/>
        <v>NE</v>
      </c>
      <c r="Q40" s="184" t="str">
        <f t="shared" si="12"/>
        <v>A</v>
      </c>
      <c r="S40">
        <f t="shared" si="13"/>
        <v>0</v>
      </c>
      <c r="T40">
        <f t="shared" si="14"/>
        <v>0</v>
      </c>
      <c r="U40">
        <f t="shared" si="15"/>
        <v>0</v>
      </c>
    </row>
    <row r="41" spans="1:21" ht="13.5" thickBot="1">
      <c r="A41">
        <f t="shared" si="0"/>
        <v>0</v>
      </c>
      <c r="B41" s="103" t="s">
        <v>124</v>
      </c>
      <c r="C41" s="183" t="str">
        <f t="shared" si="1"/>
        <v>NE</v>
      </c>
      <c r="D41" s="183" t="str">
        <f t="shared" si="2"/>
        <v>NE</v>
      </c>
      <c r="E41" s="246"/>
      <c r="F41" s="183" t="str">
        <f t="shared" si="3"/>
        <v>NE</v>
      </c>
      <c r="G41" s="183" t="str">
        <f t="shared" si="4"/>
        <v>NE</v>
      </c>
      <c r="H41" s="184" t="str">
        <f t="shared" si="5"/>
        <v>A</v>
      </c>
      <c r="I41" s="183" t="str">
        <f t="shared" si="6"/>
        <v>NE</v>
      </c>
      <c r="J41" s="246"/>
      <c r="K41" s="183" t="str">
        <f t="shared" si="7"/>
        <v>NE</v>
      </c>
      <c r="L41" s="184" t="str">
        <f t="shared" si="8"/>
        <v>A</v>
      </c>
      <c r="M41" s="183">
        <f t="shared" si="9"/>
        <v>0</v>
      </c>
      <c r="N41" s="183" t="str">
        <f t="shared" si="10"/>
        <v>NE</v>
      </c>
      <c r="O41" s="246"/>
      <c r="P41" s="183" t="str">
        <f t="shared" si="11"/>
        <v>NE</v>
      </c>
      <c r="Q41" s="184" t="str">
        <f t="shared" si="12"/>
        <v>A</v>
      </c>
      <c r="S41">
        <f t="shared" si="13"/>
        <v>0</v>
      </c>
      <c r="T41">
        <f t="shared" si="14"/>
        <v>0</v>
      </c>
      <c r="U41">
        <f t="shared" si="15"/>
        <v>0</v>
      </c>
    </row>
    <row r="42" spans="1:21" ht="13.5" thickBot="1">
      <c r="A42">
        <f t="shared" si="0"/>
        <v>0</v>
      </c>
      <c r="B42" s="103" t="s">
        <v>125</v>
      </c>
      <c r="C42" s="183" t="str">
        <f t="shared" si="1"/>
        <v>NE</v>
      </c>
      <c r="D42" s="183" t="str">
        <f t="shared" si="2"/>
        <v>NE</v>
      </c>
      <c r="E42" s="246"/>
      <c r="F42" s="183" t="str">
        <f t="shared" si="3"/>
        <v>NE</v>
      </c>
      <c r="G42" s="183" t="str">
        <f t="shared" si="4"/>
        <v>NE</v>
      </c>
      <c r="H42" s="184" t="str">
        <f t="shared" si="5"/>
        <v>A</v>
      </c>
      <c r="I42" s="183" t="str">
        <f t="shared" si="6"/>
        <v>NE</v>
      </c>
      <c r="J42" s="246"/>
      <c r="K42" s="183" t="str">
        <f t="shared" si="7"/>
        <v>NE</v>
      </c>
      <c r="L42" s="184" t="str">
        <f t="shared" si="8"/>
        <v>A</v>
      </c>
      <c r="M42" s="183">
        <f t="shared" si="9"/>
        <v>0</v>
      </c>
      <c r="N42" s="183" t="str">
        <f t="shared" si="10"/>
        <v>NE</v>
      </c>
      <c r="O42" s="246"/>
      <c r="P42" s="183" t="str">
        <f t="shared" si="11"/>
        <v>NE</v>
      </c>
      <c r="Q42" s="184" t="str">
        <f t="shared" si="12"/>
        <v>A</v>
      </c>
      <c r="S42">
        <f t="shared" si="13"/>
        <v>0</v>
      </c>
      <c r="T42">
        <f t="shared" si="14"/>
        <v>0</v>
      </c>
      <c r="U42">
        <f t="shared" si="15"/>
        <v>0</v>
      </c>
    </row>
    <row r="43" spans="1:21">
      <c r="A43">
        <f t="shared" si="0"/>
        <v>0</v>
      </c>
      <c r="B43" s="103" t="s">
        <v>126</v>
      </c>
      <c r="C43" s="183" t="str">
        <f t="shared" si="1"/>
        <v>NE</v>
      </c>
      <c r="D43" s="183" t="str">
        <f t="shared" si="2"/>
        <v>NE</v>
      </c>
      <c r="E43" s="246"/>
      <c r="F43" s="183" t="str">
        <f t="shared" si="3"/>
        <v>NE</v>
      </c>
      <c r="G43" s="183" t="str">
        <f t="shared" si="4"/>
        <v>NE</v>
      </c>
      <c r="H43" s="184" t="str">
        <f t="shared" si="5"/>
        <v>A</v>
      </c>
      <c r="I43" s="183" t="str">
        <f t="shared" si="6"/>
        <v>NE</v>
      </c>
      <c r="J43" s="246"/>
      <c r="K43" s="183" t="str">
        <f t="shared" si="7"/>
        <v>NE</v>
      </c>
      <c r="L43" s="184" t="str">
        <f t="shared" si="8"/>
        <v>A</v>
      </c>
      <c r="M43" s="183">
        <f t="shared" si="9"/>
        <v>0</v>
      </c>
      <c r="N43" s="183" t="str">
        <f t="shared" si="10"/>
        <v>NE</v>
      </c>
      <c r="O43" s="246"/>
      <c r="P43" s="183" t="str">
        <f t="shared" si="11"/>
        <v>NE</v>
      </c>
      <c r="Q43" s="184" t="str">
        <f t="shared" si="12"/>
        <v>A</v>
      </c>
      <c r="S43">
        <f t="shared" si="13"/>
        <v>0</v>
      </c>
      <c r="T43">
        <f t="shared" si="14"/>
        <v>0</v>
      </c>
      <c r="U43">
        <f t="shared" si="15"/>
        <v>0</v>
      </c>
    </row>
    <row r="44" spans="1:21" ht="19.5" customHeight="1">
      <c r="B44" s="103" t="s">
        <v>127</v>
      </c>
      <c r="C44" s="107">
        <f>C83</f>
        <v>0</v>
      </c>
      <c r="D44" s="108">
        <f>D83</f>
        <v>0</v>
      </c>
      <c r="E44" s="108">
        <f>E83</f>
        <v>0</v>
      </c>
      <c r="F44" s="108">
        <f>F83</f>
        <v>0</v>
      </c>
      <c r="G44" s="109">
        <f>G83</f>
        <v>0</v>
      </c>
      <c r="H44" s="110"/>
      <c r="I44" s="111">
        <f>I83</f>
        <v>0</v>
      </c>
      <c r="J44" s="108">
        <f>J83</f>
        <v>0</v>
      </c>
      <c r="K44" s="109">
        <f>K83</f>
        <v>0</v>
      </c>
      <c r="L44" s="110"/>
      <c r="M44" s="111">
        <f>M83</f>
        <v>0</v>
      </c>
      <c r="N44" s="108">
        <f>N83</f>
        <v>0</v>
      </c>
      <c r="O44" s="108">
        <f>O83</f>
        <v>0</v>
      </c>
      <c r="P44" s="112">
        <f>P83</f>
        <v>0</v>
      </c>
      <c r="Q44" s="101"/>
    </row>
    <row r="45" spans="1:21" ht="19.5" customHeight="1" thickBot="1">
      <c r="B45" s="113" t="s">
        <v>128</v>
      </c>
      <c r="C45" s="114">
        <f>C94</f>
        <v>0</v>
      </c>
      <c r="D45" s="115">
        <f>D94</f>
        <v>0</v>
      </c>
      <c r="E45" s="115">
        <f>E94</f>
        <v>0</v>
      </c>
      <c r="F45" s="115">
        <f>F94</f>
        <v>0</v>
      </c>
      <c r="G45" s="116">
        <f>G94</f>
        <v>0</v>
      </c>
      <c r="H45" s="117" t="s">
        <v>129</v>
      </c>
      <c r="I45" s="118">
        <f>I94</f>
        <v>0</v>
      </c>
      <c r="J45" s="115">
        <f>J94</f>
        <v>0</v>
      </c>
      <c r="K45" s="116">
        <f>K94</f>
        <v>0</v>
      </c>
      <c r="L45" s="117" t="s">
        <v>129</v>
      </c>
      <c r="M45" s="118">
        <f>M94</f>
        <v>0</v>
      </c>
      <c r="N45" s="115">
        <f>N94</f>
        <v>0</v>
      </c>
      <c r="O45" s="115">
        <f>O94</f>
        <v>0</v>
      </c>
      <c r="P45" s="116">
        <f>P94</f>
        <v>0</v>
      </c>
      <c r="Q45" s="119" t="s">
        <v>129</v>
      </c>
    </row>
    <row r="46" spans="1:21" ht="13.5" thickTop="1">
      <c r="H46"/>
    </row>
    <row r="47" spans="1:21">
      <c r="A47">
        <f>COUNTIF(A6:A43,1)</f>
        <v>16</v>
      </c>
      <c r="C47">
        <f>COUNTIF(C6:C43,5)</f>
        <v>16</v>
      </c>
      <c r="D47">
        <f t="shared" ref="D47:P47" si="16">COUNTIF(D6:D43,5)</f>
        <v>0</v>
      </c>
      <c r="E47">
        <f t="shared" si="16"/>
        <v>0</v>
      </c>
      <c r="F47">
        <f t="shared" si="16"/>
        <v>16</v>
      </c>
      <c r="G47">
        <f t="shared" si="16"/>
        <v>0</v>
      </c>
      <c r="H47"/>
      <c r="I47">
        <f t="shared" si="16"/>
        <v>16</v>
      </c>
      <c r="J47">
        <f t="shared" si="16"/>
        <v>0</v>
      </c>
      <c r="K47">
        <f t="shared" si="16"/>
        <v>0</v>
      </c>
      <c r="M47">
        <f t="shared" si="16"/>
        <v>0</v>
      </c>
      <c r="N47">
        <f t="shared" si="16"/>
        <v>0</v>
      </c>
      <c r="O47">
        <f t="shared" si="16"/>
        <v>0</v>
      </c>
      <c r="P47">
        <f t="shared" si="16"/>
        <v>0</v>
      </c>
      <c r="S47">
        <f>SUMIF(S6:S43,1)</f>
        <v>16</v>
      </c>
      <c r="T47">
        <f t="shared" ref="T47:U47" si="17">SUMIF(T6:T43,1)</f>
        <v>16</v>
      </c>
      <c r="U47">
        <f t="shared" si="17"/>
        <v>10</v>
      </c>
    </row>
    <row r="48" spans="1:21">
      <c r="C48">
        <f>COUNTIF(C6:C43,4)</f>
        <v>0</v>
      </c>
      <c r="D48">
        <f t="shared" ref="D48:P48" si="18">COUNTIF(D6:D43,4)</f>
        <v>2</v>
      </c>
      <c r="E48">
        <f t="shared" si="18"/>
        <v>0</v>
      </c>
      <c r="F48">
        <f t="shared" si="18"/>
        <v>0</v>
      </c>
      <c r="G48">
        <f t="shared" si="18"/>
        <v>2</v>
      </c>
      <c r="H48"/>
      <c r="I48">
        <f t="shared" si="18"/>
        <v>0</v>
      </c>
      <c r="J48">
        <f t="shared" si="18"/>
        <v>0</v>
      </c>
      <c r="K48">
        <f t="shared" si="18"/>
        <v>0</v>
      </c>
      <c r="M48">
        <f t="shared" si="18"/>
        <v>0</v>
      </c>
      <c r="N48">
        <f t="shared" si="18"/>
        <v>10</v>
      </c>
      <c r="O48">
        <f t="shared" si="18"/>
        <v>0</v>
      </c>
      <c r="P48">
        <f t="shared" si="18"/>
        <v>0</v>
      </c>
    </row>
    <row r="49" spans="2:31">
      <c r="C49">
        <f>COUNTIF(C6:C43,3)</f>
        <v>0</v>
      </c>
      <c r="D49">
        <f t="shared" ref="D49:P49" si="19">COUNTIF(D6:D43,3)</f>
        <v>12</v>
      </c>
      <c r="E49">
        <f t="shared" si="19"/>
        <v>0</v>
      </c>
      <c r="F49">
        <f t="shared" si="19"/>
        <v>0</v>
      </c>
      <c r="G49">
        <f t="shared" si="19"/>
        <v>10</v>
      </c>
      <c r="H49"/>
      <c r="I49">
        <f t="shared" si="19"/>
        <v>0</v>
      </c>
      <c r="J49">
        <f t="shared" si="19"/>
        <v>0</v>
      </c>
      <c r="K49">
        <f t="shared" si="19"/>
        <v>4</v>
      </c>
      <c r="M49">
        <f t="shared" si="19"/>
        <v>4</v>
      </c>
      <c r="N49">
        <f t="shared" si="19"/>
        <v>6</v>
      </c>
      <c r="O49">
        <f t="shared" si="19"/>
        <v>0</v>
      </c>
      <c r="P49">
        <f t="shared" si="19"/>
        <v>10</v>
      </c>
    </row>
    <row r="50" spans="2:31">
      <c r="C50">
        <f>COUNTIF(C6:C43,2)</f>
        <v>0</v>
      </c>
      <c r="D50">
        <f t="shared" ref="D50:P50" si="20">COUNTIF(D6:D43,2)</f>
        <v>2</v>
      </c>
      <c r="E50">
        <f t="shared" si="20"/>
        <v>0</v>
      </c>
      <c r="F50">
        <f t="shared" si="20"/>
        <v>0</v>
      </c>
      <c r="G50">
        <f t="shared" si="20"/>
        <v>4</v>
      </c>
      <c r="H50"/>
      <c r="I50">
        <f t="shared" si="20"/>
        <v>0</v>
      </c>
      <c r="J50">
        <f t="shared" si="20"/>
        <v>0</v>
      </c>
      <c r="K50">
        <f t="shared" si="20"/>
        <v>12</v>
      </c>
      <c r="M50">
        <f t="shared" si="20"/>
        <v>12</v>
      </c>
      <c r="N50">
        <f t="shared" si="20"/>
        <v>0</v>
      </c>
      <c r="O50">
        <f t="shared" si="20"/>
        <v>0</v>
      </c>
      <c r="P50">
        <f t="shared" si="20"/>
        <v>6</v>
      </c>
    </row>
    <row r="51" spans="2:31">
      <c r="H51"/>
    </row>
    <row r="52" spans="2:31" ht="13.5" thickBot="1">
      <c r="H52"/>
    </row>
    <row r="53" spans="2:31" ht="13.5" thickTop="1">
      <c r="B53" s="360" t="s">
        <v>88</v>
      </c>
      <c r="C53" s="362" t="s">
        <v>56</v>
      </c>
      <c r="D53" s="362"/>
      <c r="E53" s="362"/>
      <c r="F53" s="362"/>
      <c r="G53" s="362"/>
      <c r="H53" s="362"/>
      <c r="I53" s="362"/>
      <c r="J53" s="362"/>
      <c r="K53" s="362"/>
      <c r="L53" s="362"/>
      <c r="M53" s="362"/>
      <c r="N53" s="362"/>
      <c r="O53" s="362"/>
      <c r="P53" s="362"/>
      <c r="Q53" s="362"/>
      <c r="R53" s="310" t="s">
        <v>11</v>
      </c>
      <c r="S53" s="311"/>
      <c r="T53" s="311"/>
      <c r="U53" s="311"/>
      <c r="V53" s="312"/>
      <c r="W53" s="312"/>
      <c r="X53" s="313" t="s">
        <v>12</v>
      </c>
      <c r="Y53" s="314"/>
      <c r="Z53" s="314"/>
      <c r="AA53" s="314"/>
      <c r="AB53" s="314"/>
      <c r="AC53" s="314"/>
      <c r="AD53" s="314"/>
      <c r="AE53" s="315"/>
    </row>
    <row r="54" spans="2:31">
      <c r="B54" s="361"/>
      <c r="C54" s="328" t="s">
        <v>57</v>
      </c>
      <c r="D54" s="329"/>
      <c r="E54" s="330"/>
      <c r="F54" s="334" t="s">
        <v>58</v>
      </c>
      <c r="G54" s="329"/>
      <c r="H54" s="330"/>
      <c r="I54" s="336" t="s">
        <v>59</v>
      </c>
      <c r="J54" s="337"/>
      <c r="K54" s="338"/>
      <c r="L54" s="334" t="s">
        <v>60</v>
      </c>
      <c r="M54" s="329"/>
      <c r="N54" s="330"/>
      <c r="O54" s="334" t="s">
        <v>61</v>
      </c>
      <c r="P54" s="329"/>
      <c r="Q54" s="344"/>
      <c r="R54" s="316" t="s">
        <v>3</v>
      </c>
      <c r="S54" s="317"/>
      <c r="T54" s="321" t="s">
        <v>63</v>
      </c>
      <c r="U54" s="322"/>
      <c r="V54" s="326" t="s">
        <v>64</v>
      </c>
      <c r="W54" s="307"/>
      <c r="X54" s="295" t="s">
        <v>65</v>
      </c>
      <c r="Y54" s="297" t="s">
        <v>66</v>
      </c>
      <c r="Z54" s="298"/>
      <c r="AA54" s="299"/>
      <c r="AB54" s="302" t="s">
        <v>67</v>
      </c>
      <c r="AC54" s="303"/>
      <c r="AD54" s="306" t="s">
        <v>68</v>
      </c>
      <c r="AE54" s="307"/>
    </row>
    <row r="55" spans="2:31">
      <c r="B55" s="361"/>
      <c r="C55" s="300"/>
      <c r="D55" s="300"/>
      <c r="E55" s="331"/>
      <c r="F55" s="308"/>
      <c r="G55" s="300"/>
      <c r="H55" s="331"/>
      <c r="I55" s="339"/>
      <c r="J55" s="340"/>
      <c r="K55" s="305"/>
      <c r="L55" s="308"/>
      <c r="M55" s="300"/>
      <c r="N55" s="331"/>
      <c r="O55" s="308"/>
      <c r="P55" s="300"/>
      <c r="Q55" s="309"/>
      <c r="R55" s="318"/>
      <c r="S55" s="301"/>
      <c r="T55" s="304"/>
      <c r="U55" s="323"/>
      <c r="V55" s="327"/>
      <c r="W55" s="309"/>
      <c r="X55" s="296"/>
      <c r="Y55" s="300"/>
      <c r="Z55" s="300"/>
      <c r="AA55" s="301"/>
      <c r="AB55" s="304"/>
      <c r="AC55" s="305"/>
      <c r="AD55" s="308"/>
      <c r="AE55" s="309"/>
    </row>
    <row r="56" spans="2:31">
      <c r="B56" s="361"/>
      <c r="C56" s="332"/>
      <c r="D56" s="332"/>
      <c r="E56" s="333"/>
      <c r="F56" s="335"/>
      <c r="G56" s="332"/>
      <c r="H56" s="333"/>
      <c r="I56" s="341"/>
      <c r="J56" s="342"/>
      <c r="K56" s="343"/>
      <c r="L56" s="335"/>
      <c r="M56" s="332"/>
      <c r="N56" s="333"/>
      <c r="O56" s="335"/>
      <c r="P56" s="332"/>
      <c r="Q56" s="345"/>
      <c r="R56" s="319"/>
      <c r="S56" s="320"/>
      <c r="T56" s="324"/>
      <c r="U56" s="325"/>
      <c r="V56" s="327"/>
      <c r="W56" s="309"/>
      <c r="X56" s="296"/>
      <c r="Y56" s="300"/>
      <c r="Z56" s="300"/>
      <c r="AA56" s="301"/>
      <c r="AB56" s="304"/>
      <c r="AC56" s="305"/>
      <c r="AD56" s="308"/>
      <c r="AE56" s="309"/>
    </row>
    <row r="57" spans="2:31" ht="13.5" thickBot="1">
      <c r="B57" s="120"/>
      <c r="C57" s="121" t="s">
        <v>130</v>
      </c>
      <c r="D57" s="122" t="s">
        <v>131</v>
      </c>
      <c r="E57" s="122" t="s">
        <v>132</v>
      </c>
      <c r="F57" s="123" t="s">
        <v>130</v>
      </c>
      <c r="G57" s="124" t="s">
        <v>131</v>
      </c>
      <c r="H57" s="125" t="s">
        <v>132</v>
      </c>
      <c r="I57" s="123" t="s">
        <v>130</v>
      </c>
      <c r="J57" s="122" t="s">
        <v>131</v>
      </c>
      <c r="K57" s="122" t="s">
        <v>132</v>
      </c>
      <c r="L57" s="123" t="s">
        <v>130</v>
      </c>
      <c r="M57" s="122" t="s">
        <v>131</v>
      </c>
      <c r="N57" s="122" t="s">
        <v>132</v>
      </c>
      <c r="O57" s="123" t="s">
        <v>130</v>
      </c>
      <c r="P57" s="122" t="s">
        <v>131</v>
      </c>
      <c r="Q57" s="122" t="s">
        <v>132</v>
      </c>
      <c r="R57" s="126" t="s">
        <v>130</v>
      </c>
      <c r="S57" s="127" t="s">
        <v>131</v>
      </c>
      <c r="T57" s="128" t="s">
        <v>130</v>
      </c>
      <c r="U57" s="129" t="s">
        <v>131</v>
      </c>
      <c r="V57" s="130" t="s">
        <v>130</v>
      </c>
      <c r="W57" s="131" t="s">
        <v>131</v>
      </c>
      <c r="X57" s="132" t="s">
        <v>130</v>
      </c>
      <c r="Y57" s="133" t="s">
        <v>130</v>
      </c>
      <c r="Z57" s="133" t="s">
        <v>131</v>
      </c>
      <c r="AA57" s="134" t="s">
        <v>132</v>
      </c>
      <c r="AB57" s="135" t="s">
        <v>130</v>
      </c>
      <c r="AC57" s="133" t="s">
        <v>131</v>
      </c>
      <c r="AD57" s="136" t="s">
        <v>130</v>
      </c>
      <c r="AE57" s="137" t="s">
        <v>131</v>
      </c>
    </row>
    <row r="58" spans="2:31">
      <c r="B58" s="138">
        <v>1</v>
      </c>
      <c r="C58" s="234">
        <v>5</v>
      </c>
      <c r="D58" s="234">
        <v>5</v>
      </c>
      <c r="E58" s="234">
        <v>5</v>
      </c>
      <c r="F58" s="201">
        <v>2</v>
      </c>
      <c r="G58" s="201">
        <v>2</v>
      </c>
      <c r="H58" s="201">
        <v>2</v>
      </c>
      <c r="I58" s="226">
        <v>4</v>
      </c>
      <c r="J58" s="226">
        <v>4</v>
      </c>
      <c r="K58" s="226">
        <v>4</v>
      </c>
      <c r="L58" s="201">
        <v>5</v>
      </c>
      <c r="M58" s="201">
        <v>5</v>
      </c>
      <c r="N58" s="201">
        <v>5</v>
      </c>
      <c r="O58" s="241">
        <v>3</v>
      </c>
      <c r="P58" s="241">
        <v>3</v>
      </c>
      <c r="Q58" s="241">
        <v>3</v>
      </c>
      <c r="R58" s="190">
        <v>5</v>
      </c>
      <c r="S58" s="190">
        <v>5</v>
      </c>
      <c r="T58" s="148" t="s">
        <v>170</v>
      </c>
      <c r="U58" s="226">
        <v>5</v>
      </c>
      <c r="V58" s="245">
        <v>2</v>
      </c>
      <c r="W58" s="245">
        <v>2</v>
      </c>
      <c r="X58" s="190">
        <v>2</v>
      </c>
      <c r="Y58" s="201">
        <v>4</v>
      </c>
      <c r="Z58" s="201">
        <v>4</v>
      </c>
      <c r="AA58" s="201">
        <v>4</v>
      </c>
      <c r="AB58" s="226">
        <v>5</v>
      </c>
      <c r="AC58" s="226">
        <v>5</v>
      </c>
      <c r="AD58" s="245">
        <v>2</v>
      </c>
      <c r="AE58" s="245">
        <v>2</v>
      </c>
    </row>
    <row r="59" spans="2:31">
      <c r="B59" s="153">
        <f>B58+1</f>
        <v>2</v>
      </c>
      <c r="C59" s="234">
        <v>5</v>
      </c>
      <c r="D59" s="234">
        <v>5</v>
      </c>
      <c r="E59" s="234">
        <v>5</v>
      </c>
      <c r="F59" s="201">
        <v>3</v>
      </c>
      <c r="G59" s="201">
        <v>3</v>
      </c>
      <c r="H59" s="201">
        <v>3</v>
      </c>
      <c r="I59" s="226">
        <v>5</v>
      </c>
      <c r="J59" s="226">
        <v>5</v>
      </c>
      <c r="K59" s="226">
        <v>5</v>
      </c>
      <c r="L59" s="201">
        <v>5</v>
      </c>
      <c r="M59" s="201">
        <v>5</v>
      </c>
      <c r="N59" s="201">
        <v>5</v>
      </c>
      <c r="O59" s="241">
        <v>3</v>
      </c>
      <c r="P59" s="241">
        <v>3</v>
      </c>
      <c r="Q59" s="241">
        <v>3</v>
      </c>
      <c r="R59" s="190">
        <v>5</v>
      </c>
      <c r="S59" s="190">
        <v>5</v>
      </c>
      <c r="T59" s="148" t="s">
        <v>170</v>
      </c>
      <c r="U59" s="226">
        <v>5</v>
      </c>
      <c r="V59" s="245">
        <v>3</v>
      </c>
      <c r="W59" s="245">
        <v>3</v>
      </c>
      <c r="X59" s="190">
        <v>2</v>
      </c>
      <c r="Y59" s="201">
        <v>4</v>
      </c>
      <c r="Z59" s="201">
        <v>4</v>
      </c>
      <c r="AA59" s="201">
        <v>4</v>
      </c>
      <c r="AB59" s="226">
        <v>5</v>
      </c>
      <c r="AC59" s="226">
        <v>5</v>
      </c>
      <c r="AD59" s="245">
        <v>3</v>
      </c>
      <c r="AE59" s="245">
        <v>3</v>
      </c>
    </row>
    <row r="60" spans="2:31">
      <c r="B60" s="153">
        <f t="shared" ref="B60:B95" si="21">B59+1</f>
        <v>3</v>
      </c>
      <c r="C60" s="234">
        <v>5</v>
      </c>
      <c r="D60" s="234">
        <v>5</v>
      </c>
      <c r="E60" s="234">
        <v>5</v>
      </c>
      <c r="F60" s="201">
        <v>3</v>
      </c>
      <c r="G60" s="201">
        <v>3</v>
      </c>
      <c r="H60" s="201">
        <v>3</v>
      </c>
      <c r="I60" s="226">
        <v>5</v>
      </c>
      <c r="J60" s="226">
        <v>5</v>
      </c>
      <c r="K60" s="226">
        <v>5</v>
      </c>
      <c r="L60" s="201">
        <v>5</v>
      </c>
      <c r="M60" s="201">
        <v>5</v>
      </c>
      <c r="N60" s="201">
        <v>5</v>
      </c>
      <c r="O60" s="241">
        <v>3</v>
      </c>
      <c r="P60" s="241">
        <v>3</v>
      </c>
      <c r="Q60" s="241">
        <v>3</v>
      </c>
      <c r="R60" s="190">
        <v>5</v>
      </c>
      <c r="S60" s="190">
        <v>5</v>
      </c>
      <c r="T60" s="148" t="s">
        <v>170</v>
      </c>
      <c r="U60" s="226">
        <v>4</v>
      </c>
      <c r="V60" s="245">
        <v>2</v>
      </c>
      <c r="W60" s="245">
        <v>2</v>
      </c>
      <c r="X60" s="190">
        <v>2</v>
      </c>
      <c r="Y60" s="201">
        <v>4</v>
      </c>
      <c r="Z60" s="201">
        <v>4</v>
      </c>
      <c r="AA60" s="201">
        <v>4</v>
      </c>
      <c r="AB60" s="226">
        <v>4</v>
      </c>
      <c r="AC60" s="226">
        <v>4</v>
      </c>
      <c r="AD60" s="245">
        <v>2</v>
      </c>
      <c r="AE60" s="245">
        <v>2</v>
      </c>
    </row>
    <row r="61" spans="2:31">
      <c r="B61" s="163">
        <f t="shared" si="21"/>
        <v>4</v>
      </c>
      <c r="C61" s="234">
        <v>5</v>
      </c>
      <c r="D61" s="234">
        <v>5</v>
      </c>
      <c r="E61" s="234">
        <v>5</v>
      </c>
      <c r="F61" s="201">
        <v>3</v>
      </c>
      <c r="G61" s="201">
        <v>3</v>
      </c>
      <c r="H61" s="201">
        <v>3</v>
      </c>
      <c r="I61" s="226">
        <v>5</v>
      </c>
      <c r="J61" s="226">
        <v>5</v>
      </c>
      <c r="K61" s="226">
        <v>5</v>
      </c>
      <c r="L61" s="201">
        <v>5</v>
      </c>
      <c r="M61" s="201">
        <v>5</v>
      </c>
      <c r="N61" s="201">
        <v>5</v>
      </c>
      <c r="O61" s="241">
        <v>2</v>
      </c>
      <c r="P61" s="241">
        <v>2</v>
      </c>
      <c r="Q61" s="241">
        <v>2</v>
      </c>
      <c r="R61" s="190">
        <v>5</v>
      </c>
      <c r="S61" s="190">
        <v>5</v>
      </c>
      <c r="T61" s="148" t="s">
        <v>170</v>
      </c>
      <c r="U61" s="226">
        <v>4</v>
      </c>
      <c r="V61" s="245">
        <v>2</v>
      </c>
      <c r="W61" s="245">
        <v>2</v>
      </c>
      <c r="X61" s="190">
        <v>2</v>
      </c>
      <c r="Y61" s="201">
        <v>3</v>
      </c>
      <c r="Z61" s="201">
        <v>3</v>
      </c>
      <c r="AA61" s="201">
        <v>3</v>
      </c>
      <c r="AB61" s="226">
        <v>5</v>
      </c>
      <c r="AC61" s="226">
        <v>5</v>
      </c>
      <c r="AD61" s="245">
        <v>3</v>
      </c>
      <c r="AE61" s="245">
        <v>3</v>
      </c>
    </row>
    <row r="62" spans="2:31">
      <c r="B62" s="153">
        <f t="shared" si="21"/>
        <v>5</v>
      </c>
      <c r="C62" s="234">
        <v>5</v>
      </c>
      <c r="D62" s="234">
        <v>5</v>
      </c>
      <c r="E62" s="234">
        <v>5</v>
      </c>
      <c r="F62" s="201">
        <v>3</v>
      </c>
      <c r="G62" s="201">
        <v>3</v>
      </c>
      <c r="H62" s="201">
        <v>3</v>
      </c>
      <c r="I62" s="226">
        <v>4</v>
      </c>
      <c r="J62" s="226">
        <v>4</v>
      </c>
      <c r="K62" s="226">
        <v>4</v>
      </c>
      <c r="L62" s="201">
        <v>5</v>
      </c>
      <c r="M62" s="201">
        <v>5</v>
      </c>
      <c r="N62" s="201">
        <v>5</v>
      </c>
      <c r="O62" s="241">
        <v>2</v>
      </c>
      <c r="P62" s="241">
        <v>2</v>
      </c>
      <c r="Q62" s="241">
        <v>2</v>
      </c>
      <c r="R62" s="190">
        <v>5</v>
      </c>
      <c r="S62" s="190">
        <v>5</v>
      </c>
      <c r="T62" s="148" t="s">
        <v>170</v>
      </c>
      <c r="U62" s="226">
        <v>5</v>
      </c>
      <c r="V62" s="245">
        <v>3</v>
      </c>
      <c r="W62" s="245">
        <v>3</v>
      </c>
      <c r="X62" s="190">
        <v>2</v>
      </c>
      <c r="Y62" s="201">
        <v>3</v>
      </c>
      <c r="Z62" s="201">
        <v>3</v>
      </c>
      <c r="AA62" s="201">
        <v>3</v>
      </c>
      <c r="AB62" s="226">
        <v>4</v>
      </c>
      <c r="AC62" s="226">
        <v>4</v>
      </c>
      <c r="AD62" s="245">
        <v>2</v>
      </c>
      <c r="AE62" s="245">
        <v>2</v>
      </c>
    </row>
    <row r="63" spans="2:31">
      <c r="B63" s="153">
        <f t="shared" si="21"/>
        <v>6</v>
      </c>
      <c r="C63" s="234">
        <v>5</v>
      </c>
      <c r="D63" s="234">
        <v>5</v>
      </c>
      <c r="E63" s="234">
        <v>5</v>
      </c>
      <c r="F63" s="201">
        <v>4</v>
      </c>
      <c r="G63" s="201">
        <v>4</v>
      </c>
      <c r="H63" s="201">
        <v>4</v>
      </c>
      <c r="I63" s="226">
        <v>4</v>
      </c>
      <c r="J63" s="226">
        <v>4</v>
      </c>
      <c r="K63" s="226">
        <v>4</v>
      </c>
      <c r="L63" s="201">
        <v>5</v>
      </c>
      <c r="M63" s="201">
        <v>5</v>
      </c>
      <c r="N63" s="201">
        <v>5</v>
      </c>
      <c r="O63" s="241">
        <v>3</v>
      </c>
      <c r="P63" s="241">
        <v>3</v>
      </c>
      <c r="Q63" s="241">
        <v>3</v>
      </c>
      <c r="R63" s="190">
        <v>5</v>
      </c>
      <c r="S63" s="190">
        <v>5</v>
      </c>
      <c r="T63" s="148" t="s">
        <v>170</v>
      </c>
      <c r="U63" s="226">
        <v>5</v>
      </c>
      <c r="V63" s="245">
        <v>2</v>
      </c>
      <c r="W63" s="245">
        <v>2</v>
      </c>
      <c r="X63" s="190">
        <v>3</v>
      </c>
      <c r="Y63" s="201">
        <v>4</v>
      </c>
      <c r="Z63" s="201">
        <v>4</v>
      </c>
      <c r="AA63" s="201">
        <v>4</v>
      </c>
      <c r="AB63" s="226">
        <v>5</v>
      </c>
      <c r="AC63" s="226">
        <v>5</v>
      </c>
      <c r="AD63" s="245">
        <v>3</v>
      </c>
      <c r="AE63" s="245">
        <v>3</v>
      </c>
    </row>
    <row r="64" spans="2:31">
      <c r="B64" s="153">
        <f t="shared" si="21"/>
        <v>7</v>
      </c>
      <c r="C64" s="234">
        <v>5</v>
      </c>
      <c r="D64" s="234">
        <v>5</v>
      </c>
      <c r="E64" s="234">
        <v>5</v>
      </c>
      <c r="F64" s="201">
        <v>3</v>
      </c>
      <c r="G64" s="201">
        <v>3</v>
      </c>
      <c r="H64" s="201">
        <v>3</v>
      </c>
      <c r="I64" s="226">
        <v>5</v>
      </c>
      <c r="J64" s="226">
        <v>5</v>
      </c>
      <c r="K64" s="226">
        <v>5</v>
      </c>
      <c r="L64" s="201">
        <v>5</v>
      </c>
      <c r="M64" s="201">
        <v>5</v>
      </c>
      <c r="N64" s="201">
        <v>5</v>
      </c>
      <c r="O64" s="241">
        <v>4</v>
      </c>
      <c r="P64" s="241">
        <v>4</v>
      </c>
      <c r="Q64" s="241">
        <v>4</v>
      </c>
      <c r="R64" s="190">
        <v>5</v>
      </c>
      <c r="S64" s="190">
        <v>5</v>
      </c>
      <c r="T64" s="148" t="s">
        <v>170</v>
      </c>
      <c r="U64" s="226">
        <v>5</v>
      </c>
      <c r="V64" s="245">
        <v>2</v>
      </c>
      <c r="W64" s="245">
        <v>2</v>
      </c>
      <c r="X64" s="190">
        <v>2</v>
      </c>
      <c r="Y64" s="201">
        <v>3</v>
      </c>
      <c r="Z64" s="201">
        <v>3</v>
      </c>
      <c r="AA64" s="201">
        <v>3</v>
      </c>
      <c r="AB64" s="226">
        <v>4</v>
      </c>
      <c r="AC64" s="226">
        <v>4</v>
      </c>
      <c r="AD64" s="201">
        <v>3</v>
      </c>
      <c r="AE64" s="201">
        <v>3</v>
      </c>
    </row>
    <row r="65" spans="2:31">
      <c r="B65" s="153">
        <f t="shared" si="21"/>
        <v>8</v>
      </c>
      <c r="C65" s="234">
        <v>5</v>
      </c>
      <c r="D65" s="234">
        <v>5</v>
      </c>
      <c r="E65" s="234">
        <v>5</v>
      </c>
      <c r="F65" s="201">
        <v>3</v>
      </c>
      <c r="G65" s="201">
        <v>3</v>
      </c>
      <c r="H65" s="201">
        <v>3</v>
      </c>
      <c r="I65" s="226">
        <v>4</v>
      </c>
      <c r="J65" s="226">
        <v>4</v>
      </c>
      <c r="K65" s="226">
        <v>4</v>
      </c>
      <c r="L65" s="201">
        <v>5</v>
      </c>
      <c r="M65" s="201">
        <v>5</v>
      </c>
      <c r="N65" s="201">
        <v>5</v>
      </c>
      <c r="O65" s="241">
        <v>3</v>
      </c>
      <c r="P65" s="241">
        <v>3</v>
      </c>
      <c r="Q65" s="241">
        <v>3</v>
      </c>
      <c r="R65" s="190">
        <v>5</v>
      </c>
      <c r="S65" s="190">
        <v>5</v>
      </c>
      <c r="T65" s="148" t="s">
        <v>170</v>
      </c>
      <c r="U65" s="226">
        <v>4</v>
      </c>
      <c r="V65" s="245">
        <v>2</v>
      </c>
      <c r="W65" s="245">
        <v>2</v>
      </c>
      <c r="X65" s="201">
        <v>3</v>
      </c>
      <c r="Y65" s="201">
        <v>4</v>
      </c>
      <c r="Z65" s="201">
        <v>4</v>
      </c>
      <c r="AA65" s="201">
        <v>4</v>
      </c>
      <c r="AB65" s="226">
        <v>4</v>
      </c>
      <c r="AC65" s="226">
        <v>4</v>
      </c>
      <c r="AD65" s="245">
        <v>3</v>
      </c>
      <c r="AE65" s="245">
        <v>3</v>
      </c>
    </row>
    <row r="66" spans="2:31">
      <c r="B66" s="153">
        <f t="shared" si="21"/>
        <v>9</v>
      </c>
      <c r="C66" s="234">
        <v>5</v>
      </c>
      <c r="D66" s="234">
        <v>5</v>
      </c>
      <c r="E66" s="234">
        <v>5</v>
      </c>
      <c r="F66" s="201">
        <v>3</v>
      </c>
      <c r="G66" s="201">
        <v>3</v>
      </c>
      <c r="H66" s="201">
        <v>3</v>
      </c>
      <c r="I66" s="226">
        <v>5</v>
      </c>
      <c r="J66" s="226">
        <v>5</v>
      </c>
      <c r="K66" s="226">
        <v>5</v>
      </c>
      <c r="L66" s="201">
        <v>5</v>
      </c>
      <c r="M66" s="201">
        <v>5</v>
      </c>
      <c r="N66" s="201">
        <v>5</v>
      </c>
      <c r="O66" s="241">
        <v>2</v>
      </c>
      <c r="P66" s="241">
        <v>2</v>
      </c>
      <c r="Q66" s="241">
        <v>2</v>
      </c>
      <c r="R66" s="190">
        <v>5</v>
      </c>
      <c r="S66" s="190">
        <v>5</v>
      </c>
      <c r="T66" s="148" t="s">
        <v>170</v>
      </c>
      <c r="U66" s="226">
        <v>4</v>
      </c>
      <c r="V66" s="245">
        <v>2</v>
      </c>
      <c r="W66" s="245">
        <v>2</v>
      </c>
      <c r="X66" s="190">
        <v>2</v>
      </c>
      <c r="Y66" s="201">
        <v>3</v>
      </c>
      <c r="Z66" s="201">
        <v>3</v>
      </c>
      <c r="AA66" s="201">
        <v>3</v>
      </c>
      <c r="AB66" s="226">
        <v>5</v>
      </c>
      <c r="AC66" s="226">
        <v>5</v>
      </c>
      <c r="AD66" s="245">
        <v>3</v>
      </c>
      <c r="AE66" s="245">
        <v>3</v>
      </c>
    </row>
    <row r="67" spans="2:31">
      <c r="B67" s="153">
        <f t="shared" si="21"/>
        <v>10</v>
      </c>
      <c r="C67" s="234">
        <v>5</v>
      </c>
      <c r="D67" s="234">
        <v>5</v>
      </c>
      <c r="E67" s="234">
        <v>5</v>
      </c>
      <c r="F67" s="201">
        <v>3</v>
      </c>
      <c r="G67" s="201">
        <v>3</v>
      </c>
      <c r="H67" s="201">
        <v>3</v>
      </c>
      <c r="I67" s="226">
        <v>4</v>
      </c>
      <c r="J67" s="226">
        <v>4</v>
      </c>
      <c r="K67" s="226">
        <v>4</v>
      </c>
      <c r="L67" s="201">
        <v>5</v>
      </c>
      <c r="M67" s="201">
        <v>5</v>
      </c>
      <c r="N67" s="201">
        <v>5</v>
      </c>
      <c r="O67" s="241">
        <v>2</v>
      </c>
      <c r="P67" s="241">
        <v>2</v>
      </c>
      <c r="Q67" s="241">
        <v>2</v>
      </c>
      <c r="R67" s="190">
        <v>5</v>
      </c>
      <c r="S67" s="190">
        <v>5</v>
      </c>
      <c r="T67" s="148" t="s">
        <v>170</v>
      </c>
      <c r="U67" s="226">
        <v>5</v>
      </c>
      <c r="V67" s="245">
        <v>3</v>
      </c>
      <c r="W67" s="245">
        <v>3</v>
      </c>
      <c r="X67" s="190">
        <v>2</v>
      </c>
      <c r="Y67" s="201">
        <v>3</v>
      </c>
      <c r="Z67" s="201">
        <v>3</v>
      </c>
      <c r="AA67" s="201">
        <v>3</v>
      </c>
      <c r="AB67" s="226">
        <v>4</v>
      </c>
      <c r="AC67" s="226">
        <v>4</v>
      </c>
      <c r="AD67" s="245">
        <v>2</v>
      </c>
      <c r="AE67" s="245">
        <v>2</v>
      </c>
    </row>
    <row r="68" spans="2:31">
      <c r="B68" s="153">
        <f t="shared" si="21"/>
        <v>11</v>
      </c>
      <c r="C68" s="234">
        <v>5</v>
      </c>
      <c r="D68" s="234">
        <v>5</v>
      </c>
      <c r="E68" s="234">
        <v>5</v>
      </c>
      <c r="F68" s="201">
        <v>4</v>
      </c>
      <c r="G68" s="201">
        <v>4</v>
      </c>
      <c r="H68" s="201">
        <v>4</v>
      </c>
      <c r="I68" s="226">
        <v>4</v>
      </c>
      <c r="J68" s="226">
        <v>4</v>
      </c>
      <c r="K68" s="226">
        <v>4</v>
      </c>
      <c r="L68" s="201">
        <v>5</v>
      </c>
      <c r="M68" s="201">
        <v>5</v>
      </c>
      <c r="N68" s="201">
        <v>5</v>
      </c>
      <c r="O68" s="241">
        <v>3</v>
      </c>
      <c r="P68" s="241">
        <v>3</v>
      </c>
      <c r="Q68" s="241">
        <v>3</v>
      </c>
      <c r="R68" s="190">
        <v>5</v>
      </c>
      <c r="S68" s="190">
        <v>5</v>
      </c>
      <c r="T68" s="148" t="s">
        <v>170</v>
      </c>
      <c r="U68" s="226">
        <v>5</v>
      </c>
      <c r="V68" s="245">
        <v>2</v>
      </c>
      <c r="W68" s="245">
        <v>2</v>
      </c>
      <c r="X68" s="190">
        <v>3</v>
      </c>
      <c r="Y68" s="201">
        <v>4</v>
      </c>
      <c r="Z68" s="201">
        <v>4</v>
      </c>
      <c r="AA68" s="201">
        <v>4</v>
      </c>
      <c r="AB68" s="226">
        <v>5</v>
      </c>
      <c r="AC68" s="226">
        <v>5</v>
      </c>
      <c r="AD68" s="245">
        <v>3</v>
      </c>
      <c r="AE68" s="245">
        <v>3</v>
      </c>
    </row>
    <row r="69" spans="2:31">
      <c r="B69" s="153">
        <f t="shared" si="21"/>
        <v>12</v>
      </c>
      <c r="C69" s="234">
        <v>5</v>
      </c>
      <c r="D69" s="234">
        <v>5</v>
      </c>
      <c r="E69" s="234">
        <v>5</v>
      </c>
      <c r="F69" s="201">
        <v>3</v>
      </c>
      <c r="G69" s="201">
        <v>3</v>
      </c>
      <c r="H69" s="201">
        <v>3</v>
      </c>
      <c r="I69" s="226">
        <v>5</v>
      </c>
      <c r="J69" s="226">
        <v>5</v>
      </c>
      <c r="K69" s="226">
        <v>5</v>
      </c>
      <c r="L69" s="201">
        <v>5</v>
      </c>
      <c r="M69" s="201">
        <v>5</v>
      </c>
      <c r="N69" s="201">
        <v>5</v>
      </c>
      <c r="O69" s="241">
        <v>4</v>
      </c>
      <c r="P69" s="241">
        <v>4</v>
      </c>
      <c r="Q69" s="241">
        <v>4</v>
      </c>
      <c r="R69" s="190">
        <v>5</v>
      </c>
      <c r="S69" s="190">
        <v>5</v>
      </c>
      <c r="T69" s="148" t="s">
        <v>170</v>
      </c>
      <c r="U69" s="226">
        <v>5</v>
      </c>
      <c r="V69" s="245">
        <v>2</v>
      </c>
      <c r="W69" s="245">
        <v>2</v>
      </c>
      <c r="X69" s="190">
        <v>2</v>
      </c>
      <c r="Y69" s="201">
        <v>3</v>
      </c>
      <c r="Z69" s="201">
        <v>3</v>
      </c>
      <c r="AA69" s="201">
        <v>3</v>
      </c>
      <c r="AB69" s="226">
        <v>4</v>
      </c>
      <c r="AC69" s="226">
        <v>4</v>
      </c>
      <c r="AD69" s="201">
        <v>3</v>
      </c>
      <c r="AE69" s="201">
        <v>3</v>
      </c>
    </row>
    <row r="70" spans="2:31">
      <c r="B70" s="153">
        <f t="shared" si="21"/>
        <v>13</v>
      </c>
      <c r="C70" s="234">
        <v>5</v>
      </c>
      <c r="D70" s="234">
        <v>5</v>
      </c>
      <c r="E70" s="234">
        <v>5</v>
      </c>
      <c r="F70" s="201">
        <v>3</v>
      </c>
      <c r="G70" s="201">
        <v>3</v>
      </c>
      <c r="H70" s="201">
        <v>3</v>
      </c>
      <c r="I70" s="226">
        <v>4</v>
      </c>
      <c r="J70" s="226">
        <v>4</v>
      </c>
      <c r="K70" s="226">
        <v>4</v>
      </c>
      <c r="L70" s="201">
        <v>5</v>
      </c>
      <c r="M70" s="201">
        <v>5</v>
      </c>
      <c r="N70" s="201">
        <v>5</v>
      </c>
      <c r="O70" s="241">
        <v>3</v>
      </c>
      <c r="P70" s="241">
        <v>3</v>
      </c>
      <c r="Q70" s="241">
        <v>3</v>
      </c>
      <c r="R70" s="190">
        <v>5</v>
      </c>
      <c r="S70" s="190">
        <v>5</v>
      </c>
      <c r="T70" s="148" t="s">
        <v>170</v>
      </c>
      <c r="U70" s="226">
        <v>4</v>
      </c>
      <c r="V70" s="245">
        <v>2</v>
      </c>
      <c r="W70" s="245">
        <v>2</v>
      </c>
      <c r="X70" s="201">
        <v>3</v>
      </c>
      <c r="Y70" s="201">
        <v>4</v>
      </c>
      <c r="Z70" s="201">
        <v>4</v>
      </c>
      <c r="AA70" s="201">
        <v>4</v>
      </c>
      <c r="AB70" s="226">
        <v>4</v>
      </c>
      <c r="AC70" s="226">
        <v>4</v>
      </c>
      <c r="AD70" s="245">
        <v>3</v>
      </c>
      <c r="AE70" s="245">
        <v>3</v>
      </c>
    </row>
    <row r="71" spans="2:31">
      <c r="B71" s="153">
        <f t="shared" si="21"/>
        <v>14</v>
      </c>
      <c r="C71" s="234">
        <v>5</v>
      </c>
      <c r="D71" s="234">
        <v>5</v>
      </c>
      <c r="E71" s="234">
        <v>5</v>
      </c>
      <c r="F71" s="201">
        <v>2</v>
      </c>
      <c r="G71" s="201">
        <v>2</v>
      </c>
      <c r="H71" s="201">
        <v>2</v>
      </c>
      <c r="I71" s="226">
        <v>4</v>
      </c>
      <c r="J71" s="226">
        <v>4</v>
      </c>
      <c r="K71" s="226">
        <v>4</v>
      </c>
      <c r="L71" s="201">
        <v>5</v>
      </c>
      <c r="M71" s="201">
        <v>5</v>
      </c>
      <c r="N71" s="201">
        <v>5</v>
      </c>
      <c r="O71" s="241">
        <v>3</v>
      </c>
      <c r="P71" s="241">
        <v>3</v>
      </c>
      <c r="Q71" s="241">
        <v>3</v>
      </c>
      <c r="R71" s="190">
        <v>5</v>
      </c>
      <c r="S71" s="190">
        <v>5</v>
      </c>
      <c r="T71" s="148" t="s">
        <v>170</v>
      </c>
      <c r="U71" s="226">
        <v>5</v>
      </c>
      <c r="V71" s="245">
        <v>2</v>
      </c>
      <c r="W71" s="245">
        <v>2</v>
      </c>
      <c r="X71" s="190">
        <v>2</v>
      </c>
      <c r="Y71" s="201">
        <v>4</v>
      </c>
      <c r="Z71" s="201">
        <v>4</v>
      </c>
      <c r="AA71" s="201">
        <v>4</v>
      </c>
      <c r="AB71" s="226">
        <v>5</v>
      </c>
      <c r="AC71" s="226">
        <v>5</v>
      </c>
      <c r="AD71" s="245">
        <v>2</v>
      </c>
      <c r="AE71" s="245">
        <v>2</v>
      </c>
    </row>
    <row r="72" spans="2:31">
      <c r="B72" s="153">
        <f t="shared" si="21"/>
        <v>15</v>
      </c>
      <c r="C72" s="234">
        <v>5</v>
      </c>
      <c r="D72" s="234">
        <v>5</v>
      </c>
      <c r="E72" s="234">
        <v>5</v>
      </c>
      <c r="F72" s="201">
        <v>3</v>
      </c>
      <c r="G72" s="201">
        <v>3</v>
      </c>
      <c r="H72" s="201">
        <v>3</v>
      </c>
      <c r="I72" s="226">
        <v>5</v>
      </c>
      <c r="J72" s="226">
        <v>5</v>
      </c>
      <c r="K72" s="226">
        <v>5</v>
      </c>
      <c r="L72" s="201">
        <v>5</v>
      </c>
      <c r="M72" s="201">
        <v>5</v>
      </c>
      <c r="N72" s="201">
        <v>5</v>
      </c>
      <c r="O72" s="241">
        <v>3</v>
      </c>
      <c r="P72" s="241">
        <v>3</v>
      </c>
      <c r="Q72" s="241">
        <v>3</v>
      </c>
      <c r="R72" s="190">
        <v>5</v>
      </c>
      <c r="S72" s="190">
        <v>5</v>
      </c>
      <c r="T72" s="148" t="s">
        <v>170</v>
      </c>
      <c r="U72" s="226">
        <v>5</v>
      </c>
      <c r="V72" s="245">
        <v>3</v>
      </c>
      <c r="W72" s="245">
        <v>3</v>
      </c>
      <c r="X72" s="190">
        <v>2</v>
      </c>
      <c r="Y72" s="201">
        <v>4</v>
      </c>
      <c r="Z72" s="201">
        <v>4</v>
      </c>
      <c r="AA72" s="201">
        <v>4</v>
      </c>
      <c r="AB72" s="226">
        <v>5</v>
      </c>
      <c r="AC72" s="226">
        <v>5</v>
      </c>
      <c r="AD72" s="245">
        <v>3</v>
      </c>
      <c r="AE72" s="245">
        <v>3</v>
      </c>
    </row>
    <row r="73" spans="2:31">
      <c r="B73" s="153">
        <f t="shared" si="21"/>
        <v>16</v>
      </c>
      <c r="C73" s="234">
        <v>5</v>
      </c>
      <c r="D73" s="234">
        <v>5</v>
      </c>
      <c r="E73" s="234">
        <v>5</v>
      </c>
      <c r="F73" s="201">
        <v>3</v>
      </c>
      <c r="G73" s="201">
        <v>3</v>
      </c>
      <c r="H73" s="201">
        <v>3</v>
      </c>
      <c r="I73" s="226">
        <v>5</v>
      </c>
      <c r="J73" s="226">
        <v>5</v>
      </c>
      <c r="K73" s="226">
        <v>5</v>
      </c>
      <c r="L73" s="201">
        <v>5</v>
      </c>
      <c r="M73" s="201">
        <v>5</v>
      </c>
      <c r="N73" s="201">
        <v>5</v>
      </c>
      <c r="O73" s="241">
        <v>3</v>
      </c>
      <c r="P73" s="241">
        <v>3</v>
      </c>
      <c r="Q73" s="241">
        <v>3</v>
      </c>
      <c r="R73" s="190">
        <v>5</v>
      </c>
      <c r="S73" s="190">
        <v>5</v>
      </c>
      <c r="T73" s="148" t="s">
        <v>170</v>
      </c>
      <c r="U73" s="226">
        <v>4</v>
      </c>
      <c r="V73" s="245">
        <v>2</v>
      </c>
      <c r="W73" s="245">
        <v>2</v>
      </c>
      <c r="X73" s="190">
        <v>2</v>
      </c>
      <c r="Y73" s="201">
        <v>4</v>
      </c>
      <c r="Z73" s="201">
        <v>4</v>
      </c>
      <c r="AA73" s="201">
        <v>4</v>
      </c>
      <c r="AB73" s="226">
        <v>4</v>
      </c>
      <c r="AC73" s="226">
        <v>4</v>
      </c>
      <c r="AD73" s="245">
        <v>2</v>
      </c>
      <c r="AE73" s="245">
        <v>2</v>
      </c>
    </row>
    <row r="74" spans="2:31">
      <c r="B74" s="153">
        <f t="shared" si="21"/>
        <v>17</v>
      </c>
      <c r="C74" s="98"/>
      <c r="D74" s="99"/>
      <c r="E74" s="156"/>
      <c r="F74" s="98"/>
      <c r="G74" s="99"/>
      <c r="H74" s="156"/>
      <c r="I74" s="162"/>
      <c r="J74" s="165"/>
      <c r="K74" s="167"/>
      <c r="L74" s="98"/>
      <c r="M74" s="99"/>
      <c r="N74" s="156"/>
      <c r="O74" s="98"/>
      <c r="P74" s="99"/>
      <c r="Q74" s="106"/>
      <c r="R74" s="158"/>
      <c r="S74" s="159"/>
      <c r="T74" s="165"/>
      <c r="U74" s="155"/>
      <c r="V74" s="98"/>
      <c r="W74" s="159"/>
      <c r="X74" s="161"/>
      <c r="Y74" s="98"/>
      <c r="Z74" s="99"/>
      <c r="AA74" s="156"/>
      <c r="AB74" s="164"/>
      <c r="AC74" s="155"/>
      <c r="AD74" s="98"/>
      <c r="AE74" s="102"/>
    </row>
    <row r="75" spans="2:31">
      <c r="B75" s="153">
        <f t="shared" si="21"/>
        <v>18</v>
      </c>
      <c r="C75" s="98"/>
      <c r="D75" s="99"/>
      <c r="E75" s="156"/>
      <c r="F75" s="98"/>
      <c r="G75" s="99"/>
      <c r="H75" s="156"/>
      <c r="I75" s="162"/>
      <c r="J75" s="165"/>
      <c r="K75" s="167"/>
      <c r="L75" s="99"/>
      <c r="M75" s="99"/>
      <c r="N75" s="159"/>
      <c r="O75" s="139"/>
      <c r="P75" s="140"/>
      <c r="Q75" s="99"/>
      <c r="R75" s="158"/>
      <c r="S75" s="159"/>
      <c r="T75" s="165"/>
      <c r="U75" s="155"/>
      <c r="V75" s="98"/>
      <c r="W75" s="159"/>
      <c r="X75" s="161"/>
      <c r="Y75" s="98"/>
      <c r="Z75" s="99"/>
      <c r="AA75" s="99"/>
      <c r="AB75" s="164"/>
      <c r="AC75" s="155"/>
      <c r="AD75" s="98"/>
      <c r="AE75" s="102"/>
    </row>
    <row r="76" spans="2:31">
      <c r="B76" s="153">
        <f t="shared" si="21"/>
        <v>19</v>
      </c>
      <c r="C76" s="98"/>
      <c r="D76" s="99"/>
      <c r="E76" s="156"/>
      <c r="F76" s="98"/>
      <c r="G76" s="99"/>
      <c r="H76" s="156"/>
      <c r="I76" s="162"/>
      <c r="J76" s="165"/>
      <c r="K76" s="167"/>
      <c r="L76" s="99"/>
      <c r="M76" s="99"/>
      <c r="N76" s="159"/>
      <c r="O76" s="98"/>
      <c r="P76" s="99"/>
      <c r="Q76" s="102"/>
      <c r="R76" s="158"/>
      <c r="S76" s="159"/>
      <c r="T76" s="165"/>
      <c r="U76" s="155"/>
      <c r="V76" s="98"/>
      <c r="W76" s="159"/>
      <c r="X76" s="161"/>
      <c r="Y76" s="98"/>
      <c r="Z76" s="99"/>
      <c r="AA76" s="99"/>
      <c r="AB76" s="164"/>
      <c r="AC76" s="155"/>
      <c r="AD76" s="98"/>
      <c r="AE76" s="102"/>
    </row>
    <row r="77" spans="2:31">
      <c r="B77" s="153">
        <f t="shared" si="21"/>
        <v>20</v>
      </c>
      <c r="C77" s="98"/>
      <c r="D77" s="99"/>
      <c r="E77" s="156"/>
      <c r="F77" s="98"/>
      <c r="G77" s="99"/>
      <c r="H77" s="156"/>
      <c r="I77" s="162"/>
      <c r="J77" s="165"/>
      <c r="K77" s="167"/>
      <c r="L77" s="99"/>
      <c r="M77" s="99"/>
      <c r="N77" s="159"/>
      <c r="O77" s="98"/>
      <c r="P77" s="99"/>
      <c r="Q77" s="102"/>
      <c r="R77" s="158"/>
      <c r="S77" s="159"/>
      <c r="T77" s="165"/>
      <c r="U77" s="155"/>
      <c r="V77" s="98"/>
      <c r="W77" s="159"/>
      <c r="X77" s="161"/>
      <c r="Y77" s="98"/>
      <c r="Z77" s="99"/>
      <c r="AA77" s="99"/>
      <c r="AB77" s="164"/>
      <c r="AC77" s="155"/>
      <c r="AD77" s="98"/>
      <c r="AE77" s="102"/>
    </row>
    <row r="78" spans="2:31">
      <c r="B78" s="153">
        <f t="shared" si="21"/>
        <v>21</v>
      </c>
      <c r="C78" s="98"/>
      <c r="D78" s="99"/>
      <c r="E78" s="156"/>
      <c r="F78" s="98"/>
      <c r="G78" s="99"/>
      <c r="H78" s="156"/>
      <c r="I78" s="162"/>
      <c r="J78" s="165"/>
      <c r="K78" s="167"/>
      <c r="L78" s="99"/>
      <c r="M78" s="99"/>
      <c r="N78" s="159"/>
      <c r="O78" s="98"/>
      <c r="P78" s="99"/>
      <c r="Q78" s="102"/>
      <c r="R78" s="158"/>
      <c r="S78" s="159"/>
      <c r="T78" s="165"/>
      <c r="U78" s="155"/>
      <c r="V78" s="98"/>
      <c r="W78" s="159"/>
      <c r="X78" s="161"/>
      <c r="Y78" s="98"/>
      <c r="Z78" s="99"/>
      <c r="AA78" s="99"/>
      <c r="AB78" s="164"/>
      <c r="AC78" s="155"/>
      <c r="AD78" s="98"/>
      <c r="AE78" s="102"/>
    </row>
    <row r="79" spans="2:31">
      <c r="B79" s="153">
        <f t="shared" si="21"/>
        <v>22</v>
      </c>
      <c r="C79" s="98"/>
      <c r="D79" s="99"/>
      <c r="E79" s="156"/>
      <c r="F79" s="98"/>
      <c r="G79" s="99"/>
      <c r="H79" s="156"/>
      <c r="I79" s="162"/>
      <c r="J79" s="165"/>
      <c r="K79" s="167"/>
      <c r="L79" s="99"/>
      <c r="M79" s="99"/>
      <c r="N79" s="159"/>
      <c r="O79" s="98"/>
      <c r="P79" s="99"/>
      <c r="Q79" s="102"/>
      <c r="R79" s="158"/>
      <c r="S79" s="159"/>
      <c r="T79" s="165"/>
      <c r="U79" s="155"/>
      <c r="V79" s="98"/>
      <c r="W79" s="159"/>
      <c r="X79" s="161"/>
      <c r="Y79" s="98"/>
      <c r="Z79" s="99"/>
      <c r="AA79" s="99"/>
      <c r="AB79" s="164"/>
      <c r="AC79" s="155"/>
      <c r="AD79" s="98"/>
      <c r="AE79" s="102"/>
    </row>
    <row r="80" spans="2:31">
      <c r="B80" s="153">
        <f t="shared" si="21"/>
        <v>23</v>
      </c>
      <c r="C80" s="98"/>
      <c r="D80" s="99"/>
      <c r="E80" s="156"/>
      <c r="F80" s="98"/>
      <c r="G80" s="99"/>
      <c r="H80" s="156"/>
      <c r="I80" s="162"/>
      <c r="J80" s="165"/>
      <c r="K80" s="167"/>
      <c r="L80" s="99"/>
      <c r="M80" s="99"/>
      <c r="N80" s="159"/>
      <c r="O80" s="98"/>
      <c r="P80" s="99"/>
      <c r="Q80" s="102"/>
      <c r="R80" s="158"/>
      <c r="S80" s="159"/>
      <c r="T80" s="165"/>
      <c r="U80" s="155"/>
      <c r="V80" s="98"/>
      <c r="W80" s="159"/>
      <c r="X80" s="161"/>
      <c r="Y80" s="98"/>
      <c r="Z80" s="99"/>
      <c r="AA80" s="99"/>
      <c r="AB80" s="164"/>
      <c r="AC80" s="155"/>
      <c r="AD80" s="98"/>
      <c r="AE80" s="102"/>
    </row>
    <row r="81" spans="2:31">
      <c r="B81" s="153">
        <f t="shared" si="21"/>
        <v>24</v>
      </c>
      <c r="C81" s="98"/>
      <c r="D81" s="99"/>
      <c r="E81" s="156"/>
      <c r="F81" s="98"/>
      <c r="G81" s="99"/>
      <c r="H81" s="156"/>
      <c r="I81" s="162"/>
      <c r="J81" s="165"/>
      <c r="K81" s="167"/>
      <c r="L81" s="99"/>
      <c r="M81" s="99"/>
      <c r="N81" s="159"/>
      <c r="O81" s="98"/>
      <c r="P81" s="99"/>
      <c r="Q81" s="102"/>
      <c r="R81" s="158"/>
      <c r="S81" s="159"/>
      <c r="T81" s="165"/>
      <c r="U81" s="155"/>
      <c r="V81" s="98"/>
      <c r="W81" s="159"/>
      <c r="X81" s="161"/>
      <c r="Y81" s="98"/>
      <c r="Z81" s="99"/>
      <c r="AA81" s="99"/>
      <c r="AB81" s="164"/>
      <c r="AC81" s="155"/>
      <c r="AD81" s="98"/>
      <c r="AE81" s="102"/>
    </row>
    <row r="82" spans="2:31">
      <c r="B82" s="153">
        <f t="shared" si="21"/>
        <v>25</v>
      </c>
      <c r="C82" s="98"/>
      <c r="D82" s="99"/>
      <c r="E82" s="156"/>
      <c r="F82" s="98"/>
      <c r="G82" s="99"/>
      <c r="H82" s="156"/>
      <c r="I82" s="162"/>
      <c r="J82" s="165"/>
      <c r="K82" s="167"/>
      <c r="L82" s="99"/>
      <c r="M82" s="99"/>
      <c r="N82" s="159"/>
      <c r="O82" s="98"/>
      <c r="P82" s="99"/>
      <c r="Q82" s="102"/>
      <c r="R82" s="158"/>
      <c r="S82" s="159"/>
      <c r="T82" s="165"/>
      <c r="U82" s="155"/>
      <c r="V82" s="98"/>
      <c r="W82" s="159"/>
      <c r="X82" s="161"/>
      <c r="Y82" s="98"/>
      <c r="Z82" s="99"/>
      <c r="AA82" s="99"/>
      <c r="AB82" s="164"/>
      <c r="AC82" s="155"/>
      <c r="AD82" s="98"/>
      <c r="AE82" s="102"/>
    </row>
    <row r="83" spans="2:31">
      <c r="B83" s="153">
        <f t="shared" si="21"/>
        <v>26</v>
      </c>
      <c r="C83" s="98"/>
      <c r="D83" s="99"/>
      <c r="E83" s="156"/>
      <c r="F83" s="98"/>
      <c r="G83" s="99"/>
      <c r="H83" s="156"/>
      <c r="I83" s="162"/>
      <c r="J83" s="165"/>
      <c r="K83" s="167"/>
      <c r="L83" s="99"/>
      <c r="M83" s="99"/>
      <c r="N83" s="159"/>
      <c r="O83" s="98"/>
      <c r="P83" s="99"/>
      <c r="Q83" s="102"/>
      <c r="R83" s="158"/>
      <c r="S83" s="159"/>
      <c r="T83" s="165"/>
      <c r="U83" s="155"/>
      <c r="V83" s="98"/>
      <c r="W83" s="159"/>
      <c r="X83" s="161"/>
      <c r="Y83" s="98"/>
      <c r="Z83" s="99"/>
      <c r="AA83" s="99"/>
      <c r="AB83" s="164"/>
      <c r="AC83" s="155"/>
      <c r="AD83" s="98"/>
      <c r="AE83" s="102"/>
    </row>
    <row r="84" spans="2:31">
      <c r="B84" s="153">
        <f t="shared" si="21"/>
        <v>27</v>
      </c>
      <c r="C84" s="98"/>
      <c r="D84" s="99"/>
      <c r="E84" s="156"/>
      <c r="F84" s="98"/>
      <c r="G84" s="99"/>
      <c r="H84" s="156"/>
      <c r="I84" s="162"/>
      <c r="J84" s="165"/>
      <c r="K84" s="167"/>
      <c r="L84" s="165"/>
      <c r="M84" s="165"/>
      <c r="N84" s="167"/>
      <c r="O84" s="98"/>
      <c r="P84" s="99"/>
      <c r="Q84" s="102"/>
      <c r="R84" s="158"/>
      <c r="S84" s="159"/>
      <c r="T84" s="165"/>
      <c r="U84" s="155"/>
      <c r="V84" s="98"/>
      <c r="W84" s="159"/>
      <c r="X84" s="161"/>
      <c r="Y84" s="98"/>
      <c r="Z84" s="99"/>
      <c r="AA84" s="99"/>
      <c r="AB84" s="164"/>
      <c r="AC84" s="155"/>
      <c r="AD84" s="98"/>
      <c r="AE84" s="102"/>
    </row>
    <row r="85" spans="2:31">
      <c r="B85" s="153">
        <f t="shared" si="21"/>
        <v>28</v>
      </c>
      <c r="C85" s="98"/>
      <c r="D85" s="99"/>
      <c r="E85" s="156"/>
      <c r="F85" s="98"/>
      <c r="G85" s="99"/>
      <c r="H85" s="156"/>
      <c r="I85" s="162"/>
      <c r="J85" s="165"/>
      <c r="K85" s="167"/>
      <c r="L85" s="165"/>
      <c r="M85" s="165"/>
      <c r="N85" s="167"/>
      <c r="O85" s="98"/>
      <c r="P85" s="99"/>
      <c r="Q85" s="102"/>
      <c r="R85" s="158"/>
      <c r="S85" s="159"/>
      <c r="T85" s="165"/>
      <c r="U85" s="155"/>
      <c r="V85" s="98"/>
      <c r="W85" s="159"/>
      <c r="X85" s="161"/>
      <c r="Y85" s="98"/>
      <c r="Z85" s="99"/>
      <c r="AA85" s="99"/>
      <c r="AB85" s="164"/>
      <c r="AC85" s="155"/>
      <c r="AD85" s="98"/>
      <c r="AE85" s="102"/>
    </row>
    <row r="86" spans="2:31">
      <c r="B86" s="153">
        <f t="shared" si="21"/>
        <v>29</v>
      </c>
      <c r="C86" s="98"/>
      <c r="D86" s="99"/>
      <c r="E86" s="156"/>
      <c r="F86" s="98"/>
      <c r="G86" s="99"/>
      <c r="H86" s="156"/>
      <c r="I86" s="162"/>
      <c r="J86" s="165"/>
      <c r="K86" s="167"/>
      <c r="L86" s="165"/>
      <c r="M86" s="165"/>
      <c r="N86" s="167"/>
      <c r="O86" s="98"/>
      <c r="P86" s="99"/>
      <c r="Q86" s="102"/>
      <c r="R86" s="158"/>
      <c r="S86" s="159"/>
      <c r="T86" s="165"/>
      <c r="U86" s="155"/>
      <c r="V86" s="98"/>
      <c r="W86" s="159"/>
      <c r="X86" s="161"/>
      <c r="Y86" s="98"/>
      <c r="Z86" s="99"/>
      <c r="AA86" s="99"/>
      <c r="AB86" s="164"/>
      <c r="AC86" s="155"/>
      <c r="AD86" s="98"/>
      <c r="AE86" s="102"/>
    </row>
    <row r="87" spans="2:31">
      <c r="B87" s="153">
        <f t="shared" si="21"/>
        <v>30</v>
      </c>
      <c r="C87" s="98"/>
      <c r="D87" s="99"/>
      <c r="E87" s="156"/>
      <c r="F87" s="98"/>
      <c r="G87" s="99"/>
      <c r="H87" s="156"/>
      <c r="I87" s="162"/>
      <c r="J87" s="165"/>
      <c r="K87" s="167"/>
      <c r="L87" s="165"/>
      <c r="M87" s="165"/>
      <c r="N87" s="167"/>
      <c r="O87" s="98"/>
      <c r="P87" s="99"/>
      <c r="Q87" s="102"/>
      <c r="R87" s="158"/>
      <c r="S87" s="159"/>
      <c r="T87" s="165"/>
      <c r="U87" s="155"/>
      <c r="V87" s="98"/>
      <c r="W87" s="159"/>
      <c r="X87" s="161"/>
      <c r="Y87" s="98"/>
      <c r="Z87" s="99"/>
      <c r="AA87" s="99"/>
      <c r="AB87" s="164"/>
      <c r="AC87" s="155"/>
      <c r="AD87" s="98"/>
      <c r="AE87" s="102"/>
    </row>
    <row r="88" spans="2:31">
      <c r="B88" s="153">
        <f t="shared" si="21"/>
        <v>31</v>
      </c>
      <c r="C88" s="98"/>
      <c r="D88" s="99"/>
      <c r="E88" s="156"/>
      <c r="F88" s="98"/>
      <c r="G88" s="99"/>
      <c r="H88" s="156"/>
      <c r="I88" s="162"/>
      <c r="J88" s="165"/>
      <c r="K88" s="167"/>
      <c r="L88" s="99"/>
      <c r="M88" s="99"/>
      <c r="N88" s="159"/>
      <c r="O88" s="98"/>
      <c r="P88" s="99"/>
      <c r="Q88" s="102"/>
      <c r="R88" s="158"/>
      <c r="S88" s="159"/>
      <c r="T88" s="165"/>
      <c r="U88" s="155"/>
      <c r="V88" s="98"/>
      <c r="W88" s="159"/>
      <c r="X88" s="161"/>
      <c r="Y88" s="98"/>
      <c r="Z88" s="99"/>
      <c r="AA88" s="99"/>
      <c r="AB88" s="164"/>
      <c r="AC88" s="155"/>
      <c r="AD88" s="98"/>
      <c r="AE88" s="102"/>
    </row>
    <row r="89" spans="2:31">
      <c r="B89" s="153">
        <f t="shared" si="21"/>
        <v>32</v>
      </c>
      <c r="C89" s="98"/>
      <c r="D89" s="99"/>
      <c r="E89" s="156"/>
      <c r="F89" s="98"/>
      <c r="G89" s="99"/>
      <c r="H89" s="156"/>
      <c r="I89" s="162"/>
      <c r="J89" s="165"/>
      <c r="K89" s="167"/>
      <c r="L89" s="99"/>
      <c r="M89" s="99"/>
      <c r="N89" s="159"/>
      <c r="O89" s="98"/>
      <c r="P89" s="99"/>
      <c r="Q89" s="102"/>
      <c r="R89" s="158"/>
      <c r="S89" s="159"/>
      <c r="T89" s="165"/>
      <c r="U89" s="155"/>
      <c r="V89" s="98"/>
      <c r="W89" s="159"/>
      <c r="X89" s="161"/>
      <c r="Y89" s="98"/>
      <c r="Z89" s="99"/>
      <c r="AA89" s="99"/>
      <c r="AB89" s="164"/>
      <c r="AC89" s="155"/>
      <c r="AD89" s="98"/>
      <c r="AE89" s="102"/>
    </row>
    <row r="90" spans="2:31">
      <c r="B90" s="153">
        <f t="shared" si="21"/>
        <v>33</v>
      </c>
      <c r="C90" s="98"/>
      <c r="D90" s="99"/>
      <c r="E90" s="156"/>
      <c r="F90" s="98"/>
      <c r="G90" s="99"/>
      <c r="H90" s="156"/>
      <c r="I90" s="165"/>
      <c r="J90" s="165"/>
      <c r="K90" s="167"/>
      <c r="L90" s="99"/>
      <c r="M90" s="99"/>
      <c r="N90" s="159"/>
      <c r="O90" s="98"/>
      <c r="P90" s="99"/>
      <c r="Q90" s="102"/>
      <c r="R90" s="158"/>
      <c r="S90" s="159"/>
      <c r="T90" s="165"/>
      <c r="U90" s="155"/>
      <c r="V90" s="98"/>
      <c r="W90" s="159"/>
      <c r="X90" s="161"/>
      <c r="Y90" s="98"/>
      <c r="Z90" s="99"/>
      <c r="AA90" s="156"/>
      <c r="AB90" s="164"/>
      <c r="AC90" s="155"/>
      <c r="AD90" s="98"/>
      <c r="AE90" s="102"/>
    </row>
    <row r="91" spans="2:31">
      <c r="B91" s="153">
        <f t="shared" si="21"/>
        <v>34</v>
      </c>
      <c r="C91" s="98"/>
      <c r="D91" s="99"/>
      <c r="E91" s="156"/>
      <c r="F91" s="98"/>
      <c r="G91" s="99"/>
      <c r="H91" s="156"/>
      <c r="I91" s="162"/>
      <c r="J91" s="165"/>
      <c r="K91" s="167"/>
      <c r="L91" s="165"/>
      <c r="M91" s="165"/>
      <c r="N91" s="167"/>
      <c r="O91" s="98"/>
      <c r="P91" s="99"/>
      <c r="Q91" s="102"/>
      <c r="R91" s="158"/>
      <c r="S91" s="159"/>
      <c r="T91" s="165"/>
      <c r="U91" s="155"/>
      <c r="V91" s="98"/>
      <c r="W91" s="159"/>
      <c r="X91" s="161"/>
      <c r="Y91" s="98"/>
      <c r="Z91" s="99"/>
      <c r="AA91" s="99"/>
      <c r="AB91" s="164"/>
      <c r="AC91" s="155"/>
      <c r="AD91" s="98"/>
      <c r="AE91" s="102"/>
    </row>
    <row r="92" spans="2:31">
      <c r="B92" s="153">
        <f t="shared" si="21"/>
        <v>35</v>
      </c>
      <c r="C92" s="98"/>
      <c r="D92" s="99"/>
      <c r="E92" s="156"/>
      <c r="F92" s="98"/>
      <c r="G92" s="99"/>
      <c r="H92" s="156"/>
      <c r="I92" s="162"/>
      <c r="J92" s="165"/>
      <c r="K92" s="167"/>
      <c r="L92" s="165"/>
      <c r="M92" s="165"/>
      <c r="N92" s="167"/>
      <c r="O92" s="98"/>
      <c r="P92" s="99"/>
      <c r="Q92" s="102"/>
      <c r="R92" s="158"/>
      <c r="S92" s="159"/>
      <c r="T92" s="165"/>
      <c r="U92" s="155"/>
      <c r="V92" s="98"/>
      <c r="W92" s="159"/>
      <c r="X92" s="161"/>
      <c r="Y92" s="98"/>
      <c r="Z92" s="99"/>
      <c r="AA92" s="99"/>
      <c r="AB92" s="164"/>
      <c r="AC92" s="155"/>
      <c r="AD92" s="98"/>
      <c r="AE92" s="102"/>
    </row>
    <row r="93" spans="2:31">
      <c r="B93" s="153">
        <f t="shared" si="21"/>
        <v>36</v>
      </c>
      <c r="C93" s="98"/>
      <c r="D93" s="99"/>
      <c r="E93" s="156"/>
      <c r="F93" s="98"/>
      <c r="G93" s="99"/>
      <c r="H93" s="156"/>
      <c r="I93" s="162"/>
      <c r="J93" s="165"/>
      <c r="K93" s="167"/>
      <c r="L93" s="165"/>
      <c r="M93" s="165"/>
      <c r="N93" s="167"/>
      <c r="O93" s="98"/>
      <c r="P93" s="99"/>
      <c r="Q93" s="102"/>
      <c r="R93" s="158"/>
      <c r="S93" s="159"/>
      <c r="T93" s="165"/>
      <c r="U93" s="155"/>
      <c r="V93" s="98"/>
      <c r="W93" s="159"/>
      <c r="X93" s="161"/>
      <c r="Y93" s="98"/>
      <c r="Z93" s="99"/>
      <c r="AA93" s="99"/>
      <c r="AB93" s="164"/>
      <c r="AC93" s="155"/>
      <c r="AD93" s="98"/>
      <c r="AE93" s="102"/>
    </row>
    <row r="94" spans="2:31">
      <c r="B94" s="153">
        <f t="shared" si="21"/>
        <v>37</v>
      </c>
      <c r="C94" s="98"/>
      <c r="D94" s="99"/>
      <c r="E94" s="156"/>
      <c r="F94" s="98"/>
      <c r="G94" s="99"/>
      <c r="H94" s="156"/>
      <c r="I94" s="162"/>
      <c r="J94" s="165"/>
      <c r="K94" s="167"/>
      <c r="L94" s="165"/>
      <c r="M94" s="165"/>
      <c r="N94" s="167"/>
      <c r="O94" s="98"/>
      <c r="P94" s="99"/>
      <c r="Q94" s="102"/>
      <c r="R94" s="158"/>
      <c r="S94" s="159"/>
      <c r="T94" s="165"/>
      <c r="U94" s="155"/>
      <c r="V94" s="98"/>
      <c r="W94" s="159"/>
      <c r="X94" s="161"/>
      <c r="Y94" s="98"/>
      <c r="Z94" s="99"/>
      <c r="AA94" s="99"/>
      <c r="AB94" s="164"/>
      <c r="AC94" s="155"/>
      <c r="AD94" s="98"/>
      <c r="AE94" s="102"/>
    </row>
    <row r="95" spans="2:31" ht="13.5" thickBot="1">
      <c r="B95" s="168">
        <f t="shared" si="21"/>
        <v>38</v>
      </c>
      <c r="C95" s="169"/>
      <c r="D95" s="170"/>
      <c r="E95" s="171"/>
      <c r="F95" s="169"/>
      <c r="G95" s="170"/>
      <c r="H95" s="171"/>
      <c r="I95" s="172"/>
      <c r="J95" s="173"/>
      <c r="K95" s="174"/>
      <c r="L95" s="173"/>
      <c r="M95" s="173"/>
      <c r="N95" s="174"/>
      <c r="O95" s="169"/>
      <c r="P95" s="170"/>
      <c r="Q95" s="175"/>
      <c r="R95" s="176"/>
      <c r="S95" s="177"/>
      <c r="T95" s="178"/>
      <c r="U95" s="179"/>
      <c r="V95" s="105"/>
      <c r="W95" s="177"/>
      <c r="X95" s="180"/>
      <c r="Y95" s="105"/>
      <c r="Z95" s="104"/>
      <c r="AA95" s="104"/>
      <c r="AB95" s="181"/>
      <c r="AC95" s="179"/>
      <c r="AD95" s="105"/>
      <c r="AE95" s="182"/>
    </row>
    <row r="96" spans="2:31" ht="13.5" thickTop="1"/>
    <row r="100" spans="3:16">
      <c r="C100">
        <f>IF(ISNUMBER(C6),C6,"NO")</f>
        <v>5</v>
      </c>
      <c r="D100">
        <f t="shared" ref="D100:P115" si="22">IF(ISNUMBER(D6),D6,"NO")</f>
        <v>2</v>
      </c>
      <c r="E100" t="str">
        <f t="shared" si="22"/>
        <v>NO</v>
      </c>
      <c r="F100">
        <f t="shared" si="22"/>
        <v>5</v>
      </c>
      <c r="G100">
        <f t="shared" si="22"/>
        <v>3</v>
      </c>
      <c r="H100"/>
      <c r="I100">
        <f t="shared" si="22"/>
        <v>5</v>
      </c>
      <c r="J100" t="str">
        <f>IF(J6&gt;0,J6,"NO")</f>
        <v>NO</v>
      </c>
      <c r="K100">
        <f t="shared" si="22"/>
        <v>2</v>
      </c>
      <c r="M100">
        <f>IF(M6&gt;0,M6,"NO")</f>
        <v>2</v>
      </c>
      <c r="N100">
        <f t="shared" si="22"/>
        <v>4</v>
      </c>
      <c r="O100" t="str">
        <f t="shared" si="22"/>
        <v>NO</v>
      </c>
      <c r="P100">
        <f t="shared" si="22"/>
        <v>2</v>
      </c>
    </row>
    <row r="101" spans="3:16">
      <c r="C101">
        <f t="shared" ref="C101:G116" si="23">IF(ISNUMBER(C7),C7,"NO")</f>
        <v>5</v>
      </c>
      <c r="D101">
        <f t="shared" si="23"/>
        <v>3</v>
      </c>
      <c r="E101" t="str">
        <f t="shared" si="23"/>
        <v>NO</v>
      </c>
      <c r="F101">
        <f t="shared" si="23"/>
        <v>5</v>
      </c>
      <c r="G101">
        <f t="shared" si="23"/>
        <v>3</v>
      </c>
      <c r="H101"/>
      <c r="I101">
        <f t="shared" si="22"/>
        <v>5</v>
      </c>
      <c r="J101" t="str">
        <f t="shared" ref="J101:J137" si="24">IF(J7&gt;0,J7,"NO")</f>
        <v>NO</v>
      </c>
      <c r="K101">
        <f t="shared" si="22"/>
        <v>3</v>
      </c>
      <c r="M101">
        <f t="shared" ref="M101:M137" si="25">IF(M7&gt;0,M7,"NO")</f>
        <v>2</v>
      </c>
      <c r="N101">
        <f t="shared" si="22"/>
        <v>4</v>
      </c>
      <c r="O101" t="str">
        <f t="shared" si="22"/>
        <v>NO</v>
      </c>
      <c r="P101">
        <f t="shared" si="22"/>
        <v>3</v>
      </c>
    </row>
    <row r="102" spans="3:16">
      <c r="C102">
        <f t="shared" si="23"/>
        <v>5</v>
      </c>
      <c r="D102">
        <f t="shared" si="23"/>
        <v>3</v>
      </c>
      <c r="E102" t="str">
        <f t="shared" si="23"/>
        <v>NO</v>
      </c>
      <c r="F102">
        <f t="shared" si="23"/>
        <v>5</v>
      </c>
      <c r="G102">
        <f t="shared" si="23"/>
        <v>3</v>
      </c>
      <c r="H102"/>
      <c r="I102">
        <f t="shared" si="22"/>
        <v>5</v>
      </c>
      <c r="J102" t="str">
        <f t="shared" si="24"/>
        <v>NO</v>
      </c>
      <c r="K102">
        <f t="shared" si="22"/>
        <v>2</v>
      </c>
      <c r="M102">
        <f t="shared" si="25"/>
        <v>2</v>
      </c>
      <c r="N102">
        <f t="shared" si="22"/>
        <v>4</v>
      </c>
      <c r="O102" t="str">
        <f t="shared" si="22"/>
        <v>NO</v>
      </c>
      <c r="P102">
        <f t="shared" si="22"/>
        <v>2</v>
      </c>
    </row>
    <row r="103" spans="3:16">
      <c r="C103">
        <f t="shared" si="23"/>
        <v>5</v>
      </c>
      <c r="D103">
        <f t="shared" si="23"/>
        <v>3</v>
      </c>
      <c r="E103" t="str">
        <f t="shared" si="23"/>
        <v>NO</v>
      </c>
      <c r="F103">
        <f t="shared" si="23"/>
        <v>5</v>
      </c>
      <c r="G103">
        <f t="shared" si="23"/>
        <v>2</v>
      </c>
      <c r="H103"/>
      <c r="I103">
        <f t="shared" si="22"/>
        <v>5</v>
      </c>
      <c r="J103" t="str">
        <f t="shared" si="24"/>
        <v>NO</v>
      </c>
      <c r="K103">
        <f t="shared" si="22"/>
        <v>2</v>
      </c>
      <c r="M103">
        <f t="shared" si="25"/>
        <v>2</v>
      </c>
      <c r="N103">
        <f t="shared" si="22"/>
        <v>3</v>
      </c>
      <c r="O103" t="str">
        <f t="shared" si="22"/>
        <v>NO</v>
      </c>
      <c r="P103">
        <f t="shared" si="22"/>
        <v>3</v>
      </c>
    </row>
    <row r="104" spans="3:16">
      <c r="C104">
        <f t="shared" si="23"/>
        <v>5</v>
      </c>
      <c r="D104">
        <f t="shared" si="23"/>
        <v>3</v>
      </c>
      <c r="E104" t="str">
        <f t="shared" si="23"/>
        <v>NO</v>
      </c>
      <c r="F104">
        <f t="shared" si="23"/>
        <v>5</v>
      </c>
      <c r="G104">
        <f t="shared" si="23"/>
        <v>2</v>
      </c>
      <c r="H104"/>
      <c r="I104">
        <f t="shared" si="22"/>
        <v>5</v>
      </c>
      <c r="J104" t="str">
        <f t="shared" si="24"/>
        <v>NO</v>
      </c>
      <c r="K104">
        <f t="shared" si="22"/>
        <v>3</v>
      </c>
      <c r="M104">
        <f t="shared" si="25"/>
        <v>2</v>
      </c>
      <c r="N104">
        <f t="shared" si="22"/>
        <v>3</v>
      </c>
      <c r="O104" t="str">
        <f t="shared" si="22"/>
        <v>NO</v>
      </c>
      <c r="P104">
        <f t="shared" si="22"/>
        <v>2</v>
      </c>
    </row>
    <row r="105" spans="3:16">
      <c r="C105">
        <f t="shared" si="23"/>
        <v>5</v>
      </c>
      <c r="D105">
        <f t="shared" si="23"/>
        <v>4</v>
      </c>
      <c r="E105" t="str">
        <f t="shared" si="23"/>
        <v>NO</v>
      </c>
      <c r="F105">
        <f t="shared" si="23"/>
        <v>5</v>
      </c>
      <c r="G105">
        <f t="shared" si="23"/>
        <v>3</v>
      </c>
      <c r="H105"/>
      <c r="I105">
        <f t="shared" si="22"/>
        <v>5</v>
      </c>
      <c r="J105" t="str">
        <f t="shared" si="24"/>
        <v>NO</v>
      </c>
      <c r="K105">
        <f t="shared" si="22"/>
        <v>2</v>
      </c>
      <c r="M105">
        <f t="shared" si="25"/>
        <v>3</v>
      </c>
      <c r="N105">
        <f t="shared" si="22"/>
        <v>4</v>
      </c>
      <c r="O105" t="str">
        <f t="shared" si="22"/>
        <v>NO</v>
      </c>
      <c r="P105">
        <f t="shared" si="22"/>
        <v>3</v>
      </c>
    </row>
    <row r="106" spans="3:16">
      <c r="C106">
        <f t="shared" si="23"/>
        <v>5</v>
      </c>
      <c r="D106">
        <f t="shared" si="23"/>
        <v>3</v>
      </c>
      <c r="E106" t="str">
        <f t="shared" si="23"/>
        <v>NO</v>
      </c>
      <c r="F106">
        <f t="shared" si="23"/>
        <v>5</v>
      </c>
      <c r="G106">
        <f t="shared" si="23"/>
        <v>4</v>
      </c>
      <c r="H106"/>
      <c r="I106">
        <f t="shared" si="22"/>
        <v>5</v>
      </c>
      <c r="J106" t="str">
        <f t="shared" si="24"/>
        <v>NO</v>
      </c>
      <c r="K106">
        <f t="shared" si="22"/>
        <v>2</v>
      </c>
      <c r="M106">
        <f t="shared" si="25"/>
        <v>2</v>
      </c>
      <c r="N106">
        <f t="shared" si="22"/>
        <v>3</v>
      </c>
      <c r="O106" t="str">
        <f t="shared" si="22"/>
        <v>NO</v>
      </c>
      <c r="P106">
        <f t="shared" si="22"/>
        <v>3</v>
      </c>
    </row>
    <row r="107" spans="3:16">
      <c r="C107">
        <f t="shared" si="23"/>
        <v>5</v>
      </c>
      <c r="D107">
        <f t="shared" si="23"/>
        <v>3</v>
      </c>
      <c r="E107" t="str">
        <f t="shared" si="23"/>
        <v>NO</v>
      </c>
      <c r="F107">
        <f t="shared" si="23"/>
        <v>5</v>
      </c>
      <c r="G107">
        <f t="shared" si="23"/>
        <v>3</v>
      </c>
      <c r="H107"/>
      <c r="I107">
        <f t="shared" si="22"/>
        <v>5</v>
      </c>
      <c r="J107" t="str">
        <f t="shared" si="24"/>
        <v>NO</v>
      </c>
      <c r="K107">
        <f t="shared" si="22"/>
        <v>2</v>
      </c>
      <c r="M107">
        <f t="shared" si="25"/>
        <v>3</v>
      </c>
      <c r="N107">
        <f t="shared" si="22"/>
        <v>4</v>
      </c>
      <c r="O107" t="str">
        <f t="shared" si="22"/>
        <v>NO</v>
      </c>
      <c r="P107">
        <f t="shared" si="22"/>
        <v>3</v>
      </c>
    </row>
    <row r="108" spans="3:16">
      <c r="C108">
        <f t="shared" si="23"/>
        <v>5</v>
      </c>
      <c r="D108">
        <f t="shared" si="23"/>
        <v>3</v>
      </c>
      <c r="E108" t="str">
        <f t="shared" si="23"/>
        <v>NO</v>
      </c>
      <c r="F108">
        <f t="shared" si="23"/>
        <v>5</v>
      </c>
      <c r="G108">
        <f t="shared" si="23"/>
        <v>2</v>
      </c>
      <c r="H108"/>
      <c r="I108">
        <f t="shared" si="22"/>
        <v>5</v>
      </c>
      <c r="J108" t="str">
        <f t="shared" si="24"/>
        <v>NO</v>
      </c>
      <c r="K108">
        <f t="shared" si="22"/>
        <v>2</v>
      </c>
      <c r="M108">
        <f t="shared" si="25"/>
        <v>2</v>
      </c>
      <c r="N108">
        <f t="shared" si="22"/>
        <v>3</v>
      </c>
      <c r="O108" t="str">
        <f t="shared" si="22"/>
        <v>NO</v>
      </c>
      <c r="P108">
        <f t="shared" si="22"/>
        <v>3</v>
      </c>
    </row>
    <row r="109" spans="3:16">
      <c r="C109">
        <f t="shared" si="23"/>
        <v>5</v>
      </c>
      <c r="D109">
        <f t="shared" si="23"/>
        <v>3</v>
      </c>
      <c r="E109" t="str">
        <f t="shared" si="23"/>
        <v>NO</v>
      </c>
      <c r="F109">
        <f t="shared" si="23"/>
        <v>5</v>
      </c>
      <c r="G109">
        <f t="shared" si="23"/>
        <v>2</v>
      </c>
      <c r="H109"/>
      <c r="I109">
        <f t="shared" si="22"/>
        <v>5</v>
      </c>
      <c r="J109" t="str">
        <f t="shared" si="24"/>
        <v>NO</v>
      </c>
      <c r="K109">
        <f t="shared" si="22"/>
        <v>3</v>
      </c>
      <c r="M109">
        <f t="shared" si="25"/>
        <v>2</v>
      </c>
      <c r="N109">
        <f t="shared" si="22"/>
        <v>3</v>
      </c>
      <c r="O109" t="str">
        <f t="shared" si="22"/>
        <v>NO</v>
      </c>
      <c r="P109">
        <f t="shared" si="22"/>
        <v>2</v>
      </c>
    </row>
    <row r="110" spans="3:16">
      <c r="C110">
        <f t="shared" si="23"/>
        <v>5</v>
      </c>
      <c r="D110">
        <f t="shared" si="23"/>
        <v>4</v>
      </c>
      <c r="E110" t="str">
        <f t="shared" si="23"/>
        <v>NO</v>
      </c>
      <c r="F110">
        <f t="shared" si="23"/>
        <v>5</v>
      </c>
      <c r="G110">
        <f t="shared" si="23"/>
        <v>3</v>
      </c>
      <c r="H110"/>
      <c r="I110">
        <f t="shared" si="22"/>
        <v>5</v>
      </c>
      <c r="J110" t="str">
        <f t="shared" si="24"/>
        <v>NO</v>
      </c>
      <c r="K110">
        <f t="shared" si="22"/>
        <v>2</v>
      </c>
      <c r="M110">
        <f t="shared" si="25"/>
        <v>3</v>
      </c>
      <c r="N110">
        <f t="shared" si="22"/>
        <v>4</v>
      </c>
      <c r="O110" t="str">
        <f t="shared" si="22"/>
        <v>NO</v>
      </c>
      <c r="P110">
        <f t="shared" si="22"/>
        <v>3</v>
      </c>
    </row>
    <row r="111" spans="3:16">
      <c r="C111">
        <f t="shared" si="23"/>
        <v>5</v>
      </c>
      <c r="D111">
        <f t="shared" si="23"/>
        <v>3</v>
      </c>
      <c r="E111" t="str">
        <f t="shared" si="23"/>
        <v>NO</v>
      </c>
      <c r="F111">
        <f t="shared" si="23"/>
        <v>5</v>
      </c>
      <c r="G111">
        <f t="shared" si="23"/>
        <v>4</v>
      </c>
      <c r="H111"/>
      <c r="I111">
        <f t="shared" si="22"/>
        <v>5</v>
      </c>
      <c r="J111" t="str">
        <f t="shared" si="24"/>
        <v>NO</v>
      </c>
      <c r="K111">
        <f t="shared" si="22"/>
        <v>2</v>
      </c>
      <c r="M111">
        <f t="shared" si="25"/>
        <v>2</v>
      </c>
      <c r="N111">
        <f t="shared" si="22"/>
        <v>3</v>
      </c>
      <c r="O111" t="str">
        <f t="shared" si="22"/>
        <v>NO</v>
      </c>
      <c r="P111">
        <f t="shared" si="22"/>
        <v>3</v>
      </c>
    </row>
    <row r="112" spans="3:16">
      <c r="C112">
        <f t="shared" si="23"/>
        <v>5</v>
      </c>
      <c r="D112">
        <f t="shared" si="23"/>
        <v>3</v>
      </c>
      <c r="E112" t="str">
        <f t="shared" si="23"/>
        <v>NO</v>
      </c>
      <c r="F112">
        <f t="shared" si="23"/>
        <v>5</v>
      </c>
      <c r="G112">
        <f t="shared" si="23"/>
        <v>3</v>
      </c>
      <c r="H112"/>
      <c r="I112">
        <f t="shared" si="22"/>
        <v>5</v>
      </c>
      <c r="J112" t="str">
        <f t="shared" si="24"/>
        <v>NO</v>
      </c>
      <c r="K112">
        <f t="shared" si="22"/>
        <v>2</v>
      </c>
      <c r="M112">
        <f t="shared" si="25"/>
        <v>3</v>
      </c>
      <c r="N112">
        <f t="shared" si="22"/>
        <v>4</v>
      </c>
      <c r="O112" t="str">
        <f t="shared" si="22"/>
        <v>NO</v>
      </c>
      <c r="P112">
        <f t="shared" si="22"/>
        <v>3</v>
      </c>
    </row>
    <row r="113" spans="3:16">
      <c r="C113">
        <f t="shared" si="23"/>
        <v>5</v>
      </c>
      <c r="D113">
        <f t="shared" si="23"/>
        <v>2</v>
      </c>
      <c r="E113" t="str">
        <f t="shared" si="23"/>
        <v>NO</v>
      </c>
      <c r="F113">
        <f t="shared" si="23"/>
        <v>5</v>
      </c>
      <c r="G113">
        <f t="shared" si="23"/>
        <v>3</v>
      </c>
      <c r="H113"/>
      <c r="I113">
        <f t="shared" si="22"/>
        <v>5</v>
      </c>
      <c r="J113" t="str">
        <f t="shared" si="24"/>
        <v>NO</v>
      </c>
      <c r="K113">
        <f t="shared" si="22"/>
        <v>2</v>
      </c>
      <c r="M113">
        <f t="shared" si="25"/>
        <v>2</v>
      </c>
      <c r="N113">
        <f t="shared" si="22"/>
        <v>4</v>
      </c>
      <c r="O113" t="str">
        <f t="shared" si="22"/>
        <v>NO</v>
      </c>
      <c r="P113">
        <f t="shared" si="22"/>
        <v>2</v>
      </c>
    </row>
    <row r="114" spans="3:16">
      <c r="C114">
        <f t="shared" si="23"/>
        <v>5</v>
      </c>
      <c r="D114">
        <f t="shared" si="23"/>
        <v>3</v>
      </c>
      <c r="E114" t="str">
        <f t="shared" si="23"/>
        <v>NO</v>
      </c>
      <c r="F114">
        <f t="shared" si="23"/>
        <v>5</v>
      </c>
      <c r="G114">
        <f t="shared" si="23"/>
        <v>3</v>
      </c>
      <c r="H114"/>
      <c r="I114">
        <f t="shared" si="22"/>
        <v>5</v>
      </c>
      <c r="J114" t="str">
        <f t="shared" si="24"/>
        <v>NO</v>
      </c>
      <c r="K114">
        <f t="shared" si="22"/>
        <v>3</v>
      </c>
      <c r="M114">
        <f t="shared" si="25"/>
        <v>2</v>
      </c>
      <c r="N114">
        <f t="shared" si="22"/>
        <v>4</v>
      </c>
      <c r="O114" t="str">
        <f t="shared" si="22"/>
        <v>NO</v>
      </c>
      <c r="P114">
        <f t="shared" si="22"/>
        <v>3</v>
      </c>
    </row>
    <row r="115" spans="3:16">
      <c r="C115">
        <f t="shared" si="23"/>
        <v>5</v>
      </c>
      <c r="D115">
        <f t="shared" si="23"/>
        <v>3</v>
      </c>
      <c r="E115" t="str">
        <f t="shared" si="23"/>
        <v>NO</v>
      </c>
      <c r="F115">
        <f t="shared" si="23"/>
        <v>5</v>
      </c>
      <c r="G115">
        <f t="shared" si="23"/>
        <v>3</v>
      </c>
      <c r="H115"/>
      <c r="I115">
        <f t="shared" si="22"/>
        <v>5</v>
      </c>
      <c r="J115" t="str">
        <f t="shared" si="24"/>
        <v>NO</v>
      </c>
      <c r="K115">
        <f t="shared" si="22"/>
        <v>2</v>
      </c>
      <c r="M115">
        <f t="shared" si="25"/>
        <v>2</v>
      </c>
      <c r="N115">
        <f t="shared" si="22"/>
        <v>4</v>
      </c>
      <c r="O115" t="str">
        <f t="shared" si="22"/>
        <v>NO</v>
      </c>
      <c r="P115">
        <f t="shared" si="22"/>
        <v>2</v>
      </c>
    </row>
    <row r="116" spans="3:16">
      <c r="C116" t="str">
        <f t="shared" si="23"/>
        <v>NO</v>
      </c>
      <c r="D116" t="str">
        <f t="shared" si="23"/>
        <v>NO</v>
      </c>
      <c r="E116" t="str">
        <f t="shared" si="23"/>
        <v>NO</v>
      </c>
      <c r="F116" t="str">
        <f t="shared" si="23"/>
        <v>NO</v>
      </c>
      <c r="G116" t="str">
        <f t="shared" si="23"/>
        <v>NO</v>
      </c>
      <c r="H116"/>
      <c r="I116" t="str">
        <f t="shared" ref="I116:K131" si="26">IF(ISNUMBER(I22),I22,"NO")</f>
        <v>NO</v>
      </c>
      <c r="J116" t="str">
        <f t="shared" si="24"/>
        <v>NO</v>
      </c>
      <c r="K116" t="str">
        <f t="shared" si="26"/>
        <v>NO</v>
      </c>
      <c r="M116" t="str">
        <f t="shared" si="25"/>
        <v>NO</v>
      </c>
      <c r="N116" t="str">
        <f t="shared" ref="N116:P131" si="27">IF(ISNUMBER(N22),N22,"NO")</f>
        <v>NO</v>
      </c>
      <c r="O116" t="str">
        <f t="shared" si="27"/>
        <v>NO</v>
      </c>
      <c r="P116" t="str">
        <f t="shared" si="27"/>
        <v>NO</v>
      </c>
    </row>
    <row r="117" spans="3:16">
      <c r="C117" t="str">
        <f t="shared" ref="C117:G132" si="28">IF(ISNUMBER(C23),C23,"NO")</f>
        <v>NO</v>
      </c>
      <c r="D117" t="str">
        <f t="shared" si="28"/>
        <v>NO</v>
      </c>
      <c r="E117" t="str">
        <f t="shared" si="28"/>
        <v>NO</v>
      </c>
      <c r="F117" t="str">
        <f t="shared" si="28"/>
        <v>NO</v>
      </c>
      <c r="G117" t="str">
        <f t="shared" si="28"/>
        <v>NO</v>
      </c>
      <c r="H117"/>
      <c r="I117" t="str">
        <f t="shared" si="26"/>
        <v>NO</v>
      </c>
      <c r="J117" t="str">
        <f t="shared" si="24"/>
        <v>NO</v>
      </c>
      <c r="K117" t="str">
        <f t="shared" si="26"/>
        <v>NO</v>
      </c>
      <c r="M117" t="str">
        <f t="shared" si="25"/>
        <v>NO</v>
      </c>
      <c r="N117" t="str">
        <f t="shared" si="27"/>
        <v>NO</v>
      </c>
      <c r="O117" t="str">
        <f t="shared" si="27"/>
        <v>NO</v>
      </c>
      <c r="P117" t="str">
        <f t="shared" si="27"/>
        <v>NO</v>
      </c>
    </row>
    <row r="118" spans="3:16">
      <c r="C118" t="str">
        <f t="shared" si="28"/>
        <v>NO</v>
      </c>
      <c r="D118" t="str">
        <f t="shared" si="28"/>
        <v>NO</v>
      </c>
      <c r="E118" t="str">
        <f t="shared" si="28"/>
        <v>NO</v>
      </c>
      <c r="F118" t="str">
        <f t="shared" si="28"/>
        <v>NO</v>
      </c>
      <c r="G118" t="str">
        <f t="shared" si="28"/>
        <v>NO</v>
      </c>
      <c r="H118"/>
      <c r="I118" t="str">
        <f t="shared" si="26"/>
        <v>NO</v>
      </c>
      <c r="J118" t="str">
        <f t="shared" si="24"/>
        <v>NO</v>
      </c>
      <c r="K118" t="str">
        <f t="shared" si="26"/>
        <v>NO</v>
      </c>
      <c r="M118" t="str">
        <f t="shared" si="25"/>
        <v>NO</v>
      </c>
      <c r="N118" t="str">
        <f t="shared" si="27"/>
        <v>NO</v>
      </c>
      <c r="O118" t="str">
        <f t="shared" si="27"/>
        <v>NO</v>
      </c>
      <c r="P118" t="str">
        <f t="shared" si="27"/>
        <v>NO</v>
      </c>
    </row>
    <row r="119" spans="3:16">
      <c r="C119" t="str">
        <f t="shared" si="28"/>
        <v>NO</v>
      </c>
      <c r="D119" t="str">
        <f t="shared" si="28"/>
        <v>NO</v>
      </c>
      <c r="E119" t="str">
        <f t="shared" si="28"/>
        <v>NO</v>
      </c>
      <c r="F119" t="str">
        <f t="shared" si="28"/>
        <v>NO</v>
      </c>
      <c r="G119" t="str">
        <f t="shared" si="28"/>
        <v>NO</v>
      </c>
      <c r="H119"/>
      <c r="I119" t="str">
        <f t="shared" si="26"/>
        <v>NO</v>
      </c>
      <c r="J119" t="str">
        <f t="shared" si="24"/>
        <v>NO</v>
      </c>
      <c r="K119" t="str">
        <f t="shared" si="26"/>
        <v>NO</v>
      </c>
      <c r="M119" t="str">
        <f t="shared" si="25"/>
        <v>NO</v>
      </c>
      <c r="N119" t="str">
        <f t="shared" si="27"/>
        <v>NO</v>
      </c>
      <c r="O119" t="str">
        <f t="shared" si="27"/>
        <v>NO</v>
      </c>
      <c r="P119" t="str">
        <f t="shared" si="27"/>
        <v>NO</v>
      </c>
    </row>
    <row r="120" spans="3:16">
      <c r="C120" t="str">
        <f t="shared" si="28"/>
        <v>NO</v>
      </c>
      <c r="D120" t="str">
        <f t="shared" si="28"/>
        <v>NO</v>
      </c>
      <c r="E120" t="str">
        <f t="shared" si="28"/>
        <v>NO</v>
      </c>
      <c r="F120" t="str">
        <f t="shared" si="28"/>
        <v>NO</v>
      </c>
      <c r="G120" t="str">
        <f t="shared" si="28"/>
        <v>NO</v>
      </c>
      <c r="H120"/>
      <c r="I120" t="str">
        <f t="shared" si="26"/>
        <v>NO</v>
      </c>
      <c r="J120" t="str">
        <f t="shared" si="24"/>
        <v>NO</v>
      </c>
      <c r="K120" t="str">
        <f t="shared" si="26"/>
        <v>NO</v>
      </c>
      <c r="M120" t="str">
        <f t="shared" si="25"/>
        <v>NO</v>
      </c>
      <c r="N120" t="str">
        <f t="shared" si="27"/>
        <v>NO</v>
      </c>
      <c r="O120" t="str">
        <f t="shared" si="27"/>
        <v>NO</v>
      </c>
      <c r="P120" t="str">
        <f t="shared" si="27"/>
        <v>NO</v>
      </c>
    </row>
    <row r="121" spans="3:16">
      <c r="C121" t="str">
        <f t="shared" si="28"/>
        <v>NO</v>
      </c>
      <c r="D121" t="str">
        <f t="shared" si="28"/>
        <v>NO</v>
      </c>
      <c r="E121" t="str">
        <f t="shared" si="28"/>
        <v>NO</v>
      </c>
      <c r="F121" t="str">
        <f t="shared" si="28"/>
        <v>NO</v>
      </c>
      <c r="G121" t="str">
        <f t="shared" si="28"/>
        <v>NO</v>
      </c>
      <c r="H121"/>
      <c r="I121" t="str">
        <f t="shared" si="26"/>
        <v>NO</v>
      </c>
      <c r="J121" t="str">
        <f t="shared" si="24"/>
        <v>NO</v>
      </c>
      <c r="K121" t="str">
        <f t="shared" si="26"/>
        <v>NO</v>
      </c>
      <c r="M121" t="str">
        <f t="shared" si="25"/>
        <v>NO</v>
      </c>
      <c r="N121" t="str">
        <f t="shared" si="27"/>
        <v>NO</v>
      </c>
      <c r="O121" t="str">
        <f t="shared" si="27"/>
        <v>NO</v>
      </c>
      <c r="P121" t="str">
        <f t="shared" si="27"/>
        <v>NO</v>
      </c>
    </row>
    <row r="122" spans="3:16">
      <c r="C122" t="str">
        <f t="shared" si="28"/>
        <v>NO</v>
      </c>
      <c r="D122" t="str">
        <f t="shared" si="28"/>
        <v>NO</v>
      </c>
      <c r="E122" t="str">
        <f t="shared" si="28"/>
        <v>NO</v>
      </c>
      <c r="F122" t="str">
        <f t="shared" si="28"/>
        <v>NO</v>
      </c>
      <c r="G122" t="str">
        <f t="shared" si="28"/>
        <v>NO</v>
      </c>
      <c r="H122"/>
      <c r="I122" t="str">
        <f t="shared" si="26"/>
        <v>NO</v>
      </c>
      <c r="J122" t="str">
        <f t="shared" si="24"/>
        <v>NO</v>
      </c>
      <c r="K122" t="str">
        <f t="shared" si="26"/>
        <v>NO</v>
      </c>
      <c r="M122" t="str">
        <f t="shared" si="25"/>
        <v>NO</v>
      </c>
      <c r="N122" t="str">
        <f t="shared" si="27"/>
        <v>NO</v>
      </c>
      <c r="O122" t="str">
        <f t="shared" si="27"/>
        <v>NO</v>
      </c>
      <c r="P122" t="str">
        <f t="shared" si="27"/>
        <v>NO</v>
      </c>
    </row>
    <row r="123" spans="3:16">
      <c r="C123" t="str">
        <f t="shared" si="28"/>
        <v>NO</v>
      </c>
      <c r="D123" t="str">
        <f t="shared" si="28"/>
        <v>NO</v>
      </c>
      <c r="E123" t="str">
        <f t="shared" si="28"/>
        <v>NO</v>
      </c>
      <c r="F123" t="str">
        <f t="shared" si="28"/>
        <v>NO</v>
      </c>
      <c r="G123" t="str">
        <f t="shared" si="28"/>
        <v>NO</v>
      </c>
      <c r="H123"/>
      <c r="I123" t="str">
        <f t="shared" si="26"/>
        <v>NO</v>
      </c>
      <c r="J123" t="str">
        <f t="shared" si="24"/>
        <v>NO</v>
      </c>
      <c r="K123" t="str">
        <f t="shared" si="26"/>
        <v>NO</v>
      </c>
      <c r="M123" t="str">
        <f t="shared" si="25"/>
        <v>NO</v>
      </c>
      <c r="N123" t="str">
        <f t="shared" si="27"/>
        <v>NO</v>
      </c>
      <c r="O123" t="str">
        <f t="shared" si="27"/>
        <v>NO</v>
      </c>
      <c r="P123" t="str">
        <f t="shared" si="27"/>
        <v>NO</v>
      </c>
    </row>
    <row r="124" spans="3:16">
      <c r="C124" t="str">
        <f t="shared" si="28"/>
        <v>NO</v>
      </c>
      <c r="D124" t="str">
        <f t="shared" si="28"/>
        <v>NO</v>
      </c>
      <c r="E124" t="str">
        <f t="shared" si="28"/>
        <v>NO</v>
      </c>
      <c r="F124" t="str">
        <f t="shared" si="28"/>
        <v>NO</v>
      </c>
      <c r="G124" t="str">
        <f t="shared" si="28"/>
        <v>NO</v>
      </c>
      <c r="H124"/>
      <c r="I124" t="str">
        <f t="shared" si="26"/>
        <v>NO</v>
      </c>
      <c r="J124" t="str">
        <f t="shared" si="24"/>
        <v>NO</v>
      </c>
      <c r="K124" t="str">
        <f t="shared" si="26"/>
        <v>NO</v>
      </c>
      <c r="M124" t="str">
        <f t="shared" si="25"/>
        <v>NO</v>
      </c>
      <c r="N124" t="str">
        <f t="shared" si="27"/>
        <v>NO</v>
      </c>
      <c r="O124" t="str">
        <f t="shared" si="27"/>
        <v>NO</v>
      </c>
      <c r="P124" t="str">
        <f t="shared" si="27"/>
        <v>NO</v>
      </c>
    </row>
    <row r="125" spans="3:16">
      <c r="C125" t="str">
        <f t="shared" si="28"/>
        <v>NO</v>
      </c>
      <c r="D125" t="str">
        <f t="shared" si="28"/>
        <v>NO</v>
      </c>
      <c r="E125" t="str">
        <f t="shared" si="28"/>
        <v>NO</v>
      </c>
      <c r="F125" t="str">
        <f t="shared" si="28"/>
        <v>NO</v>
      </c>
      <c r="G125" t="str">
        <f t="shared" si="28"/>
        <v>NO</v>
      </c>
      <c r="H125"/>
      <c r="I125" t="str">
        <f t="shared" si="26"/>
        <v>NO</v>
      </c>
      <c r="J125" t="str">
        <f t="shared" si="24"/>
        <v>NO</v>
      </c>
      <c r="K125" t="str">
        <f t="shared" si="26"/>
        <v>NO</v>
      </c>
      <c r="M125" t="str">
        <f t="shared" si="25"/>
        <v>NO</v>
      </c>
      <c r="N125" t="str">
        <f t="shared" si="27"/>
        <v>NO</v>
      </c>
      <c r="O125" t="str">
        <f t="shared" si="27"/>
        <v>NO</v>
      </c>
      <c r="P125" t="str">
        <f t="shared" si="27"/>
        <v>NO</v>
      </c>
    </row>
    <row r="126" spans="3:16">
      <c r="C126" t="str">
        <f t="shared" si="28"/>
        <v>NO</v>
      </c>
      <c r="D126" t="str">
        <f t="shared" si="28"/>
        <v>NO</v>
      </c>
      <c r="E126" t="str">
        <f t="shared" si="28"/>
        <v>NO</v>
      </c>
      <c r="F126" t="str">
        <f t="shared" si="28"/>
        <v>NO</v>
      </c>
      <c r="G126" t="str">
        <f t="shared" si="28"/>
        <v>NO</v>
      </c>
      <c r="H126"/>
      <c r="I126" t="str">
        <f t="shared" si="26"/>
        <v>NO</v>
      </c>
      <c r="J126" t="str">
        <f t="shared" si="24"/>
        <v>NO</v>
      </c>
      <c r="K126" t="str">
        <f t="shared" si="26"/>
        <v>NO</v>
      </c>
      <c r="M126" t="str">
        <f t="shared" si="25"/>
        <v>NO</v>
      </c>
      <c r="N126" t="str">
        <f t="shared" si="27"/>
        <v>NO</v>
      </c>
      <c r="O126" t="str">
        <f t="shared" si="27"/>
        <v>NO</v>
      </c>
      <c r="P126" t="str">
        <f t="shared" si="27"/>
        <v>NO</v>
      </c>
    </row>
    <row r="127" spans="3:16">
      <c r="C127" t="str">
        <f t="shared" si="28"/>
        <v>NO</v>
      </c>
      <c r="D127" t="str">
        <f t="shared" si="28"/>
        <v>NO</v>
      </c>
      <c r="E127" t="str">
        <f t="shared" si="28"/>
        <v>NO</v>
      </c>
      <c r="F127" t="str">
        <f t="shared" si="28"/>
        <v>NO</v>
      </c>
      <c r="G127" t="str">
        <f t="shared" si="28"/>
        <v>NO</v>
      </c>
      <c r="H127"/>
      <c r="I127" t="str">
        <f t="shared" si="26"/>
        <v>NO</v>
      </c>
      <c r="J127" t="str">
        <f t="shared" si="24"/>
        <v>NO</v>
      </c>
      <c r="K127" t="str">
        <f t="shared" si="26"/>
        <v>NO</v>
      </c>
      <c r="M127" t="str">
        <f t="shared" si="25"/>
        <v>NO</v>
      </c>
      <c r="N127" t="str">
        <f t="shared" si="27"/>
        <v>NO</v>
      </c>
      <c r="O127" t="str">
        <f t="shared" si="27"/>
        <v>NO</v>
      </c>
      <c r="P127" t="str">
        <f t="shared" si="27"/>
        <v>NO</v>
      </c>
    </row>
    <row r="128" spans="3:16">
      <c r="C128" t="str">
        <f t="shared" si="28"/>
        <v>NO</v>
      </c>
      <c r="D128" t="str">
        <f t="shared" si="28"/>
        <v>NO</v>
      </c>
      <c r="E128" t="str">
        <f t="shared" si="28"/>
        <v>NO</v>
      </c>
      <c r="F128" t="str">
        <f t="shared" si="28"/>
        <v>NO</v>
      </c>
      <c r="G128" t="str">
        <f t="shared" si="28"/>
        <v>NO</v>
      </c>
      <c r="H128"/>
      <c r="I128" t="str">
        <f t="shared" si="26"/>
        <v>NO</v>
      </c>
      <c r="J128" t="str">
        <f t="shared" si="24"/>
        <v>NO</v>
      </c>
      <c r="K128" t="str">
        <f t="shared" si="26"/>
        <v>NO</v>
      </c>
      <c r="M128" t="str">
        <f t="shared" si="25"/>
        <v>NO</v>
      </c>
      <c r="N128" t="str">
        <f t="shared" si="27"/>
        <v>NO</v>
      </c>
      <c r="O128" t="str">
        <f t="shared" si="27"/>
        <v>NO</v>
      </c>
      <c r="P128" t="str">
        <f t="shared" si="27"/>
        <v>NO</v>
      </c>
    </row>
    <row r="129" spans="1:16">
      <c r="C129" t="str">
        <f t="shared" si="28"/>
        <v>NO</v>
      </c>
      <c r="D129" t="str">
        <f t="shared" si="28"/>
        <v>NO</v>
      </c>
      <c r="E129" t="str">
        <f t="shared" si="28"/>
        <v>NO</v>
      </c>
      <c r="F129" t="str">
        <f t="shared" si="28"/>
        <v>NO</v>
      </c>
      <c r="G129" t="str">
        <f t="shared" si="28"/>
        <v>NO</v>
      </c>
      <c r="H129"/>
      <c r="I129" t="str">
        <f t="shared" si="26"/>
        <v>NO</v>
      </c>
      <c r="J129" t="str">
        <f t="shared" si="24"/>
        <v>NO</v>
      </c>
      <c r="K129" t="str">
        <f t="shared" si="26"/>
        <v>NO</v>
      </c>
      <c r="M129" t="str">
        <f t="shared" si="25"/>
        <v>NO</v>
      </c>
      <c r="N129" t="str">
        <f t="shared" si="27"/>
        <v>NO</v>
      </c>
      <c r="O129" t="str">
        <f t="shared" si="27"/>
        <v>NO</v>
      </c>
      <c r="P129" t="str">
        <f t="shared" si="27"/>
        <v>NO</v>
      </c>
    </row>
    <row r="130" spans="1:16">
      <c r="C130" t="str">
        <f t="shared" si="28"/>
        <v>NO</v>
      </c>
      <c r="D130" t="str">
        <f t="shared" si="28"/>
        <v>NO</v>
      </c>
      <c r="E130" t="str">
        <f t="shared" si="28"/>
        <v>NO</v>
      </c>
      <c r="F130" t="str">
        <f t="shared" si="28"/>
        <v>NO</v>
      </c>
      <c r="G130" t="str">
        <f t="shared" si="28"/>
        <v>NO</v>
      </c>
      <c r="H130"/>
      <c r="I130" t="str">
        <f t="shared" si="26"/>
        <v>NO</v>
      </c>
      <c r="J130" t="str">
        <f t="shared" si="24"/>
        <v>NO</v>
      </c>
      <c r="K130" t="str">
        <f t="shared" si="26"/>
        <v>NO</v>
      </c>
      <c r="M130" t="str">
        <f t="shared" si="25"/>
        <v>NO</v>
      </c>
      <c r="N130" t="str">
        <f t="shared" si="27"/>
        <v>NO</v>
      </c>
      <c r="O130" t="str">
        <f t="shared" si="27"/>
        <v>NO</v>
      </c>
      <c r="P130" t="str">
        <f t="shared" si="27"/>
        <v>NO</v>
      </c>
    </row>
    <row r="131" spans="1:16">
      <c r="C131" t="str">
        <f t="shared" si="28"/>
        <v>NO</v>
      </c>
      <c r="D131" t="str">
        <f t="shared" si="28"/>
        <v>NO</v>
      </c>
      <c r="E131" t="str">
        <f t="shared" si="28"/>
        <v>NO</v>
      </c>
      <c r="F131" t="str">
        <f t="shared" si="28"/>
        <v>NO</v>
      </c>
      <c r="G131" t="str">
        <f t="shared" si="28"/>
        <v>NO</v>
      </c>
      <c r="H131"/>
      <c r="I131" t="str">
        <f t="shared" si="26"/>
        <v>NO</v>
      </c>
      <c r="J131" t="str">
        <f t="shared" si="24"/>
        <v>NO</v>
      </c>
      <c r="K131" t="str">
        <f t="shared" si="26"/>
        <v>NO</v>
      </c>
      <c r="M131" t="str">
        <f t="shared" si="25"/>
        <v>NO</v>
      </c>
      <c r="N131" t="str">
        <f t="shared" si="27"/>
        <v>NO</v>
      </c>
      <c r="O131" t="str">
        <f t="shared" si="27"/>
        <v>NO</v>
      </c>
      <c r="P131" t="str">
        <f t="shared" si="27"/>
        <v>NO</v>
      </c>
    </row>
    <row r="132" spans="1:16">
      <c r="C132" t="str">
        <f t="shared" si="28"/>
        <v>NO</v>
      </c>
      <c r="D132" t="str">
        <f t="shared" si="28"/>
        <v>NO</v>
      </c>
      <c r="E132" t="str">
        <f t="shared" si="28"/>
        <v>NO</v>
      </c>
      <c r="F132" t="str">
        <f t="shared" si="28"/>
        <v>NO</v>
      </c>
      <c r="G132" t="str">
        <f t="shared" si="28"/>
        <v>NO</v>
      </c>
      <c r="H132"/>
      <c r="I132" t="str">
        <f t="shared" ref="I132:K137" si="29">IF(ISNUMBER(I38),I38,"NO")</f>
        <v>NO</v>
      </c>
      <c r="J132" t="str">
        <f t="shared" si="24"/>
        <v>NO</v>
      </c>
      <c r="K132" t="str">
        <f t="shared" si="29"/>
        <v>NO</v>
      </c>
      <c r="M132" t="str">
        <f t="shared" si="25"/>
        <v>NO</v>
      </c>
      <c r="N132" t="str">
        <f t="shared" ref="N132:P137" si="30">IF(ISNUMBER(N38),N38,"NO")</f>
        <v>NO</v>
      </c>
      <c r="O132" t="str">
        <f t="shared" si="30"/>
        <v>NO</v>
      </c>
      <c r="P132" t="str">
        <f t="shared" si="30"/>
        <v>NO</v>
      </c>
    </row>
    <row r="133" spans="1:16">
      <c r="C133" t="str">
        <f t="shared" ref="C133:G137" si="31">IF(ISNUMBER(C39),C39,"NO")</f>
        <v>NO</v>
      </c>
      <c r="D133" t="str">
        <f t="shared" si="31"/>
        <v>NO</v>
      </c>
      <c r="E133" t="str">
        <f t="shared" si="31"/>
        <v>NO</v>
      </c>
      <c r="F133" t="str">
        <f t="shared" si="31"/>
        <v>NO</v>
      </c>
      <c r="G133" t="str">
        <f t="shared" si="31"/>
        <v>NO</v>
      </c>
      <c r="H133"/>
      <c r="I133" t="str">
        <f t="shared" si="29"/>
        <v>NO</v>
      </c>
      <c r="J133" t="str">
        <f t="shared" si="24"/>
        <v>NO</v>
      </c>
      <c r="K133" t="str">
        <f t="shared" si="29"/>
        <v>NO</v>
      </c>
      <c r="M133" t="str">
        <f t="shared" si="25"/>
        <v>NO</v>
      </c>
      <c r="N133" t="str">
        <f t="shared" si="30"/>
        <v>NO</v>
      </c>
      <c r="O133" t="str">
        <f t="shared" si="30"/>
        <v>NO</v>
      </c>
      <c r="P133" t="str">
        <f t="shared" si="30"/>
        <v>NO</v>
      </c>
    </row>
    <row r="134" spans="1:16">
      <c r="C134" t="str">
        <f t="shared" si="31"/>
        <v>NO</v>
      </c>
      <c r="D134" t="str">
        <f t="shared" si="31"/>
        <v>NO</v>
      </c>
      <c r="E134" t="str">
        <f t="shared" si="31"/>
        <v>NO</v>
      </c>
      <c r="F134" t="str">
        <f t="shared" si="31"/>
        <v>NO</v>
      </c>
      <c r="G134" t="str">
        <f t="shared" si="31"/>
        <v>NO</v>
      </c>
      <c r="H134"/>
      <c r="I134" t="str">
        <f t="shared" si="29"/>
        <v>NO</v>
      </c>
      <c r="J134" t="str">
        <f t="shared" si="24"/>
        <v>NO</v>
      </c>
      <c r="K134" t="str">
        <f t="shared" si="29"/>
        <v>NO</v>
      </c>
      <c r="M134" t="str">
        <f t="shared" si="25"/>
        <v>NO</v>
      </c>
      <c r="N134" t="str">
        <f t="shared" si="30"/>
        <v>NO</v>
      </c>
      <c r="O134" t="str">
        <f t="shared" si="30"/>
        <v>NO</v>
      </c>
      <c r="P134" t="str">
        <f t="shared" si="30"/>
        <v>NO</v>
      </c>
    </row>
    <row r="135" spans="1:16">
      <c r="C135" t="str">
        <f t="shared" si="31"/>
        <v>NO</v>
      </c>
      <c r="D135" t="str">
        <f t="shared" si="31"/>
        <v>NO</v>
      </c>
      <c r="E135" t="str">
        <f t="shared" si="31"/>
        <v>NO</v>
      </c>
      <c r="F135" t="str">
        <f t="shared" si="31"/>
        <v>NO</v>
      </c>
      <c r="G135" t="str">
        <f t="shared" si="31"/>
        <v>NO</v>
      </c>
      <c r="H135"/>
      <c r="I135" t="str">
        <f t="shared" si="29"/>
        <v>NO</v>
      </c>
      <c r="J135" t="str">
        <f t="shared" si="24"/>
        <v>NO</v>
      </c>
      <c r="K135" t="str">
        <f t="shared" si="29"/>
        <v>NO</v>
      </c>
      <c r="M135" t="str">
        <f t="shared" si="25"/>
        <v>NO</v>
      </c>
      <c r="N135" t="str">
        <f t="shared" si="30"/>
        <v>NO</v>
      </c>
      <c r="O135" t="str">
        <f t="shared" si="30"/>
        <v>NO</v>
      </c>
      <c r="P135" t="str">
        <f t="shared" si="30"/>
        <v>NO</v>
      </c>
    </row>
    <row r="136" spans="1:16">
      <c r="C136" t="str">
        <f t="shared" si="31"/>
        <v>NO</v>
      </c>
      <c r="D136" t="str">
        <f t="shared" si="31"/>
        <v>NO</v>
      </c>
      <c r="E136" t="str">
        <f t="shared" si="31"/>
        <v>NO</v>
      </c>
      <c r="F136" t="str">
        <f t="shared" si="31"/>
        <v>NO</v>
      </c>
      <c r="G136" t="str">
        <f t="shared" si="31"/>
        <v>NO</v>
      </c>
      <c r="H136"/>
      <c r="I136" t="str">
        <f t="shared" si="29"/>
        <v>NO</v>
      </c>
      <c r="J136" t="str">
        <f t="shared" si="24"/>
        <v>NO</v>
      </c>
      <c r="K136" t="str">
        <f t="shared" si="29"/>
        <v>NO</v>
      </c>
      <c r="M136" t="str">
        <f t="shared" si="25"/>
        <v>NO</v>
      </c>
      <c r="N136" t="str">
        <f t="shared" si="30"/>
        <v>NO</v>
      </c>
      <c r="O136" t="str">
        <f t="shared" si="30"/>
        <v>NO</v>
      </c>
      <c r="P136" t="str">
        <f t="shared" si="30"/>
        <v>NO</v>
      </c>
    </row>
    <row r="137" spans="1:16">
      <c r="C137" t="str">
        <f t="shared" si="31"/>
        <v>NO</v>
      </c>
      <c r="D137" t="str">
        <f t="shared" si="31"/>
        <v>NO</v>
      </c>
      <c r="E137" t="str">
        <f t="shared" si="31"/>
        <v>NO</v>
      </c>
      <c r="F137" t="str">
        <f t="shared" si="31"/>
        <v>NO</v>
      </c>
      <c r="G137" t="str">
        <f t="shared" si="31"/>
        <v>NO</v>
      </c>
      <c r="H137"/>
      <c r="I137" t="str">
        <f t="shared" si="29"/>
        <v>NO</v>
      </c>
      <c r="J137" t="str">
        <f t="shared" si="24"/>
        <v>NO</v>
      </c>
      <c r="K137" t="str">
        <f t="shared" si="29"/>
        <v>NO</v>
      </c>
      <c r="M137" t="str">
        <f t="shared" si="25"/>
        <v>NO</v>
      </c>
      <c r="N137" t="str">
        <f t="shared" si="30"/>
        <v>NO</v>
      </c>
      <c r="O137" t="str">
        <f t="shared" si="30"/>
        <v>NO</v>
      </c>
      <c r="P137" t="str">
        <f t="shared" si="30"/>
        <v>NO</v>
      </c>
    </row>
    <row r="138" spans="1:16">
      <c r="A138" s="186" t="s">
        <v>135</v>
      </c>
      <c r="C138" s="188">
        <f>MEDIAN(C100:C137)</f>
        <v>5</v>
      </c>
      <c r="D138" s="188">
        <f t="shared" ref="D138:P138" si="32">MEDIAN(D100:D137)</f>
        <v>3</v>
      </c>
      <c r="E138" s="188" t="e">
        <f t="shared" si="32"/>
        <v>#NUM!</v>
      </c>
      <c r="F138" s="188">
        <f t="shared" si="32"/>
        <v>5</v>
      </c>
      <c r="G138" s="188">
        <f t="shared" si="32"/>
        <v>3</v>
      </c>
      <c r="H138" s="188"/>
      <c r="I138" s="188">
        <f t="shared" si="32"/>
        <v>5</v>
      </c>
      <c r="J138" s="188" t="e">
        <f t="shared" si="32"/>
        <v>#NUM!</v>
      </c>
      <c r="K138" s="188">
        <f t="shared" si="32"/>
        <v>2</v>
      </c>
      <c r="L138" s="188"/>
      <c r="M138" s="188">
        <f t="shared" si="32"/>
        <v>2</v>
      </c>
      <c r="N138" s="188">
        <f t="shared" si="32"/>
        <v>4</v>
      </c>
      <c r="O138" s="188" t="e">
        <f t="shared" si="32"/>
        <v>#NUM!</v>
      </c>
      <c r="P138" s="188">
        <f t="shared" si="32"/>
        <v>3</v>
      </c>
    </row>
    <row r="139" spans="1:16">
      <c r="A139" s="186" t="s">
        <v>136</v>
      </c>
      <c r="C139" s="188">
        <f>QUARTILE(C100:C137,1)</f>
        <v>5</v>
      </c>
      <c r="D139" s="188">
        <f t="shared" ref="D139:P139" si="33">QUARTILE(D100:D137,1)</f>
        <v>3</v>
      </c>
      <c r="E139" s="188" t="e">
        <f t="shared" si="33"/>
        <v>#NUM!</v>
      </c>
      <c r="F139" s="188">
        <f t="shared" si="33"/>
        <v>5</v>
      </c>
      <c r="G139" s="188">
        <f t="shared" si="33"/>
        <v>2.75</v>
      </c>
      <c r="H139" s="188"/>
      <c r="I139" s="188">
        <f t="shared" si="33"/>
        <v>5</v>
      </c>
      <c r="J139" s="188" t="e">
        <f t="shared" si="33"/>
        <v>#NUM!</v>
      </c>
      <c r="K139" s="188">
        <f t="shared" si="33"/>
        <v>2</v>
      </c>
      <c r="L139" s="188"/>
      <c r="M139" s="188">
        <f t="shared" si="33"/>
        <v>2</v>
      </c>
      <c r="N139" s="188">
        <f t="shared" si="33"/>
        <v>3</v>
      </c>
      <c r="O139" s="188" t="e">
        <f t="shared" si="33"/>
        <v>#NUM!</v>
      </c>
      <c r="P139" s="188">
        <f t="shared" si="33"/>
        <v>2</v>
      </c>
    </row>
    <row r="140" spans="1:16">
      <c r="A140" s="186" t="s">
        <v>137</v>
      </c>
      <c r="C140" s="188">
        <f>AVERAGE(C100:C137)</f>
        <v>5</v>
      </c>
      <c r="D140" s="188">
        <f t="shared" ref="D140:P140" si="34">AVERAGE(D100:D137)</f>
        <v>3</v>
      </c>
      <c r="E140" s="188" t="e">
        <f t="shared" si="34"/>
        <v>#DIV/0!</v>
      </c>
      <c r="F140" s="188">
        <f t="shared" si="34"/>
        <v>5</v>
      </c>
      <c r="G140" s="188">
        <f t="shared" si="34"/>
        <v>2.875</v>
      </c>
      <c r="H140" s="188"/>
      <c r="I140" s="188">
        <f t="shared" si="34"/>
        <v>5</v>
      </c>
      <c r="J140" s="188" t="e">
        <f t="shared" si="34"/>
        <v>#DIV/0!</v>
      </c>
      <c r="K140" s="188">
        <f t="shared" si="34"/>
        <v>2.25</v>
      </c>
      <c r="L140" s="188"/>
      <c r="M140" s="188">
        <f t="shared" si="34"/>
        <v>2.25</v>
      </c>
      <c r="N140" s="188">
        <f t="shared" si="34"/>
        <v>3.625</v>
      </c>
      <c r="O140" s="188" t="e">
        <f t="shared" si="34"/>
        <v>#DIV/0!</v>
      </c>
      <c r="P140" s="188">
        <f t="shared" si="34"/>
        <v>2.625</v>
      </c>
    </row>
  </sheetData>
  <protectedRanges>
    <protectedRange sqref="AB61:AC95" name="Rango3_2_1_1"/>
    <protectedRange sqref="C61:Q95 Y61:AA95" name="Rango1_2_1_1"/>
    <protectedRange sqref="V57:W57 X58:X95 R74:T95 R61:S73 V61:W95 AD61:AE95" name="Rango2_2_1_1"/>
    <protectedRange sqref="AB58:AC60" name="Rango3_2_1_2"/>
    <protectedRange sqref="C58:Q60 Y58:AA60" name="Rango1_2_1_2"/>
    <protectedRange sqref="R58 R59:S60 T58:T73 S58:S60 V58:X60 AD58:AE60" name="Rango2_2_1_2"/>
  </protectedRanges>
  <mergeCells count="35">
    <mergeCell ref="N3:N5"/>
    <mergeCell ref="O3:O5"/>
    <mergeCell ref="C2:H2"/>
    <mergeCell ref="I2:L2"/>
    <mergeCell ref="M2:Q2"/>
    <mergeCell ref="C3:C5"/>
    <mergeCell ref="D3:D5"/>
    <mergeCell ref="E3:E5"/>
    <mergeCell ref="F3:F5"/>
    <mergeCell ref="G3:G5"/>
    <mergeCell ref="H3:H5"/>
    <mergeCell ref="I3:I5"/>
    <mergeCell ref="B2:B5"/>
    <mergeCell ref="B53:B56"/>
    <mergeCell ref="C53:Q53"/>
    <mergeCell ref="R53:W53"/>
    <mergeCell ref="X53:AE53"/>
    <mergeCell ref="C54:E56"/>
    <mergeCell ref="F54:H56"/>
    <mergeCell ref="I54:K56"/>
    <mergeCell ref="L54:N56"/>
    <mergeCell ref="O54:Q56"/>
    <mergeCell ref="P3:P5"/>
    <mergeCell ref="Q3:Q5"/>
    <mergeCell ref="J3:J5"/>
    <mergeCell ref="K3:K5"/>
    <mergeCell ref="L3:L5"/>
    <mergeCell ref="M3:M5"/>
    <mergeCell ref="AD54:AE56"/>
    <mergeCell ref="R54:S56"/>
    <mergeCell ref="T54:U56"/>
    <mergeCell ref="V54:W56"/>
    <mergeCell ref="X54:X56"/>
    <mergeCell ref="Y54:AA56"/>
    <mergeCell ref="AB54:AC56"/>
  </mergeCells>
  <phoneticPr fontId="4" type="noConversion"/>
  <pageMargins left="0.75" right="0.75" top="1" bottom="1" header="0" footer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E140"/>
  <sheetViews>
    <sheetView topLeftCell="B1" zoomScale="75" workbookViewId="0">
      <selection activeCell="C6" sqref="C6:Q31"/>
    </sheetView>
  </sheetViews>
  <sheetFormatPr baseColWidth="10" defaultRowHeight="12.75"/>
  <cols>
    <col min="2" max="2" width="5" customWidth="1"/>
    <col min="3" max="3" width="9.5703125" customWidth="1"/>
    <col min="4" max="4" width="11.140625" customWidth="1"/>
    <col min="5" max="5" width="11" customWidth="1"/>
    <col min="6" max="6" width="14.85546875" customWidth="1"/>
    <col min="8" max="8" width="10.85546875" style="8" customWidth="1"/>
  </cols>
  <sheetData>
    <row r="1" spans="1:21" ht="13.5" thickBot="1">
      <c r="A1" s="90" t="s">
        <v>81</v>
      </c>
    </row>
    <row r="2" spans="1:21" ht="13.5" thickTop="1">
      <c r="B2" s="346" t="s">
        <v>88</v>
      </c>
      <c r="C2" s="349" t="s">
        <v>56</v>
      </c>
      <c r="D2" s="350"/>
      <c r="E2" s="350"/>
      <c r="F2" s="350"/>
      <c r="G2" s="350"/>
      <c r="H2" s="351"/>
      <c r="I2" s="352" t="s">
        <v>11</v>
      </c>
      <c r="J2" s="353"/>
      <c r="K2" s="353"/>
      <c r="L2" s="351"/>
      <c r="M2" s="354" t="s">
        <v>12</v>
      </c>
      <c r="N2" s="355"/>
      <c r="O2" s="355"/>
      <c r="P2" s="355"/>
      <c r="Q2" s="356"/>
    </row>
    <row r="3" spans="1:21" ht="12.75" customHeight="1">
      <c r="B3" s="347"/>
      <c r="C3" s="377" t="s">
        <v>57</v>
      </c>
      <c r="D3" s="380" t="s">
        <v>58</v>
      </c>
      <c r="E3" s="380" t="s">
        <v>59</v>
      </c>
      <c r="F3" s="380" t="s">
        <v>60</v>
      </c>
      <c r="G3" s="381" t="s">
        <v>61</v>
      </c>
      <c r="H3" s="382" t="s">
        <v>62</v>
      </c>
      <c r="I3" s="370" t="s">
        <v>3</v>
      </c>
      <c r="J3" s="373" t="s">
        <v>63</v>
      </c>
      <c r="K3" s="326" t="s">
        <v>64</v>
      </c>
      <c r="L3" s="374" t="s">
        <v>62</v>
      </c>
      <c r="M3" s="363" t="s">
        <v>65</v>
      </c>
      <c r="N3" s="365" t="s">
        <v>66</v>
      </c>
      <c r="O3" s="365" t="s">
        <v>67</v>
      </c>
      <c r="P3" s="368" t="s">
        <v>68</v>
      </c>
      <c r="Q3" s="357" t="s">
        <v>62</v>
      </c>
    </row>
    <row r="4" spans="1:21">
      <c r="B4" s="347"/>
      <c r="C4" s="378"/>
      <c r="D4" s="366"/>
      <c r="E4" s="366"/>
      <c r="F4" s="366"/>
      <c r="G4" s="327"/>
      <c r="H4" s="383"/>
      <c r="I4" s="371"/>
      <c r="J4" s="366"/>
      <c r="K4" s="327"/>
      <c r="L4" s="375"/>
      <c r="M4" s="331"/>
      <c r="N4" s="366"/>
      <c r="O4" s="366"/>
      <c r="P4" s="327"/>
      <c r="Q4" s="358"/>
    </row>
    <row r="5" spans="1:21" ht="13.5" thickBot="1">
      <c r="B5" s="348"/>
      <c r="C5" s="379"/>
      <c r="D5" s="367"/>
      <c r="E5" s="366"/>
      <c r="F5" s="367"/>
      <c r="G5" s="369"/>
      <c r="H5" s="384"/>
      <c r="I5" s="372"/>
      <c r="J5" s="367"/>
      <c r="K5" s="369"/>
      <c r="L5" s="376"/>
      <c r="M5" s="364"/>
      <c r="N5" s="367"/>
      <c r="O5" s="367"/>
      <c r="P5" s="369"/>
      <c r="Q5" s="359"/>
    </row>
    <row r="6" spans="1:21" ht="13.5" thickBot="1">
      <c r="A6">
        <f>IF(C6="NE",0,1)</f>
        <v>1</v>
      </c>
      <c r="B6" s="97" t="s">
        <v>89</v>
      </c>
      <c r="C6" s="183">
        <f>IF(C58+D58+E58&gt;13,5,IF(C58+D58+E58&gt;10,4,IF(C58+D58+E58&gt;7,3,IF(C58+D58+E58&gt;5,2,"NE"))))</f>
        <v>5</v>
      </c>
      <c r="D6" s="183">
        <f>IF(F58+G58+H58&gt;13,5,IF(F58+G58+H58&gt;10,4,IF(F58+G58+H58&gt;7,3,IF(F58+G58+H58&gt;5,2,"NE"))))</f>
        <v>3</v>
      </c>
      <c r="E6" s="246"/>
      <c r="F6" s="183">
        <f>IF(L58+M58+N58&gt;13,5,IF(L58+M58+N58&gt;10,4,IF(L58+M58+N58&gt;7,3,IF(L58+M58+N58&gt;5,2,"NE"))))</f>
        <v>5</v>
      </c>
      <c r="G6" s="183">
        <f>IF(O58+P58+Q58&gt;13,5,IF(O58+P58+Q58&gt;10,4,IF(O58+P58+Q58&gt;7,3,IF(O58+P58+Q58&gt;5,2,"NE"))))</f>
        <v>2</v>
      </c>
      <c r="H6" s="184" t="str">
        <f>IF(COUNTIF(C6:G6,2)&gt;1,"D","A")</f>
        <v>A</v>
      </c>
      <c r="I6" s="183">
        <f>IF(R58+S58&gt;8,5,IF(R58+S58&gt;6,4,IF(R58+S58&gt;4,3,IF(R58+S58&gt;2,2,"NE"))))</f>
        <v>5</v>
      </c>
      <c r="J6" s="246"/>
      <c r="K6" s="183">
        <f>IF(V58+W58&gt;8,5,IF(V58+W58&gt;6,4,IF(V58+W58&gt;4,3,IF(V58+W58&gt;2,2,"NE"))))</f>
        <v>3</v>
      </c>
      <c r="L6" s="184" t="str">
        <f>IF(OR(COUNTIF(I6:K6,2)&gt;1,H6="D"),"D","A")</f>
        <v>A</v>
      </c>
      <c r="M6" s="183">
        <f>X58</f>
        <v>3</v>
      </c>
      <c r="N6" s="183">
        <f>IF(Y58+Z58+AA58&gt;13,5,IF(Y58+Z58+AA58&gt;10,4,IF(Y58+Z58+AA58&gt;7,3,IF(Y58+Z58+AA58&gt;5,2,"NE"))))</f>
        <v>3</v>
      </c>
      <c r="O6" s="246"/>
      <c r="P6" s="183">
        <f>IF(AD58+AE58&gt;8,5,IF(AD58+AE58&gt;6,4,IF(AD58+AE58&gt;4,3,IF(AD58+AE58&gt;2,2,"NE"))))</f>
        <v>3</v>
      </c>
      <c r="Q6" s="184" t="str">
        <f>IF(OR(COUNTIF(M6:P6,2)&gt;1,L6="D"),"D","A")</f>
        <v>A</v>
      </c>
      <c r="S6">
        <f>IF(AND(SUM(C6:G6)&gt;0,H6="A"),1,0)</f>
        <v>1</v>
      </c>
      <c r="T6">
        <f>IF(AND(SUM(I6:K6)&gt;0,L6="A"),1,0)</f>
        <v>1</v>
      </c>
      <c r="U6">
        <f>IF(AND(SUM(M6:P6)&gt;0,Q6="A"),1,0)</f>
        <v>1</v>
      </c>
    </row>
    <row r="7" spans="1:21" ht="13.5" thickBot="1">
      <c r="A7">
        <f t="shared" ref="A7:A43" si="0">IF(C7="NE",0,1)</f>
        <v>1</v>
      </c>
      <c r="B7" s="100" t="s">
        <v>90</v>
      </c>
      <c r="C7" s="183">
        <f t="shared" ref="C7:C43" si="1">IF(C59+D59+E59&gt;13,5,IF(C59+D59+E59&gt;10,4,IF(C59+D59+E59&gt;7,3,IF(C59+D59+E59&gt;5,2,"NE"))))</f>
        <v>5</v>
      </c>
      <c r="D7" s="183">
        <f t="shared" ref="D7:D43" si="2">IF(F59+G59+H59&gt;13,5,IF(F59+G59+H59&gt;10,4,IF(F59+G59+H59&gt;7,3,IF(F59+G59+H59&gt;5,2,"NE"))))</f>
        <v>3</v>
      </c>
      <c r="E7" s="246"/>
      <c r="F7" s="183">
        <f t="shared" ref="F7:F43" si="3">IF(L59+M59+N59&gt;13,5,IF(L59+M59+N59&gt;10,4,IF(L59+M59+N59&gt;7,3,IF(L59+M59+N59&gt;5,2,"NE"))))</f>
        <v>5</v>
      </c>
      <c r="G7" s="183">
        <f t="shared" ref="G7:G43" si="4">IF(O59+P59+Q59&gt;13,5,IF(O59+P59+Q59&gt;10,4,IF(O59+P59+Q59&gt;7,3,IF(O59+P59+Q59&gt;5,2,"NE"))))</f>
        <v>2</v>
      </c>
      <c r="H7" s="184" t="str">
        <f t="shared" ref="H7:H43" si="5">IF(COUNTIF(C7:G7,2)&gt;1,"D","A")</f>
        <v>A</v>
      </c>
      <c r="I7" s="183">
        <f t="shared" ref="I7:I43" si="6">IF(R59+S59&gt;8,5,IF(R59+S59&gt;6,4,IF(R59+S59&gt;4,3,IF(R59+S59&gt;2,2,"NE"))))</f>
        <v>5</v>
      </c>
      <c r="J7" s="246"/>
      <c r="K7" s="183">
        <f t="shared" ref="K7:K43" si="7">IF(V59+W59&gt;8,5,IF(V59+W59&gt;6,4,IF(V59+W59&gt;4,3,IF(V59+W59&gt;2,2,"NE"))))</f>
        <v>3</v>
      </c>
      <c r="L7" s="184" t="str">
        <f t="shared" ref="L7:L43" si="8">IF(OR(COUNTIF(I7:K7,2)&gt;1,H7="D"),"D","A")</f>
        <v>A</v>
      </c>
      <c r="M7" s="183">
        <f t="shared" ref="M7:M43" si="9">X59</f>
        <v>3</v>
      </c>
      <c r="N7" s="183">
        <f t="shared" ref="N7:N43" si="10">IF(Y59+Z59+AA59&gt;13,5,IF(Y59+Z59+AA59&gt;10,4,IF(Y59+Z59+AA59&gt;7,3,IF(Y59+Z59+AA59&gt;5,2,"NE"))))</f>
        <v>3</v>
      </c>
      <c r="O7" s="246"/>
      <c r="P7" s="183">
        <f t="shared" ref="P7:P43" si="11">IF(AD59+AE59&gt;8,5,IF(AD59+AE59&gt;6,4,IF(AD59+AE59&gt;4,3,IF(AD59+AE59&gt;2,2,"NE"))))</f>
        <v>3</v>
      </c>
      <c r="Q7" s="184" t="str">
        <f t="shared" ref="Q7:Q43" si="12">IF(OR(COUNTIF(M7:P7,2)&gt;1,L7="D"),"D","A")</f>
        <v>A</v>
      </c>
      <c r="S7">
        <f t="shared" ref="S7:S43" si="13">IF(AND(SUM(C7:G7)&gt;0,H7="A"),1,0)</f>
        <v>1</v>
      </c>
      <c r="T7">
        <f t="shared" ref="T7:T43" si="14">IF(AND(SUM(I7:K7)&gt;0,L7="A"),1,0)</f>
        <v>1</v>
      </c>
      <c r="U7">
        <f t="shared" ref="U7:U43" si="15">IF(AND(SUM(M7:P7)&gt;0,Q7="A"),1,0)</f>
        <v>1</v>
      </c>
    </row>
    <row r="8" spans="1:21" ht="13.5" thickBot="1">
      <c r="A8">
        <f t="shared" si="0"/>
        <v>1</v>
      </c>
      <c r="B8" s="100" t="s">
        <v>91</v>
      </c>
      <c r="C8" s="183">
        <f t="shared" si="1"/>
        <v>5</v>
      </c>
      <c r="D8" s="183">
        <f t="shared" si="2"/>
        <v>3</v>
      </c>
      <c r="E8" s="246"/>
      <c r="F8" s="183">
        <f t="shared" si="3"/>
        <v>5</v>
      </c>
      <c r="G8" s="183">
        <f t="shared" si="4"/>
        <v>2</v>
      </c>
      <c r="H8" s="184" t="str">
        <f t="shared" si="5"/>
        <v>A</v>
      </c>
      <c r="I8" s="183">
        <f t="shared" si="6"/>
        <v>5</v>
      </c>
      <c r="J8" s="246"/>
      <c r="K8" s="183">
        <f t="shared" si="7"/>
        <v>3</v>
      </c>
      <c r="L8" s="184" t="str">
        <f t="shared" si="8"/>
        <v>A</v>
      </c>
      <c r="M8" s="183">
        <f t="shared" si="9"/>
        <v>2</v>
      </c>
      <c r="N8" s="183">
        <f t="shared" si="10"/>
        <v>4</v>
      </c>
      <c r="O8" s="246"/>
      <c r="P8" s="183">
        <f t="shared" si="11"/>
        <v>3</v>
      </c>
      <c r="Q8" s="184" t="str">
        <f t="shared" si="12"/>
        <v>A</v>
      </c>
      <c r="S8">
        <f t="shared" si="13"/>
        <v>1</v>
      </c>
      <c r="T8">
        <f t="shared" si="14"/>
        <v>1</v>
      </c>
      <c r="U8">
        <f t="shared" si="15"/>
        <v>1</v>
      </c>
    </row>
    <row r="9" spans="1:21" ht="13.5" thickBot="1">
      <c r="A9">
        <f t="shared" si="0"/>
        <v>1</v>
      </c>
      <c r="B9" s="100" t="s">
        <v>92</v>
      </c>
      <c r="C9" s="183">
        <f t="shared" si="1"/>
        <v>5</v>
      </c>
      <c r="D9" s="183">
        <f t="shared" si="2"/>
        <v>3</v>
      </c>
      <c r="E9" s="246"/>
      <c r="F9" s="183">
        <f t="shared" si="3"/>
        <v>5</v>
      </c>
      <c r="G9" s="183">
        <f t="shared" si="4"/>
        <v>3</v>
      </c>
      <c r="H9" s="184" t="str">
        <f t="shared" si="5"/>
        <v>A</v>
      </c>
      <c r="I9" s="183">
        <f t="shared" si="6"/>
        <v>5</v>
      </c>
      <c r="J9" s="246"/>
      <c r="K9" s="183">
        <f t="shared" si="7"/>
        <v>3</v>
      </c>
      <c r="L9" s="184" t="str">
        <f t="shared" si="8"/>
        <v>A</v>
      </c>
      <c r="M9" s="183">
        <f t="shared" si="9"/>
        <v>2</v>
      </c>
      <c r="N9" s="183">
        <f t="shared" si="10"/>
        <v>5</v>
      </c>
      <c r="O9" s="246"/>
      <c r="P9" s="183">
        <f t="shared" si="11"/>
        <v>3</v>
      </c>
      <c r="Q9" s="184" t="str">
        <f t="shared" si="12"/>
        <v>A</v>
      </c>
      <c r="S9">
        <f t="shared" si="13"/>
        <v>1</v>
      </c>
      <c r="T9">
        <f t="shared" si="14"/>
        <v>1</v>
      </c>
      <c r="U9">
        <f t="shared" si="15"/>
        <v>1</v>
      </c>
    </row>
    <row r="10" spans="1:21" ht="13.5" thickBot="1">
      <c r="A10">
        <f t="shared" si="0"/>
        <v>1</v>
      </c>
      <c r="B10" s="100" t="s">
        <v>93</v>
      </c>
      <c r="C10" s="183">
        <f t="shared" si="1"/>
        <v>5</v>
      </c>
      <c r="D10" s="183">
        <f t="shared" si="2"/>
        <v>4</v>
      </c>
      <c r="E10" s="246"/>
      <c r="F10" s="183">
        <f t="shared" si="3"/>
        <v>5</v>
      </c>
      <c r="G10" s="183">
        <f t="shared" si="4"/>
        <v>3</v>
      </c>
      <c r="H10" s="184" t="str">
        <f t="shared" si="5"/>
        <v>A</v>
      </c>
      <c r="I10" s="183">
        <f t="shared" si="6"/>
        <v>5</v>
      </c>
      <c r="J10" s="246"/>
      <c r="K10" s="183">
        <f t="shared" si="7"/>
        <v>3</v>
      </c>
      <c r="L10" s="184" t="str">
        <f t="shared" si="8"/>
        <v>A</v>
      </c>
      <c r="M10" s="183">
        <f t="shared" si="9"/>
        <v>2</v>
      </c>
      <c r="N10" s="183">
        <f t="shared" si="10"/>
        <v>4</v>
      </c>
      <c r="O10" s="246"/>
      <c r="P10" s="183">
        <f t="shared" si="11"/>
        <v>3</v>
      </c>
      <c r="Q10" s="184" t="str">
        <f t="shared" si="12"/>
        <v>A</v>
      </c>
      <c r="S10">
        <f t="shared" si="13"/>
        <v>1</v>
      </c>
      <c r="T10">
        <f t="shared" si="14"/>
        <v>1</v>
      </c>
      <c r="U10">
        <f t="shared" si="15"/>
        <v>1</v>
      </c>
    </row>
    <row r="11" spans="1:21" ht="13.5" thickBot="1">
      <c r="A11">
        <f t="shared" si="0"/>
        <v>1</v>
      </c>
      <c r="B11" s="100" t="s">
        <v>94</v>
      </c>
      <c r="C11" s="183">
        <f t="shared" si="1"/>
        <v>5</v>
      </c>
      <c r="D11" s="183">
        <f t="shared" si="2"/>
        <v>3</v>
      </c>
      <c r="E11" s="246"/>
      <c r="F11" s="183">
        <f t="shared" si="3"/>
        <v>5</v>
      </c>
      <c r="G11" s="183">
        <f t="shared" si="4"/>
        <v>2</v>
      </c>
      <c r="H11" s="184" t="str">
        <f t="shared" si="5"/>
        <v>A</v>
      </c>
      <c r="I11" s="183">
        <f t="shared" si="6"/>
        <v>5</v>
      </c>
      <c r="J11" s="246"/>
      <c r="K11" s="183">
        <f t="shared" si="7"/>
        <v>2</v>
      </c>
      <c r="L11" s="184" t="str">
        <f t="shared" si="8"/>
        <v>A</v>
      </c>
      <c r="M11" s="183">
        <f t="shared" si="9"/>
        <v>2</v>
      </c>
      <c r="N11" s="183">
        <f t="shared" si="10"/>
        <v>4</v>
      </c>
      <c r="O11" s="246"/>
      <c r="P11" s="183">
        <f t="shared" si="11"/>
        <v>3</v>
      </c>
      <c r="Q11" s="184" t="str">
        <f t="shared" si="12"/>
        <v>A</v>
      </c>
      <c r="S11">
        <f t="shared" si="13"/>
        <v>1</v>
      </c>
      <c r="T11">
        <f t="shared" si="14"/>
        <v>1</v>
      </c>
      <c r="U11">
        <f t="shared" si="15"/>
        <v>1</v>
      </c>
    </row>
    <row r="12" spans="1:21" ht="13.5" thickBot="1">
      <c r="A12">
        <f t="shared" si="0"/>
        <v>1</v>
      </c>
      <c r="B12" s="100" t="s">
        <v>95</v>
      </c>
      <c r="C12" s="183">
        <f t="shared" si="1"/>
        <v>5</v>
      </c>
      <c r="D12" s="183">
        <f t="shared" si="2"/>
        <v>3</v>
      </c>
      <c r="E12" s="246"/>
      <c r="F12" s="183">
        <f t="shared" si="3"/>
        <v>5</v>
      </c>
      <c r="G12" s="183">
        <f t="shared" si="4"/>
        <v>2</v>
      </c>
      <c r="H12" s="184" t="str">
        <f t="shared" si="5"/>
        <v>A</v>
      </c>
      <c r="I12" s="183">
        <f t="shared" si="6"/>
        <v>5</v>
      </c>
      <c r="J12" s="246"/>
      <c r="K12" s="183">
        <f t="shared" si="7"/>
        <v>2</v>
      </c>
      <c r="L12" s="184" t="str">
        <f t="shared" si="8"/>
        <v>A</v>
      </c>
      <c r="M12" s="183">
        <f t="shared" si="9"/>
        <v>3</v>
      </c>
      <c r="N12" s="183">
        <f t="shared" si="10"/>
        <v>4</v>
      </c>
      <c r="O12" s="246"/>
      <c r="P12" s="183">
        <f t="shared" si="11"/>
        <v>4</v>
      </c>
      <c r="Q12" s="184" t="str">
        <f t="shared" si="12"/>
        <v>A</v>
      </c>
      <c r="S12">
        <f t="shared" si="13"/>
        <v>1</v>
      </c>
      <c r="T12">
        <f t="shared" si="14"/>
        <v>1</v>
      </c>
      <c r="U12">
        <f t="shared" si="15"/>
        <v>1</v>
      </c>
    </row>
    <row r="13" spans="1:21" ht="13.5" thickBot="1">
      <c r="A13">
        <f t="shared" si="0"/>
        <v>1</v>
      </c>
      <c r="B13" s="100" t="s">
        <v>96</v>
      </c>
      <c r="C13" s="183">
        <f t="shared" si="1"/>
        <v>5</v>
      </c>
      <c r="D13" s="183">
        <f t="shared" si="2"/>
        <v>3</v>
      </c>
      <c r="E13" s="246"/>
      <c r="F13" s="183">
        <f t="shared" si="3"/>
        <v>5</v>
      </c>
      <c r="G13" s="183">
        <f t="shared" si="4"/>
        <v>2</v>
      </c>
      <c r="H13" s="184" t="str">
        <f t="shared" si="5"/>
        <v>A</v>
      </c>
      <c r="I13" s="183">
        <f t="shared" si="6"/>
        <v>5</v>
      </c>
      <c r="J13" s="246"/>
      <c r="K13" s="183">
        <f t="shared" si="7"/>
        <v>2</v>
      </c>
      <c r="L13" s="184" t="str">
        <f t="shared" si="8"/>
        <v>A</v>
      </c>
      <c r="M13" s="183">
        <f t="shared" si="9"/>
        <v>3</v>
      </c>
      <c r="N13" s="183">
        <f t="shared" si="10"/>
        <v>4</v>
      </c>
      <c r="O13" s="246"/>
      <c r="P13" s="183">
        <f t="shared" si="11"/>
        <v>4</v>
      </c>
      <c r="Q13" s="184" t="str">
        <f t="shared" si="12"/>
        <v>A</v>
      </c>
      <c r="S13">
        <f t="shared" si="13"/>
        <v>1</v>
      </c>
      <c r="T13">
        <f t="shared" si="14"/>
        <v>1</v>
      </c>
      <c r="U13">
        <f t="shared" si="15"/>
        <v>1</v>
      </c>
    </row>
    <row r="14" spans="1:21" ht="13.5" thickBot="1">
      <c r="A14">
        <f t="shared" si="0"/>
        <v>1</v>
      </c>
      <c r="B14" s="100" t="s">
        <v>97</v>
      </c>
      <c r="C14" s="183">
        <f t="shared" si="1"/>
        <v>5</v>
      </c>
      <c r="D14" s="183">
        <f t="shared" si="2"/>
        <v>3</v>
      </c>
      <c r="E14" s="246"/>
      <c r="F14" s="183">
        <f t="shared" si="3"/>
        <v>5</v>
      </c>
      <c r="G14" s="183">
        <f t="shared" si="4"/>
        <v>3</v>
      </c>
      <c r="H14" s="184" t="str">
        <f t="shared" si="5"/>
        <v>A</v>
      </c>
      <c r="I14" s="183">
        <f t="shared" si="6"/>
        <v>5</v>
      </c>
      <c r="J14" s="246"/>
      <c r="K14" s="183">
        <f t="shared" si="7"/>
        <v>2</v>
      </c>
      <c r="L14" s="184" t="str">
        <f t="shared" si="8"/>
        <v>A</v>
      </c>
      <c r="M14" s="183">
        <f t="shared" si="9"/>
        <v>3</v>
      </c>
      <c r="N14" s="183">
        <f t="shared" si="10"/>
        <v>5</v>
      </c>
      <c r="O14" s="246"/>
      <c r="P14" s="183">
        <f t="shared" si="11"/>
        <v>4</v>
      </c>
      <c r="Q14" s="184" t="str">
        <f t="shared" si="12"/>
        <v>A</v>
      </c>
      <c r="S14">
        <f t="shared" si="13"/>
        <v>1</v>
      </c>
      <c r="T14">
        <f t="shared" si="14"/>
        <v>1</v>
      </c>
      <c r="U14">
        <f t="shared" si="15"/>
        <v>1</v>
      </c>
    </row>
    <row r="15" spans="1:21" ht="13.5" thickBot="1">
      <c r="A15">
        <f t="shared" si="0"/>
        <v>1</v>
      </c>
      <c r="B15" s="100" t="s">
        <v>98</v>
      </c>
      <c r="C15" s="183">
        <f t="shared" si="1"/>
        <v>5</v>
      </c>
      <c r="D15" s="183">
        <f t="shared" si="2"/>
        <v>3</v>
      </c>
      <c r="E15" s="246"/>
      <c r="F15" s="183">
        <f t="shared" si="3"/>
        <v>5</v>
      </c>
      <c r="G15" s="183">
        <f t="shared" si="4"/>
        <v>2</v>
      </c>
      <c r="H15" s="184" t="str">
        <f t="shared" si="5"/>
        <v>A</v>
      </c>
      <c r="I15" s="183">
        <f t="shared" si="6"/>
        <v>5</v>
      </c>
      <c r="J15" s="246"/>
      <c r="K15" s="183">
        <f t="shared" si="7"/>
        <v>2</v>
      </c>
      <c r="L15" s="184" t="str">
        <f t="shared" si="8"/>
        <v>A</v>
      </c>
      <c r="M15" s="183">
        <f t="shared" si="9"/>
        <v>3</v>
      </c>
      <c r="N15" s="183">
        <f t="shared" si="10"/>
        <v>5</v>
      </c>
      <c r="O15" s="246"/>
      <c r="P15" s="183">
        <f t="shared" si="11"/>
        <v>4</v>
      </c>
      <c r="Q15" s="184" t="str">
        <f t="shared" si="12"/>
        <v>A</v>
      </c>
      <c r="S15">
        <f t="shared" si="13"/>
        <v>1</v>
      </c>
      <c r="T15">
        <f t="shared" si="14"/>
        <v>1</v>
      </c>
      <c r="U15">
        <f t="shared" si="15"/>
        <v>1</v>
      </c>
    </row>
    <row r="16" spans="1:21" ht="13.5" thickBot="1">
      <c r="A16">
        <f t="shared" si="0"/>
        <v>1</v>
      </c>
      <c r="B16" s="100" t="s">
        <v>99</v>
      </c>
      <c r="C16" s="183">
        <f t="shared" si="1"/>
        <v>5</v>
      </c>
      <c r="D16" s="183">
        <f t="shared" si="2"/>
        <v>3</v>
      </c>
      <c r="E16" s="246"/>
      <c r="F16" s="183">
        <f t="shared" si="3"/>
        <v>5</v>
      </c>
      <c r="G16" s="183">
        <f t="shared" si="4"/>
        <v>2</v>
      </c>
      <c r="H16" s="184" t="str">
        <f t="shared" si="5"/>
        <v>A</v>
      </c>
      <c r="I16" s="183">
        <f t="shared" si="6"/>
        <v>5</v>
      </c>
      <c r="J16" s="246"/>
      <c r="K16" s="183">
        <f t="shared" si="7"/>
        <v>2</v>
      </c>
      <c r="L16" s="184" t="str">
        <f t="shared" si="8"/>
        <v>A</v>
      </c>
      <c r="M16" s="183">
        <f t="shared" si="9"/>
        <v>2</v>
      </c>
      <c r="N16" s="183">
        <f t="shared" si="10"/>
        <v>5</v>
      </c>
      <c r="O16" s="246"/>
      <c r="P16" s="183">
        <f t="shared" si="11"/>
        <v>4</v>
      </c>
      <c r="Q16" s="184" t="str">
        <f t="shared" si="12"/>
        <v>A</v>
      </c>
      <c r="S16">
        <f t="shared" si="13"/>
        <v>1</v>
      </c>
      <c r="T16">
        <f t="shared" si="14"/>
        <v>1</v>
      </c>
      <c r="U16">
        <f t="shared" si="15"/>
        <v>1</v>
      </c>
    </row>
    <row r="17" spans="1:21" ht="13.5" thickBot="1">
      <c r="A17">
        <f t="shared" si="0"/>
        <v>1</v>
      </c>
      <c r="B17" s="100" t="s">
        <v>100</v>
      </c>
      <c r="C17" s="183">
        <f t="shared" si="1"/>
        <v>5</v>
      </c>
      <c r="D17" s="183">
        <f t="shared" si="2"/>
        <v>4</v>
      </c>
      <c r="E17" s="246"/>
      <c r="F17" s="183">
        <f t="shared" si="3"/>
        <v>5</v>
      </c>
      <c r="G17" s="183">
        <f t="shared" si="4"/>
        <v>2</v>
      </c>
      <c r="H17" s="184" t="str">
        <f t="shared" si="5"/>
        <v>A</v>
      </c>
      <c r="I17" s="183">
        <f t="shared" si="6"/>
        <v>5</v>
      </c>
      <c r="J17" s="246"/>
      <c r="K17" s="183">
        <f t="shared" si="7"/>
        <v>2</v>
      </c>
      <c r="L17" s="184" t="str">
        <f t="shared" si="8"/>
        <v>A</v>
      </c>
      <c r="M17" s="183">
        <f t="shared" si="9"/>
        <v>3</v>
      </c>
      <c r="N17" s="183">
        <f t="shared" si="10"/>
        <v>5</v>
      </c>
      <c r="O17" s="246"/>
      <c r="P17" s="183">
        <f t="shared" si="11"/>
        <v>4</v>
      </c>
      <c r="Q17" s="184" t="str">
        <f t="shared" si="12"/>
        <v>A</v>
      </c>
      <c r="S17">
        <f t="shared" si="13"/>
        <v>1</v>
      </c>
      <c r="T17">
        <f t="shared" si="14"/>
        <v>1</v>
      </c>
      <c r="U17">
        <f t="shared" si="15"/>
        <v>1</v>
      </c>
    </row>
    <row r="18" spans="1:21" ht="13.5" thickBot="1">
      <c r="A18">
        <f t="shared" si="0"/>
        <v>1</v>
      </c>
      <c r="B18" s="100" t="s">
        <v>101</v>
      </c>
      <c r="C18" s="183">
        <f t="shared" si="1"/>
        <v>5</v>
      </c>
      <c r="D18" s="183">
        <f t="shared" si="2"/>
        <v>3</v>
      </c>
      <c r="E18" s="246"/>
      <c r="F18" s="183">
        <f t="shared" si="3"/>
        <v>5</v>
      </c>
      <c r="G18" s="183">
        <f t="shared" si="4"/>
        <v>2</v>
      </c>
      <c r="H18" s="184" t="str">
        <f t="shared" si="5"/>
        <v>A</v>
      </c>
      <c r="I18" s="183">
        <f t="shared" si="6"/>
        <v>5</v>
      </c>
      <c r="J18" s="246"/>
      <c r="K18" s="183">
        <f t="shared" si="7"/>
        <v>2</v>
      </c>
      <c r="L18" s="184" t="str">
        <f t="shared" si="8"/>
        <v>A</v>
      </c>
      <c r="M18" s="183">
        <f t="shared" si="9"/>
        <v>2</v>
      </c>
      <c r="N18" s="183">
        <f t="shared" si="10"/>
        <v>3</v>
      </c>
      <c r="O18" s="246"/>
      <c r="P18" s="183">
        <f t="shared" si="11"/>
        <v>3</v>
      </c>
      <c r="Q18" s="184" t="str">
        <f t="shared" si="12"/>
        <v>A</v>
      </c>
      <c r="S18">
        <f t="shared" si="13"/>
        <v>1</v>
      </c>
      <c r="T18">
        <f t="shared" si="14"/>
        <v>1</v>
      </c>
      <c r="U18">
        <f t="shared" si="15"/>
        <v>1</v>
      </c>
    </row>
    <row r="19" spans="1:21" ht="13.5" thickBot="1">
      <c r="A19">
        <f t="shared" si="0"/>
        <v>1</v>
      </c>
      <c r="B19" s="100" t="s">
        <v>102</v>
      </c>
      <c r="C19" s="183">
        <f t="shared" si="1"/>
        <v>5</v>
      </c>
      <c r="D19" s="183">
        <f t="shared" si="2"/>
        <v>3</v>
      </c>
      <c r="E19" s="246"/>
      <c r="F19" s="183">
        <f t="shared" si="3"/>
        <v>5</v>
      </c>
      <c r="G19" s="183">
        <f t="shared" si="4"/>
        <v>3</v>
      </c>
      <c r="H19" s="184" t="str">
        <f t="shared" si="5"/>
        <v>A</v>
      </c>
      <c r="I19" s="183">
        <f t="shared" si="6"/>
        <v>5</v>
      </c>
      <c r="J19" s="246"/>
      <c r="K19" s="183">
        <f t="shared" si="7"/>
        <v>3</v>
      </c>
      <c r="L19" s="184" t="str">
        <f t="shared" si="8"/>
        <v>A</v>
      </c>
      <c r="M19" s="183">
        <f t="shared" si="9"/>
        <v>3</v>
      </c>
      <c r="N19" s="183">
        <f t="shared" si="10"/>
        <v>4</v>
      </c>
      <c r="O19" s="246"/>
      <c r="P19" s="183">
        <f t="shared" si="11"/>
        <v>3</v>
      </c>
      <c r="Q19" s="184" t="str">
        <f t="shared" si="12"/>
        <v>A</v>
      </c>
      <c r="S19">
        <f t="shared" si="13"/>
        <v>1</v>
      </c>
      <c r="T19">
        <f t="shared" si="14"/>
        <v>1</v>
      </c>
      <c r="U19">
        <f t="shared" si="15"/>
        <v>1</v>
      </c>
    </row>
    <row r="20" spans="1:21" ht="13.5" thickBot="1">
      <c r="A20">
        <f t="shared" si="0"/>
        <v>1</v>
      </c>
      <c r="B20" s="100" t="s">
        <v>103</v>
      </c>
      <c r="C20" s="183">
        <f t="shared" si="1"/>
        <v>5</v>
      </c>
      <c r="D20" s="183">
        <f t="shared" si="2"/>
        <v>3</v>
      </c>
      <c r="E20" s="246"/>
      <c r="F20" s="183">
        <f t="shared" si="3"/>
        <v>5</v>
      </c>
      <c r="G20" s="183">
        <f t="shared" si="4"/>
        <v>2</v>
      </c>
      <c r="H20" s="184" t="str">
        <f t="shared" si="5"/>
        <v>A</v>
      </c>
      <c r="I20" s="183">
        <f t="shared" si="6"/>
        <v>5</v>
      </c>
      <c r="J20" s="246"/>
      <c r="K20" s="183">
        <f t="shared" si="7"/>
        <v>2</v>
      </c>
      <c r="L20" s="184" t="str">
        <f t="shared" si="8"/>
        <v>A</v>
      </c>
      <c r="M20" s="183">
        <f t="shared" si="9"/>
        <v>2</v>
      </c>
      <c r="N20" s="183">
        <f t="shared" si="10"/>
        <v>4</v>
      </c>
      <c r="O20" s="246"/>
      <c r="P20" s="183">
        <f t="shared" si="11"/>
        <v>3</v>
      </c>
      <c r="Q20" s="184" t="str">
        <f t="shared" si="12"/>
        <v>A</v>
      </c>
      <c r="S20">
        <f t="shared" si="13"/>
        <v>1</v>
      </c>
      <c r="T20">
        <f t="shared" si="14"/>
        <v>1</v>
      </c>
      <c r="U20">
        <f t="shared" si="15"/>
        <v>1</v>
      </c>
    </row>
    <row r="21" spans="1:21" ht="13.5" thickBot="1">
      <c r="A21">
        <f t="shared" si="0"/>
        <v>1</v>
      </c>
      <c r="B21" s="100" t="s">
        <v>104</v>
      </c>
      <c r="C21" s="183">
        <f t="shared" si="1"/>
        <v>5</v>
      </c>
      <c r="D21" s="183">
        <f t="shared" si="2"/>
        <v>3</v>
      </c>
      <c r="E21" s="246"/>
      <c r="F21" s="183">
        <f t="shared" si="3"/>
        <v>5</v>
      </c>
      <c r="G21" s="183">
        <f t="shared" si="4"/>
        <v>4</v>
      </c>
      <c r="H21" s="184" t="str">
        <f t="shared" si="5"/>
        <v>A</v>
      </c>
      <c r="I21" s="183">
        <f t="shared" si="6"/>
        <v>5</v>
      </c>
      <c r="J21" s="246"/>
      <c r="K21" s="183">
        <f t="shared" si="7"/>
        <v>2</v>
      </c>
      <c r="L21" s="184" t="str">
        <f t="shared" si="8"/>
        <v>A</v>
      </c>
      <c r="M21" s="183">
        <f t="shared" si="9"/>
        <v>2</v>
      </c>
      <c r="N21" s="183">
        <f t="shared" si="10"/>
        <v>4</v>
      </c>
      <c r="O21" s="246"/>
      <c r="P21" s="183">
        <f t="shared" si="11"/>
        <v>3</v>
      </c>
      <c r="Q21" s="184" t="str">
        <f t="shared" si="12"/>
        <v>A</v>
      </c>
      <c r="S21">
        <f t="shared" si="13"/>
        <v>1</v>
      </c>
      <c r="T21">
        <f t="shared" si="14"/>
        <v>1</v>
      </c>
      <c r="U21">
        <f t="shared" si="15"/>
        <v>1</v>
      </c>
    </row>
    <row r="22" spans="1:21" ht="13.5" thickBot="1">
      <c r="A22">
        <f t="shared" si="0"/>
        <v>1</v>
      </c>
      <c r="B22" s="100" t="s">
        <v>105</v>
      </c>
      <c r="C22" s="183">
        <f t="shared" si="1"/>
        <v>5</v>
      </c>
      <c r="D22" s="183">
        <f t="shared" si="2"/>
        <v>3</v>
      </c>
      <c r="E22" s="246"/>
      <c r="F22" s="183">
        <f t="shared" si="3"/>
        <v>5</v>
      </c>
      <c r="G22" s="183">
        <f t="shared" si="4"/>
        <v>2</v>
      </c>
      <c r="H22" s="184" t="str">
        <f t="shared" si="5"/>
        <v>A</v>
      </c>
      <c r="I22" s="183">
        <f t="shared" si="6"/>
        <v>5</v>
      </c>
      <c r="J22" s="246"/>
      <c r="K22" s="183">
        <f t="shared" si="7"/>
        <v>2</v>
      </c>
      <c r="L22" s="184" t="str">
        <f t="shared" si="8"/>
        <v>A</v>
      </c>
      <c r="M22" s="183">
        <f t="shared" si="9"/>
        <v>2</v>
      </c>
      <c r="N22" s="183">
        <f t="shared" si="10"/>
        <v>3</v>
      </c>
      <c r="O22" s="246"/>
      <c r="P22" s="183">
        <f t="shared" si="11"/>
        <v>3</v>
      </c>
      <c r="Q22" s="184" t="str">
        <f t="shared" si="12"/>
        <v>A</v>
      </c>
      <c r="S22">
        <f t="shared" si="13"/>
        <v>1</v>
      </c>
      <c r="T22">
        <f t="shared" si="14"/>
        <v>1</v>
      </c>
      <c r="U22">
        <f t="shared" si="15"/>
        <v>1</v>
      </c>
    </row>
    <row r="23" spans="1:21" ht="13.5" thickBot="1">
      <c r="A23">
        <f t="shared" si="0"/>
        <v>1</v>
      </c>
      <c r="B23" s="100" t="s">
        <v>106</v>
      </c>
      <c r="C23" s="183">
        <f t="shared" si="1"/>
        <v>5</v>
      </c>
      <c r="D23" s="183">
        <f t="shared" si="2"/>
        <v>3</v>
      </c>
      <c r="E23" s="246"/>
      <c r="F23" s="183">
        <f t="shared" si="3"/>
        <v>5</v>
      </c>
      <c r="G23" s="183">
        <f t="shared" si="4"/>
        <v>2</v>
      </c>
      <c r="H23" s="184" t="str">
        <f t="shared" si="5"/>
        <v>A</v>
      </c>
      <c r="I23" s="183">
        <f t="shared" si="6"/>
        <v>5</v>
      </c>
      <c r="J23" s="246"/>
      <c r="K23" s="183">
        <f t="shared" si="7"/>
        <v>2</v>
      </c>
      <c r="L23" s="184" t="str">
        <f t="shared" si="8"/>
        <v>A</v>
      </c>
      <c r="M23" s="183">
        <f t="shared" si="9"/>
        <v>2</v>
      </c>
      <c r="N23" s="183">
        <f t="shared" si="10"/>
        <v>4</v>
      </c>
      <c r="O23" s="246"/>
      <c r="P23" s="183">
        <f t="shared" si="11"/>
        <v>3</v>
      </c>
      <c r="Q23" s="184" t="str">
        <f t="shared" si="12"/>
        <v>A</v>
      </c>
      <c r="S23">
        <f t="shared" si="13"/>
        <v>1</v>
      </c>
      <c r="T23">
        <f t="shared" si="14"/>
        <v>1</v>
      </c>
      <c r="U23">
        <f t="shared" si="15"/>
        <v>1</v>
      </c>
    </row>
    <row r="24" spans="1:21" ht="13.5" thickBot="1">
      <c r="A24">
        <f t="shared" si="0"/>
        <v>1</v>
      </c>
      <c r="B24" s="100" t="s">
        <v>107</v>
      </c>
      <c r="C24" s="183">
        <f t="shared" si="1"/>
        <v>5</v>
      </c>
      <c r="D24" s="183">
        <f t="shared" si="2"/>
        <v>3</v>
      </c>
      <c r="E24" s="246"/>
      <c r="F24" s="183">
        <f t="shared" si="3"/>
        <v>5</v>
      </c>
      <c r="G24" s="183">
        <f t="shared" si="4"/>
        <v>2</v>
      </c>
      <c r="H24" s="184" t="str">
        <f t="shared" si="5"/>
        <v>A</v>
      </c>
      <c r="I24" s="183">
        <f t="shared" si="6"/>
        <v>5</v>
      </c>
      <c r="J24" s="246"/>
      <c r="K24" s="183">
        <f t="shared" si="7"/>
        <v>2</v>
      </c>
      <c r="L24" s="184" t="str">
        <f t="shared" si="8"/>
        <v>A</v>
      </c>
      <c r="M24" s="183">
        <f t="shared" si="9"/>
        <v>3</v>
      </c>
      <c r="N24" s="183">
        <f t="shared" si="10"/>
        <v>4</v>
      </c>
      <c r="O24" s="246"/>
      <c r="P24" s="183">
        <f t="shared" si="11"/>
        <v>4</v>
      </c>
      <c r="Q24" s="184" t="str">
        <f t="shared" si="12"/>
        <v>A</v>
      </c>
      <c r="S24">
        <f t="shared" si="13"/>
        <v>1</v>
      </c>
      <c r="T24">
        <f t="shared" si="14"/>
        <v>1</v>
      </c>
      <c r="U24">
        <f t="shared" si="15"/>
        <v>1</v>
      </c>
    </row>
    <row r="25" spans="1:21" ht="13.5" thickBot="1">
      <c r="A25">
        <f t="shared" si="0"/>
        <v>1</v>
      </c>
      <c r="B25" s="100" t="s">
        <v>108</v>
      </c>
      <c r="C25" s="183">
        <f t="shared" si="1"/>
        <v>5</v>
      </c>
      <c r="D25" s="183">
        <f t="shared" si="2"/>
        <v>3</v>
      </c>
      <c r="E25" s="246"/>
      <c r="F25" s="183">
        <f t="shared" si="3"/>
        <v>5</v>
      </c>
      <c r="G25" s="183">
        <f t="shared" si="4"/>
        <v>2</v>
      </c>
      <c r="H25" s="184" t="str">
        <f t="shared" si="5"/>
        <v>A</v>
      </c>
      <c r="I25" s="183">
        <f t="shared" si="6"/>
        <v>5</v>
      </c>
      <c r="J25" s="246"/>
      <c r="K25" s="183">
        <f t="shared" si="7"/>
        <v>2</v>
      </c>
      <c r="L25" s="184" t="str">
        <f t="shared" si="8"/>
        <v>A</v>
      </c>
      <c r="M25" s="183">
        <f t="shared" si="9"/>
        <v>3</v>
      </c>
      <c r="N25" s="183">
        <f t="shared" si="10"/>
        <v>4</v>
      </c>
      <c r="O25" s="246"/>
      <c r="P25" s="183">
        <f t="shared" si="11"/>
        <v>3</v>
      </c>
      <c r="Q25" s="184" t="str">
        <f t="shared" si="12"/>
        <v>A</v>
      </c>
      <c r="S25">
        <f t="shared" si="13"/>
        <v>1</v>
      </c>
      <c r="T25">
        <f t="shared" si="14"/>
        <v>1</v>
      </c>
      <c r="U25">
        <f t="shared" si="15"/>
        <v>1</v>
      </c>
    </row>
    <row r="26" spans="1:21" ht="13.5" thickBot="1">
      <c r="A26">
        <f t="shared" si="0"/>
        <v>1</v>
      </c>
      <c r="B26" s="100" t="s">
        <v>109</v>
      </c>
      <c r="C26" s="183">
        <f t="shared" si="1"/>
        <v>5</v>
      </c>
      <c r="D26" s="183">
        <f t="shared" si="2"/>
        <v>3</v>
      </c>
      <c r="E26" s="246"/>
      <c r="F26" s="183">
        <f t="shared" si="3"/>
        <v>5</v>
      </c>
      <c r="G26" s="183">
        <f t="shared" si="4"/>
        <v>2</v>
      </c>
      <c r="H26" s="184" t="str">
        <f t="shared" si="5"/>
        <v>A</v>
      </c>
      <c r="I26" s="183">
        <f t="shared" si="6"/>
        <v>5</v>
      </c>
      <c r="J26" s="246"/>
      <c r="K26" s="183">
        <f t="shared" si="7"/>
        <v>3</v>
      </c>
      <c r="L26" s="184" t="str">
        <f t="shared" si="8"/>
        <v>A</v>
      </c>
      <c r="M26" s="183">
        <f t="shared" si="9"/>
        <v>3</v>
      </c>
      <c r="N26" s="183">
        <f t="shared" si="10"/>
        <v>4</v>
      </c>
      <c r="O26" s="246"/>
      <c r="P26" s="183">
        <f t="shared" si="11"/>
        <v>4</v>
      </c>
      <c r="Q26" s="184" t="str">
        <f t="shared" si="12"/>
        <v>A</v>
      </c>
      <c r="S26">
        <f t="shared" si="13"/>
        <v>1</v>
      </c>
      <c r="T26">
        <f t="shared" si="14"/>
        <v>1</v>
      </c>
      <c r="U26">
        <f t="shared" si="15"/>
        <v>1</v>
      </c>
    </row>
    <row r="27" spans="1:21" ht="13.5" thickBot="1">
      <c r="A27">
        <f t="shared" si="0"/>
        <v>1</v>
      </c>
      <c r="B27" s="100" t="s">
        <v>110</v>
      </c>
      <c r="C27" s="183">
        <f t="shared" si="1"/>
        <v>5</v>
      </c>
      <c r="D27" s="183">
        <f t="shared" si="2"/>
        <v>3</v>
      </c>
      <c r="E27" s="246"/>
      <c r="F27" s="183">
        <f t="shared" si="3"/>
        <v>5</v>
      </c>
      <c r="G27" s="183">
        <f t="shared" si="4"/>
        <v>2</v>
      </c>
      <c r="H27" s="184" t="str">
        <f t="shared" si="5"/>
        <v>A</v>
      </c>
      <c r="I27" s="183">
        <f t="shared" si="6"/>
        <v>5</v>
      </c>
      <c r="J27" s="246"/>
      <c r="K27" s="183">
        <f t="shared" si="7"/>
        <v>3</v>
      </c>
      <c r="L27" s="184" t="str">
        <f t="shared" si="8"/>
        <v>A</v>
      </c>
      <c r="M27" s="183">
        <f t="shared" si="9"/>
        <v>3</v>
      </c>
      <c r="N27" s="183">
        <f t="shared" si="10"/>
        <v>4</v>
      </c>
      <c r="O27" s="246"/>
      <c r="P27" s="183">
        <f t="shared" si="11"/>
        <v>3</v>
      </c>
      <c r="Q27" s="184" t="str">
        <f t="shared" si="12"/>
        <v>A</v>
      </c>
      <c r="S27">
        <f t="shared" si="13"/>
        <v>1</v>
      </c>
      <c r="T27">
        <f t="shared" si="14"/>
        <v>1</v>
      </c>
      <c r="U27">
        <f t="shared" si="15"/>
        <v>1</v>
      </c>
    </row>
    <row r="28" spans="1:21" ht="13.5" thickBot="1">
      <c r="A28">
        <f t="shared" si="0"/>
        <v>1</v>
      </c>
      <c r="B28" s="100" t="s">
        <v>111</v>
      </c>
      <c r="C28" s="183">
        <f t="shared" si="1"/>
        <v>5</v>
      </c>
      <c r="D28" s="183">
        <f t="shared" si="2"/>
        <v>3</v>
      </c>
      <c r="E28" s="246"/>
      <c r="F28" s="183">
        <f t="shared" si="3"/>
        <v>5</v>
      </c>
      <c r="G28" s="183">
        <f t="shared" si="4"/>
        <v>2</v>
      </c>
      <c r="H28" s="184" t="str">
        <f t="shared" si="5"/>
        <v>A</v>
      </c>
      <c r="I28" s="183">
        <f t="shared" si="6"/>
        <v>5</v>
      </c>
      <c r="J28" s="246"/>
      <c r="K28" s="183">
        <f t="shared" si="7"/>
        <v>3</v>
      </c>
      <c r="L28" s="184" t="str">
        <f t="shared" si="8"/>
        <v>A</v>
      </c>
      <c r="M28" s="183">
        <f t="shared" si="9"/>
        <v>3</v>
      </c>
      <c r="N28" s="183">
        <f t="shared" si="10"/>
        <v>5</v>
      </c>
      <c r="O28" s="246"/>
      <c r="P28" s="183">
        <f t="shared" si="11"/>
        <v>4</v>
      </c>
      <c r="Q28" s="184" t="str">
        <f t="shared" si="12"/>
        <v>A</v>
      </c>
      <c r="S28">
        <f t="shared" si="13"/>
        <v>1</v>
      </c>
      <c r="T28">
        <f t="shared" si="14"/>
        <v>1</v>
      </c>
      <c r="U28">
        <f t="shared" si="15"/>
        <v>1</v>
      </c>
    </row>
    <row r="29" spans="1:21" ht="13.5" thickBot="1">
      <c r="A29">
        <f t="shared" si="0"/>
        <v>1</v>
      </c>
      <c r="B29" s="100" t="s">
        <v>112</v>
      </c>
      <c r="C29" s="183">
        <f t="shared" si="1"/>
        <v>5</v>
      </c>
      <c r="D29" s="183">
        <f t="shared" si="2"/>
        <v>3</v>
      </c>
      <c r="E29" s="246"/>
      <c r="F29" s="183">
        <f t="shared" si="3"/>
        <v>5</v>
      </c>
      <c r="G29" s="183">
        <f t="shared" si="4"/>
        <v>2</v>
      </c>
      <c r="H29" s="184" t="str">
        <f t="shared" si="5"/>
        <v>A</v>
      </c>
      <c r="I29" s="183">
        <f t="shared" si="6"/>
        <v>5</v>
      </c>
      <c r="J29" s="246"/>
      <c r="K29" s="183">
        <f t="shared" si="7"/>
        <v>3</v>
      </c>
      <c r="L29" s="184" t="str">
        <f t="shared" si="8"/>
        <v>A</v>
      </c>
      <c r="M29" s="183">
        <f t="shared" si="9"/>
        <v>3</v>
      </c>
      <c r="N29" s="183">
        <f t="shared" si="10"/>
        <v>5</v>
      </c>
      <c r="O29" s="246"/>
      <c r="P29" s="183">
        <f t="shared" si="11"/>
        <v>3</v>
      </c>
      <c r="Q29" s="184" t="str">
        <f t="shared" si="12"/>
        <v>A</v>
      </c>
      <c r="S29">
        <f t="shared" si="13"/>
        <v>1</v>
      </c>
      <c r="T29">
        <f t="shared" si="14"/>
        <v>1</v>
      </c>
      <c r="U29">
        <f t="shared" si="15"/>
        <v>1</v>
      </c>
    </row>
    <row r="30" spans="1:21" ht="13.5" thickBot="1">
      <c r="A30">
        <f t="shared" si="0"/>
        <v>1</v>
      </c>
      <c r="B30" s="103" t="s">
        <v>113</v>
      </c>
      <c r="C30" s="183">
        <f t="shared" si="1"/>
        <v>5</v>
      </c>
      <c r="D30" s="183">
        <f t="shared" si="2"/>
        <v>3</v>
      </c>
      <c r="E30" s="246"/>
      <c r="F30" s="183">
        <f t="shared" si="3"/>
        <v>5</v>
      </c>
      <c r="G30" s="183">
        <f t="shared" si="4"/>
        <v>2</v>
      </c>
      <c r="H30" s="184" t="str">
        <f t="shared" si="5"/>
        <v>A</v>
      </c>
      <c r="I30" s="183">
        <f t="shared" si="6"/>
        <v>5</v>
      </c>
      <c r="J30" s="246"/>
      <c r="K30" s="183">
        <f t="shared" si="7"/>
        <v>3</v>
      </c>
      <c r="L30" s="184" t="str">
        <f t="shared" si="8"/>
        <v>A</v>
      </c>
      <c r="M30" s="183">
        <f t="shared" si="9"/>
        <v>3</v>
      </c>
      <c r="N30" s="183">
        <f t="shared" si="10"/>
        <v>5</v>
      </c>
      <c r="O30" s="246"/>
      <c r="P30" s="183">
        <f t="shared" si="11"/>
        <v>3</v>
      </c>
      <c r="Q30" s="184" t="str">
        <f t="shared" si="12"/>
        <v>A</v>
      </c>
      <c r="S30">
        <f t="shared" si="13"/>
        <v>1</v>
      </c>
      <c r="T30">
        <f t="shared" si="14"/>
        <v>1</v>
      </c>
      <c r="U30">
        <f t="shared" si="15"/>
        <v>1</v>
      </c>
    </row>
    <row r="31" spans="1:21" ht="13.5" thickBot="1">
      <c r="A31">
        <f t="shared" si="0"/>
        <v>1</v>
      </c>
      <c r="B31" s="103" t="s">
        <v>114</v>
      </c>
      <c r="C31" s="183">
        <f t="shared" si="1"/>
        <v>5</v>
      </c>
      <c r="D31" s="183">
        <f t="shared" si="2"/>
        <v>3</v>
      </c>
      <c r="E31" s="246"/>
      <c r="F31" s="183">
        <f t="shared" si="3"/>
        <v>5</v>
      </c>
      <c r="G31" s="183">
        <f t="shared" si="4"/>
        <v>2</v>
      </c>
      <c r="H31" s="184" t="str">
        <f t="shared" si="5"/>
        <v>A</v>
      </c>
      <c r="I31" s="183">
        <f t="shared" si="6"/>
        <v>5</v>
      </c>
      <c r="J31" s="246"/>
      <c r="K31" s="183">
        <f t="shared" si="7"/>
        <v>3</v>
      </c>
      <c r="L31" s="184" t="str">
        <f t="shared" si="8"/>
        <v>A</v>
      </c>
      <c r="M31" s="183">
        <f t="shared" si="9"/>
        <v>3</v>
      </c>
      <c r="N31" s="183">
        <f t="shared" si="10"/>
        <v>5</v>
      </c>
      <c r="O31" s="246"/>
      <c r="P31" s="183">
        <f t="shared" si="11"/>
        <v>3</v>
      </c>
      <c r="Q31" s="184" t="str">
        <f t="shared" si="12"/>
        <v>A</v>
      </c>
      <c r="S31">
        <f t="shared" si="13"/>
        <v>1</v>
      </c>
      <c r="T31">
        <f t="shared" si="14"/>
        <v>1</v>
      </c>
      <c r="U31">
        <f t="shared" si="15"/>
        <v>1</v>
      </c>
    </row>
    <row r="32" spans="1:21" ht="13.5" thickBot="1">
      <c r="A32">
        <f t="shared" si="0"/>
        <v>0</v>
      </c>
      <c r="B32" s="103" t="s">
        <v>115</v>
      </c>
      <c r="C32" s="183" t="str">
        <f t="shared" si="1"/>
        <v>NE</v>
      </c>
      <c r="D32" s="183" t="str">
        <f t="shared" si="2"/>
        <v>NE</v>
      </c>
      <c r="E32" s="246"/>
      <c r="F32" s="183" t="str">
        <f t="shared" si="3"/>
        <v>NE</v>
      </c>
      <c r="G32" s="183" t="str">
        <f t="shared" si="4"/>
        <v>NE</v>
      </c>
      <c r="H32" s="184" t="str">
        <f t="shared" si="5"/>
        <v>A</v>
      </c>
      <c r="I32" s="183" t="str">
        <f t="shared" si="6"/>
        <v>NE</v>
      </c>
      <c r="J32" s="246"/>
      <c r="K32" s="183" t="str">
        <f t="shared" si="7"/>
        <v>NE</v>
      </c>
      <c r="L32" s="184" t="str">
        <f t="shared" si="8"/>
        <v>A</v>
      </c>
      <c r="M32" s="183">
        <f t="shared" si="9"/>
        <v>0</v>
      </c>
      <c r="N32" s="183" t="str">
        <f t="shared" si="10"/>
        <v>NE</v>
      </c>
      <c r="O32" s="246"/>
      <c r="P32" s="183" t="str">
        <f t="shared" si="11"/>
        <v>NE</v>
      </c>
      <c r="Q32" s="184" t="str">
        <f t="shared" si="12"/>
        <v>A</v>
      </c>
      <c r="S32">
        <f t="shared" si="13"/>
        <v>0</v>
      </c>
      <c r="T32">
        <f t="shared" si="14"/>
        <v>0</v>
      </c>
      <c r="U32">
        <f t="shared" si="15"/>
        <v>0</v>
      </c>
    </row>
    <row r="33" spans="1:21" ht="13.5" thickBot="1">
      <c r="A33">
        <f t="shared" si="0"/>
        <v>0</v>
      </c>
      <c r="B33" s="103" t="s">
        <v>116</v>
      </c>
      <c r="C33" s="183" t="str">
        <f t="shared" si="1"/>
        <v>NE</v>
      </c>
      <c r="D33" s="183" t="str">
        <f t="shared" si="2"/>
        <v>NE</v>
      </c>
      <c r="E33" s="246"/>
      <c r="F33" s="183" t="str">
        <f t="shared" si="3"/>
        <v>NE</v>
      </c>
      <c r="G33" s="183" t="str">
        <f t="shared" si="4"/>
        <v>NE</v>
      </c>
      <c r="H33" s="184" t="str">
        <f t="shared" si="5"/>
        <v>A</v>
      </c>
      <c r="I33" s="183" t="str">
        <f t="shared" si="6"/>
        <v>NE</v>
      </c>
      <c r="J33" s="246"/>
      <c r="K33" s="183" t="str">
        <f t="shared" si="7"/>
        <v>NE</v>
      </c>
      <c r="L33" s="184" t="str">
        <f t="shared" si="8"/>
        <v>A</v>
      </c>
      <c r="M33" s="183">
        <f t="shared" si="9"/>
        <v>0</v>
      </c>
      <c r="N33" s="183" t="str">
        <f t="shared" si="10"/>
        <v>NE</v>
      </c>
      <c r="O33" s="246"/>
      <c r="P33" s="183" t="str">
        <f t="shared" si="11"/>
        <v>NE</v>
      </c>
      <c r="Q33" s="184" t="str">
        <f t="shared" si="12"/>
        <v>A</v>
      </c>
      <c r="S33">
        <f t="shared" si="13"/>
        <v>0</v>
      </c>
      <c r="T33">
        <f t="shared" si="14"/>
        <v>0</v>
      </c>
      <c r="U33">
        <f t="shared" si="15"/>
        <v>0</v>
      </c>
    </row>
    <row r="34" spans="1:21" ht="13.5" thickBot="1">
      <c r="A34">
        <f t="shared" si="0"/>
        <v>0</v>
      </c>
      <c r="B34" s="103" t="s">
        <v>117</v>
      </c>
      <c r="C34" s="183" t="str">
        <f t="shared" si="1"/>
        <v>NE</v>
      </c>
      <c r="D34" s="183" t="str">
        <f t="shared" si="2"/>
        <v>NE</v>
      </c>
      <c r="E34" s="246"/>
      <c r="F34" s="183" t="str">
        <f t="shared" si="3"/>
        <v>NE</v>
      </c>
      <c r="G34" s="183" t="str">
        <f t="shared" si="4"/>
        <v>NE</v>
      </c>
      <c r="H34" s="184" t="str">
        <f t="shared" si="5"/>
        <v>A</v>
      </c>
      <c r="I34" s="183" t="str">
        <f t="shared" si="6"/>
        <v>NE</v>
      </c>
      <c r="J34" s="246"/>
      <c r="K34" s="183" t="str">
        <f t="shared" si="7"/>
        <v>NE</v>
      </c>
      <c r="L34" s="184" t="str">
        <f t="shared" si="8"/>
        <v>A</v>
      </c>
      <c r="M34" s="183">
        <f t="shared" si="9"/>
        <v>0</v>
      </c>
      <c r="N34" s="183" t="str">
        <f t="shared" si="10"/>
        <v>NE</v>
      </c>
      <c r="O34" s="246"/>
      <c r="P34" s="183" t="str">
        <f t="shared" si="11"/>
        <v>NE</v>
      </c>
      <c r="Q34" s="184" t="str">
        <f t="shared" si="12"/>
        <v>A</v>
      </c>
      <c r="S34">
        <f t="shared" si="13"/>
        <v>0</v>
      </c>
      <c r="T34">
        <f t="shared" si="14"/>
        <v>0</v>
      </c>
      <c r="U34">
        <f t="shared" si="15"/>
        <v>0</v>
      </c>
    </row>
    <row r="35" spans="1:21" ht="13.5" thickBot="1">
      <c r="A35">
        <f t="shared" si="0"/>
        <v>0</v>
      </c>
      <c r="B35" s="103" t="s">
        <v>118</v>
      </c>
      <c r="C35" s="183" t="str">
        <f t="shared" si="1"/>
        <v>NE</v>
      </c>
      <c r="D35" s="183" t="str">
        <f t="shared" si="2"/>
        <v>NE</v>
      </c>
      <c r="E35" s="246"/>
      <c r="F35" s="183" t="str">
        <f t="shared" si="3"/>
        <v>NE</v>
      </c>
      <c r="G35" s="183" t="str">
        <f t="shared" si="4"/>
        <v>NE</v>
      </c>
      <c r="H35" s="184" t="str">
        <f t="shared" si="5"/>
        <v>A</v>
      </c>
      <c r="I35" s="183" t="str">
        <f t="shared" si="6"/>
        <v>NE</v>
      </c>
      <c r="J35" s="246"/>
      <c r="K35" s="183" t="str">
        <f t="shared" si="7"/>
        <v>NE</v>
      </c>
      <c r="L35" s="184" t="str">
        <f t="shared" si="8"/>
        <v>A</v>
      </c>
      <c r="M35" s="183">
        <f t="shared" si="9"/>
        <v>0</v>
      </c>
      <c r="N35" s="183" t="str">
        <f t="shared" si="10"/>
        <v>NE</v>
      </c>
      <c r="O35" s="246"/>
      <c r="P35" s="183" t="str">
        <f t="shared" si="11"/>
        <v>NE</v>
      </c>
      <c r="Q35" s="184" t="str">
        <f t="shared" si="12"/>
        <v>A</v>
      </c>
      <c r="S35">
        <f t="shared" si="13"/>
        <v>0</v>
      </c>
      <c r="T35">
        <f t="shared" si="14"/>
        <v>0</v>
      </c>
      <c r="U35">
        <f t="shared" si="15"/>
        <v>0</v>
      </c>
    </row>
    <row r="36" spans="1:21" ht="13.5" thickBot="1">
      <c r="A36">
        <f t="shared" si="0"/>
        <v>0</v>
      </c>
      <c r="B36" s="103" t="s">
        <v>119</v>
      </c>
      <c r="C36" s="183" t="str">
        <f t="shared" si="1"/>
        <v>NE</v>
      </c>
      <c r="D36" s="183" t="str">
        <f t="shared" si="2"/>
        <v>NE</v>
      </c>
      <c r="E36" s="246"/>
      <c r="F36" s="183" t="str">
        <f t="shared" si="3"/>
        <v>NE</v>
      </c>
      <c r="G36" s="183" t="str">
        <f t="shared" si="4"/>
        <v>NE</v>
      </c>
      <c r="H36" s="184" t="str">
        <f t="shared" si="5"/>
        <v>A</v>
      </c>
      <c r="I36" s="183" t="str">
        <f t="shared" si="6"/>
        <v>NE</v>
      </c>
      <c r="J36" s="246"/>
      <c r="K36" s="183" t="str">
        <f t="shared" si="7"/>
        <v>NE</v>
      </c>
      <c r="L36" s="184" t="str">
        <f t="shared" si="8"/>
        <v>A</v>
      </c>
      <c r="M36" s="183">
        <f t="shared" si="9"/>
        <v>0</v>
      </c>
      <c r="N36" s="183" t="str">
        <f t="shared" si="10"/>
        <v>NE</v>
      </c>
      <c r="O36" s="246"/>
      <c r="P36" s="183" t="str">
        <f t="shared" si="11"/>
        <v>NE</v>
      </c>
      <c r="Q36" s="184" t="str">
        <f t="shared" si="12"/>
        <v>A</v>
      </c>
      <c r="S36">
        <f t="shared" si="13"/>
        <v>0</v>
      </c>
      <c r="T36">
        <f t="shared" si="14"/>
        <v>0</v>
      </c>
      <c r="U36">
        <f t="shared" si="15"/>
        <v>0</v>
      </c>
    </row>
    <row r="37" spans="1:21" ht="13.5" thickBot="1">
      <c r="A37">
        <f t="shared" si="0"/>
        <v>0</v>
      </c>
      <c r="B37" s="103" t="s">
        <v>120</v>
      </c>
      <c r="C37" s="183" t="str">
        <f t="shared" si="1"/>
        <v>NE</v>
      </c>
      <c r="D37" s="183" t="str">
        <f t="shared" si="2"/>
        <v>NE</v>
      </c>
      <c r="E37" s="246"/>
      <c r="F37" s="183" t="str">
        <f t="shared" si="3"/>
        <v>NE</v>
      </c>
      <c r="G37" s="183" t="str">
        <f t="shared" si="4"/>
        <v>NE</v>
      </c>
      <c r="H37" s="184" t="str">
        <f t="shared" si="5"/>
        <v>A</v>
      </c>
      <c r="I37" s="183" t="str">
        <f t="shared" si="6"/>
        <v>NE</v>
      </c>
      <c r="J37" s="246"/>
      <c r="K37" s="183" t="str">
        <f t="shared" si="7"/>
        <v>NE</v>
      </c>
      <c r="L37" s="184" t="str">
        <f t="shared" si="8"/>
        <v>A</v>
      </c>
      <c r="M37" s="183">
        <f t="shared" si="9"/>
        <v>0</v>
      </c>
      <c r="N37" s="183" t="str">
        <f t="shared" si="10"/>
        <v>NE</v>
      </c>
      <c r="O37" s="246"/>
      <c r="P37" s="183" t="str">
        <f t="shared" si="11"/>
        <v>NE</v>
      </c>
      <c r="Q37" s="184" t="str">
        <f t="shared" si="12"/>
        <v>A</v>
      </c>
      <c r="S37">
        <f t="shared" si="13"/>
        <v>0</v>
      </c>
      <c r="T37">
        <f t="shared" si="14"/>
        <v>0</v>
      </c>
      <c r="U37">
        <f t="shared" si="15"/>
        <v>0</v>
      </c>
    </row>
    <row r="38" spans="1:21" ht="13.5" thickBot="1">
      <c r="A38">
        <f t="shared" si="0"/>
        <v>0</v>
      </c>
      <c r="B38" s="103" t="s">
        <v>121</v>
      </c>
      <c r="C38" s="183" t="str">
        <f t="shared" si="1"/>
        <v>NE</v>
      </c>
      <c r="D38" s="183" t="str">
        <f t="shared" si="2"/>
        <v>NE</v>
      </c>
      <c r="E38" s="246"/>
      <c r="F38" s="183" t="str">
        <f t="shared" si="3"/>
        <v>NE</v>
      </c>
      <c r="G38" s="183" t="str">
        <f t="shared" si="4"/>
        <v>NE</v>
      </c>
      <c r="H38" s="184" t="str">
        <f t="shared" si="5"/>
        <v>A</v>
      </c>
      <c r="I38" s="183" t="str">
        <f t="shared" si="6"/>
        <v>NE</v>
      </c>
      <c r="J38" s="246"/>
      <c r="K38" s="183" t="str">
        <f t="shared" si="7"/>
        <v>NE</v>
      </c>
      <c r="L38" s="184" t="str">
        <f t="shared" si="8"/>
        <v>A</v>
      </c>
      <c r="M38" s="183">
        <f t="shared" si="9"/>
        <v>0</v>
      </c>
      <c r="N38" s="183" t="str">
        <f t="shared" si="10"/>
        <v>NE</v>
      </c>
      <c r="O38" s="246"/>
      <c r="P38" s="183" t="str">
        <f t="shared" si="11"/>
        <v>NE</v>
      </c>
      <c r="Q38" s="184" t="str">
        <f t="shared" si="12"/>
        <v>A</v>
      </c>
      <c r="S38">
        <f t="shared" si="13"/>
        <v>0</v>
      </c>
      <c r="T38">
        <f t="shared" si="14"/>
        <v>0</v>
      </c>
      <c r="U38">
        <f t="shared" si="15"/>
        <v>0</v>
      </c>
    </row>
    <row r="39" spans="1:21" ht="13.5" thickBot="1">
      <c r="A39">
        <f t="shared" si="0"/>
        <v>0</v>
      </c>
      <c r="B39" s="103" t="s">
        <v>122</v>
      </c>
      <c r="C39" s="183" t="str">
        <f t="shared" si="1"/>
        <v>NE</v>
      </c>
      <c r="D39" s="183" t="str">
        <f t="shared" si="2"/>
        <v>NE</v>
      </c>
      <c r="E39" s="246"/>
      <c r="F39" s="183" t="str">
        <f t="shared" si="3"/>
        <v>NE</v>
      </c>
      <c r="G39" s="183" t="str">
        <f t="shared" si="4"/>
        <v>NE</v>
      </c>
      <c r="H39" s="184" t="str">
        <f t="shared" si="5"/>
        <v>A</v>
      </c>
      <c r="I39" s="183" t="str">
        <f t="shared" si="6"/>
        <v>NE</v>
      </c>
      <c r="J39" s="246"/>
      <c r="K39" s="183" t="str">
        <f t="shared" si="7"/>
        <v>NE</v>
      </c>
      <c r="L39" s="184" t="str">
        <f t="shared" si="8"/>
        <v>A</v>
      </c>
      <c r="M39" s="183">
        <f t="shared" si="9"/>
        <v>0</v>
      </c>
      <c r="N39" s="183" t="str">
        <f t="shared" si="10"/>
        <v>NE</v>
      </c>
      <c r="O39" s="246"/>
      <c r="P39" s="183" t="str">
        <f t="shared" si="11"/>
        <v>NE</v>
      </c>
      <c r="Q39" s="184" t="str">
        <f t="shared" si="12"/>
        <v>A</v>
      </c>
      <c r="S39">
        <f t="shared" si="13"/>
        <v>0</v>
      </c>
      <c r="T39">
        <f t="shared" si="14"/>
        <v>0</v>
      </c>
      <c r="U39">
        <f t="shared" si="15"/>
        <v>0</v>
      </c>
    </row>
    <row r="40" spans="1:21" ht="13.5" thickBot="1">
      <c r="A40">
        <f t="shared" si="0"/>
        <v>0</v>
      </c>
      <c r="B40" s="103" t="s">
        <v>123</v>
      </c>
      <c r="C40" s="183" t="str">
        <f t="shared" si="1"/>
        <v>NE</v>
      </c>
      <c r="D40" s="183" t="str">
        <f t="shared" si="2"/>
        <v>NE</v>
      </c>
      <c r="E40" s="246"/>
      <c r="F40" s="183" t="str">
        <f t="shared" si="3"/>
        <v>NE</v>
      </c>
      <c r="G40" s="183" t="str">
        <f t="shared" si="4"/>
        <v>NE</v>
      </c>
      <c r="H40" s="184" t="str">
        <f t="shared" si="5"/>
        <v>A</v>
      </c>
      <c r="I40" s="183" t="str">
        <f t="shared" si="6"/>
        <v>NE</v>
      </c>
      <c r="J40" s="246"/>
      <c r="K40" s="183" t="str">
        <f t="shared" si="7"/>
        <v>NE</v>
      </c>
      <c r="L40" s="184" t="str">
        <f t="shared" si="8"/>
        <v>A</v>
      </c>
      <c r="M40" s="183">
        <f t="shared" si="9"/>
        <v>0</v>
      </c>
      <c r="N40" s="183" t="str">
        <f t="shared" si="10"/>
        <v>NE</v>
      </c>
      <c r="O40" s="246"/>
      <c r="P40" s="183" t="str">
        <f t="shared" si="11"/>
        <v>NE</v>
      </c>
      <c r="Q40" s="184" t="str">
        <f t="shared" si="12"/>
        <v>A</v>
      </c>
      <c r="S40">
        <f t="shared" si="13"/>
        <v>0</v>
      </c>
      <c r="T40">
        <f t="shared" si="14"/>
        <v>0</v>
      </c>
      <c r="U40">
        <f t="shared" si="15"/>
        <v>0</v>
      </c>
    </row>
    <row r="41" spans="1:21" ht="13.5" thickBot="1">
      <c r="A41">
        <f t="shared" si="0"/>
        <v>0</v>
      </c>
      <c r="B41" s="103" t="s">
        <v>124</v>
      </c>
      <c r="C41" s="183" t="str">
        <f t="shared" si="1"/>
        <v>NE</v>
      </c>
      <c r="D41" s="183" t="str">
        <f t="shared" si="2"/>
        <v>NE</v>
      </c>
      <c r="E41" s="246"/>
      <c r="F41" s="183" t="str">
        <f t="shared" si="3"/>
        <v>NE</v>
      </c>
      <c r="G41" s="183" t="str">
        <f t="shared" si="4"/>
        <v>NE</v>
      </c>
      <c r="H41" s="184" t="str">
        <f t="shared" si="5"/>
        <v>A</v>
      </c>
      <c r="I41" s="183" t="str">
        <f t="shared" si="6"/>
        <v>NE</v>
      </c>
      <c r="J41" s="246"/>
      <c r="K41" s="183" t="str">
        <f t="shared" si="7"/>
        <v>NE</v>
      </c>
      <c r="L41" s="184" t="str">
        <f t="shared" si="8"/>
        <v>A</v>
      </c>
      <c r="M41" s="183">
        <f t="shared" si="9"/>
        <v>0</v>
      </c>
      <c r="N41" s="183" t="str">
        <f t="shared" si="10"/>
        <v>NE</v>
      </c>
      <c r="O41" s="246"/>
      <c r="P41" s="183" t="str">
        <f t="shared" si="11"/>
        <v>NE</v>
      </c>
      <c r="Q41" s="184" t="str">
        <f t="shared" si="12"/>
        <v>A</v>
      </c>
      <c r="S41">
        <f t="shared" si="13"/>
        <v>0</v>
      </c>
      <c r="T41">
        <f t="shared" si="14"/>
        <v>0</v>
      </c>
      <c r="U41">
        <f t="shared" si="15"/>
        <v>0</v>
      </c>
    </row>
    <row r="42" spans="1:21" ht="13.5" thickBot="1">
      <c r="A42">
        <f t="shared" si="0"/>
        <v>0</v>
      </c>
      <c r="B42" s="103" t="s">
        <v>125</v>
      </c>
      <c r="C42" s="183" t="str">
        <f t="shared" si="1"/>
        <v>NE</v>
      </c>
      <c r="D42" s="183" t="str">
        <f t="shared" si="2"/>
        <v>NE</v>
      </c>
      <c r="E42" s="246"/>
      <c r="F42" s="183" t="str">
        <f t="shared" si="3"/>
        <v>NE</v>
      </c>
      <c r="G42" s="183" t="str">
        <f t="shared" si="4"/>
        <v>NE</v>
      </c>
      <c r="H42" s="184" t="str">
        <f t="shared" si="5"/>
        <v>A</v>
      </c>
      <c r="I42" s="183" t="str">
        <f t="shared" si="6"/>
        <v>NE</v>
      </c>
      <c r="J42" s="246"/>
      <c r="K42" s="183" t="str">
        <f t="shared" si="7"/>
        <v>NE</v>
      </c>
      <c r="L42" s="184" t="str">
        <f t="shared" si="8"/>
        <v>A</v>
      </c>
      <c r="M42" s="183">
        <f t="shared" si="9"/>
        <v>0</v>
      </c>
      <c r="N42" s="183" t="str">
        <f t="shared" si="10"/>
        <v>NE</v>
      </c>
      <c r="O42" s="246"/>
      <c r="P42" s="183" t="str">
        <f t="shared" si="11"/>
        <v>NE</v>
      </c>
      <c r="Q42" s="184" t="str">
        <f t="shared" si="12"/>
        <v>A</v>
      </c>
      <c r="S42">
        <f t="shared" si="13"/>
        <v>0</v>
      </c>
      <c r="T42">
        <f t="shared" si="14"/>
        <v>0</v>
      </c>
      <c r="U42">
        <f t="shared" si="15"/>
        <v>0</v>
      </c>
    </row>
    <row r="43" spans="1:21">
      <c r="A43">
        <f t="shared" si="0"/>
        <v>0</v>
      </c>
      <c r="B43" s="103" t="s">
        <v>126</v>
      </c>
      <c r="C43" s="183" t="str">
        <f t="shared" si="1"/>
        <v>NE</v>
      </c>
      <c r="D43" s="183" t="str">
        <f t="shared" si="2"/>
        <v>NE</v>
      </c>
      <c r="E43" s="246"/>
      <c r="F43" s="183" t="str">
        <f t="shared" si="3"/>
        <v>NE</v>
      </c>
      <c r="G43" s="183" t="str">
        <f t="shared" si="4"/>
        <v>NE</v>
      </c>
      <c r="H43" s="184" t="str">
        <f t="shared" si="5"/>
        <v>A</v>
      </c>
      <c r="I43" s="183" t="str">
        <f t="shared" si="6"/>
        <v>NE</v>
      </c>
      <c r="J43" s="246"/>
      <c r="K43" s="183" t="str">
        <f t="shared" si="7"/>
        <v>NE</v>
      </c>
      <c r="L43" s="184" t="str">
        <f t="shared" si="8"/>
        <v>A</v>
      </c>
      <c r="M43" s="183">
        <f t="shared" si="9"/>
        <v>0</v>
      </c>
      <c r="N43" s="183" t="str">
        <f t="shared" si="10"/>
        <v>NE</v>
      </c>
      <c r="O43" s="246"/>
      <c r="P43" s="183" t="str">
        <f t="shared" si="11"/>
        <v>NE</v>
      </c>
      <c r="Q43" s="184" t="str">
        <f t="shared" si="12"/>
        <v>A</v>
      </c>
      <c r="S43">
        <f t="shared" si="13"/>
        <v>0</v>
      </c>
      <c r="T43">
        <f t="shared" si="14"/>
        <v>0</v>
      </c>
      <c r="U43">
        <f t="shared" si="15"/>
        <v>0</v>
      </c>
    </row>
    <row r="44" spans="1:21" ht="19.5" customHeight="1">
      <c r="B44" s="103" t="s">
        <v>127</v>
      </c>
      <c r="C44" s="107">
        <f>C83</f>
        <v>5</v>
      </c>
      <c r="D44" s="108">
        <f>D83</f>
        <v>5</v>
      </c>
      <c r="E44" s="108">
        <f>E83</f>
        <v>5</v>
      </c>
      <c r="F44" s="108">
        <f>F83</f>
        <v>3</v>
      </c>
      <c r="G44" s="109">
        <f>G83</f>
        <v>3</v>
      </c>
      <c r="H44" s="110"/>
      <c r="I44" s="111">
        <f>I83</f>
        <v>4</v>
      </c>
      <c r="J44" s="108">
        <f>J83</f>
        <v>4</v>
      </c>
      <c r="K44" s="109">
        <f>K83</f>
        <v>4</v>
      </c>
      <c r="L44" s="110"/>
      <c r="M44" s="111">
        <f>M83</f>
        <v>5</v>
      </c>
      <c r="N44" s="108">
        <f>N83</f>
        <v>5</v>
      </c>
      <c r="O44" s="108">
        <f>O83</f>
        <v>2</v>
      </c>
      <c r="P44" s="112">
        <f>P83</f>
        <v>2</v>
      </c>
      <c r="Q44" s="101"/>
    </row>
    <row r="45" spans="1:21" ht="19.5" customHeight="1" thickBot="1">
      <c r="B45" s="113" t="s">
        <v>128</v>
      </c>
      <c r="C45" s="114">
        <f>C94</f>
        <v>0</v>
      </c>
      <c r="D45" s="115">
        <f>D94</f>
        <v>0</v>
      </c>
      <c r="E45" s="115">
        <f>E94</f>
        <v>0</v>
      </c>
      <c r="F45" s="115">
        <f>F94</f>
        <v>0</v>
      </c>
      <c r="G45" s="116">
        <f>G94</f>
        <v>0</v>
      </c>
      <c r="H45" s="117" t="s">
        <v>129</v>
      </c>
      <c r="I45" s="118">
        <f>I94</f>
        <v>0</v>
      </c>
      <c r="J45" s="115">
        <f>J94</f>
        <v>0</v>
      </c>
      <c r="K45" s="116">
        <f>K94</f>
        <v>0</v>
      </c>
      <c r="L45" s="117" t="s">
        <v>129</v>
      </c>
      <c r="M45" s="118">
        <f>M94</f>
        <v>0</v>
      </c>
      <c r="N45" s="115">
        <f>N94</f>
        <v>0</v>
      </c>
      <c r="O45" s="115">
        <f>O94</f>
        <v>0</v>
      </c>
      <c r="P45" s="116">
        <f>P94</f>
        <v>0</v>
      </c>
      <c r="Q45" s="119" t="s">
        <v>129</v>
      </c>
    </row>
    <row r="46" spans="1:21" ht="13.5" thickTop="1">
      <c r="H46"/>
    </row>
    <row r="47" spans="1:21">
      <c r="A47">
        <f>COUNTIF(A6:A43,1)</f>
        <v>26</v>
      </c>
      <c r="C47">
        <f>COUNTIF(C6:C43,5)</f>
        <v>26</v>
      </c>
      <c r="D47">
        <f t="shared" ref="D47:P47" si="16">COUNTIF(D6:D43,5)</f>
        <v>0</v>
      </c>
      <c r="E47">
        <f t="shared" si="16"/>
        <v>0</v>
      </c>
      <c r="F47">
        <f t="shared" si="16"/>
        <v>26</v>
      </c>
      <c r="G47">
        <f t="shared" si="16"/>
        <v>0</v>
      </c>
      <c r="H47"/>
      <c r="I47">
        <f t="shared" si="16"/>
        <v>26</v>
      </c>
      <c r="J47">
        <f t="shared" si="16"/>
        <v>0</v>
      </c>
      <c r="K47">
        <f t="shared" si="16"/>
        <v>0</v>
      </c>
      <c r="M47">
        <f t="shared" si="16"/>
        <v>0</v>
      </c>
      <c r="N47">
        <f t="shared" si="16"/>
        <v>9</v>
      </c>
      <c r="O47">
        <f t="shared" si="16"/>
        <v>0</v>
      </c>
      <c r="P47">
        <f t="shared" si="16"/>
        <v>0</v>
      </c>
      <c r="S47">
        <f>SUMIF(S6:S43,1)</f>
        <v>26</v>
      </c>
      <c r="T47">
        <f t="shared" ref="T47:U47" si="17">SUMIF(T6:T43,1)</f>
        <v>26</v>
      </c>
      <c r="U47">
        <f t="shared" si="17"/>
        <v>26</v>
      </c>
    </row>
    <row r="48" spans="1:21">
      <c r="C48">
        <f>COUNTIF(C6:C43,4)</f>
        <v>0</v>
      </c>
      <c r="D48">
        <f t="shared" ref="D48:P48" si="18">COUNTIF(D6:D43,4)</f>
        <v>2</v>
      </c>
      <c r="E48">
        <f t="shared" si="18"/>
        <v>0</v>
      </c>
      <c r="F48">
        <f t="shared" si="18"/>
        <v>0</v>
      </c>
      <c r="G48">
        <f t="shared" si="18"/>
        <v>1</v>
      </c>
      <c r="H48"/>
      <c r="I48">
        <f t="shared" si="18"/>
        <v>0</v>
      </c>
      <c r="J48">
        <f t="shared" si="18"/>
        <v>0</v>
      </c>
      <c r="K48">
        <f t="shared" si="18"/>
        <v>0</v>
      </c>
      <c r="M48">
        <f t="shared" si="18"/>
        <v>0</v>
      </c>
      <c r="N48">
        <f t="shared" si="18"/>
        <v>13</v>
      </c>
      <c r="O48">
        <f t="shared" si="18"/>
        <v>0</v>
      </c>
      <c r="P48">
        <f t="shared" si="18"/>
        <v>9</v>
      </c>
    </row>
    <row r="49" spans="2:31">
      <c r="C49">
        <f>COUNTIF(C6:C43,3)</f>
        <v>0</v>
      </c>
      <c r="D49">
        <f t="shared" ref="D49:P49" si="19">COUNTIF(D6:D43,3)</f>
        <v>24</v>
      </c>
      <c r="E49">
        <f t="shared" si="19"/>
        <v>0</v>
      </c>
      <c r="F49">
        <f t="shared" si="19"/>
        <v>0</v>
      </c>
      <c r="G49">
        <f t="shared" si="19"/>
        <v>4</v>
      </c>
      <c r="H49"/>
      <c r="I49">
        <f t="shared" si="19"/>
        <v>0</v>
      </c>
      <c r="J49">
        <f t="shared" si="19"/>
        <v>0</v>
      </c>
      <c r="K49">
        <f t="shared" si="19"/>
        <v>12</v>
      </c>
      <c r="M49">
        <f t="shared" si="19"/>
        <v>16</v>
      </c>
      <c r="N49">
        <f t="shared" si="19"/>
        <v>4</v>
      </c>
      <c r="O49">
        <f t="shared" si="19"/>
        <v>0</v>
      </c>
      <c r="P49">
        <f t="shared" si="19"/>
        <v>17</v>
      </c>
    </row>
    <row r="50" spans="2:31">
      <c r="C50">
        <f>COUNTIF(C6:C43,2)</f>
        <v>0</v>
      </c>
      <c r="D50">
        <f t="shared" ref="D50:P50" si="20">COUNTIF(D6:D43,2)</f>
        <v>0</v>
      </c>
      <c r="E50">
        <f t="shared" si="20"/>
        <v>0</v>
      </c>
      <c r="F50">
        <f t="shared" si="20"/>
        <v>0</v>
      </c>
      <c r="G50">
        <f t="shared" si="20"/>
        <v>21</v>
      </c>
      <c r="H50"/>
      <c r="I50">
        <f t="shared" si="20"/>
        <v>0</v>
      </c>
      <c r="J50">
        <f t="shared" si="20"/>
        <v>0</v>
      </c>
      <c r="K50">
        <f t="shared" si="20"/>
        <v>14</v>
      </c>
      <c r="M50">
        <f t="shared" si="20"/>
        <v>10</v>
      </c>
      <c r="N50">
        <f t="shared" si="20"/>
        <v>0</v>
      </c>
      <c r="O50">
        <f t="shared" si="20"/>
        <v>0</v>
      </c>
      <c r="P50">
        <f t="shared" si="20"/>
        <v>0</v>
      </c>
    </row>
    <row r="51" spans="2:31">
      <c r="H51"/>
    </row>
    <row r="52" spans="2:31" ht="13.5" thickBot="1">
      <c r="H52"/>
    </row>
    <row r="53" spans="2:31" ht="13.5" thickTop="1">
      <c r="B53" s="360" t="s">
        <v>88</v>
      </c>
      <c r="C53" s="362" t="s">
        <v>56</v>
      </c>
      <c r="D53" s="362"/>
      <c r="E53" s="362"/>
      <c r="F53" s="362"/>
      <c r="G53" s="362"/>
      <c r="H53" s="362"/>
      <c r="I53" s="362"/>
      <c r="J53" s="362"/>
      <c r="K53" s="362"/>
      <c r="L53" s="362"/>
      <c r="M53" s="362"/>
      <c r="N53" s="362"/>
      <c r="O53" s="362"/>
      <c r="P53" s="362"/>
      <c r="Q53" s="362"/>
      <c r="R53" s="310" t="s">
        <v>11</v>
      </c>
      <c r="S53" s="311"/>
      <c r="T53" s="311"/>
      <c r="U53" s="311"/>
      <c r="V53" s="312"/>
      <c r="W53" s="312"/>
      <c r="X53" s="313" t="s">
        <v>12</v>
      </c>
      <c r="Y53" s="314"/>
      <c r="Z53" s="314"/>
      <c r="AA53" s="314"/>
      <c r="AB53" s="314"/>
      <c r="AC53" s="314"/>
      <c r="AD53" s="314"/>
      <c r="AE53" s="315"/>
    </row>
    <row r="54" spans="2:31">
      <c r="B54" s="361"/>
      <c r="C54" s="328" t="s">
        <v>57</v>
      </c>
      <c r="D54" s="329"/>
      <c r="E54" s="330"/>
      <c r="F54" s="334" t="s">
        <v>58</v>
      </c>
      <c r="G54" s="329"/>
      <c r="H54" s="330"/>
      <c r="I54" s="336" t="s">
        <v>59</v>
      </c>
      <c r="J54" s="337"/>
      <c r="K54" s="338"/>
      <c r="L54" s="334" t="s">
        <v>60</v>
      </c>
      <c r="M54" s="329"/>
      <c r="N54" s="330"/>
      <c r="O54" s="334" t="s">
        <v>61</v>
      </c>
      <c r="P54" s="329"/>
      <c r="Q54" s="344"/>
      <c r="R54" s="316" t="s">
        <v>3</v>
      </c>
      <c r="S54" s="317"/>
      <c r="T54" s="321" t="s">
        <v>63</v>
      </c>
      <c r="U54" s="322"/>
      <c r="V54" s="326" t="s">
        <v>64</v>
      </c>
      <c r="W54" s="307"/>
      <c r="X54" s="295" t="s">
        <v>65</v>
      </c>
      <c r="Y54" s="297" t="s">
        <v>66</v>
      </c>
      <c r="Z54" s="298"/>
      <c r="AA54" s="299"/>
      <c r="AB54" s="302" t="s">
        <v>67</v>
      </c>
      <c r="AC54" s="303"/>
      <c r="AD54" s="306" t="s">
        <v>68</v>
      </c>
      <c r="AE54" s="307"/>
    </row>
    <row r="55" spans="2:31">
      <c r="B55" s="361"/>
      <c r="C55" s="300"/>
      <c r="D55" s="300"/>
      <c r="E55" s="331"/>
      <c r="F55" s="308"/>
      <c r="G55" s="300"/>
      <c r="H55" s="331"/>
      <c r="I55" s="339"/>
      <c r="J55" s="340"/>
      <c r="K55" s="305"/>
      <c r="L55" s="308"/>
      <c r="M55" s="300"/>
      <c r="N55" s="331"/>
      <c r="O55" s="308"/>
      <c r="P55" s="300"/>
      <c r="Q55" s="309"/>
      <c r="R55" s="318"/>
      <c r="S55" s="301"/>
      <c r="T55" s="304"/>
      <c r="U55" s="323"/>
      <c r="V55" s="327"/>
      <c r="W55" s="309"/>
      <c r="X55" s="296"/>
      <c r="Y55" s="300"/>
      <c r="Z55" s="300"/>
      <c r="AA55" s="301"/>
      <c r="AB55" s="304"/>
      <c r="AC55" s="305"/>
      <c r="AD55" s="308"/>
      <c r="AE55" s="309"/>
    </row>
    <row r="56" spans="2:31">
      <c r="B56" s="361"/>
      <c r="C56" s="332"/>
      <c r="D56" s="332"/>
      <c r="E56" s="333"/>
      <c r="F56" s="335"/>
      <c r="G56" s="332"/>
      <c r="H56" s="333"/>
      <c r="I56" s="341"/>
      <c r="J56" s="342"/>
      <c r="K56" s="343"/>
      <c r="L56" s="335"/>
      <c r="M56" s="332"/>
      <c r="N56" s="333"/>
      <c r="O56" s="335"/>
      <c r="P56" s="332"/>
      <c r="Q56" s="345"/>
      <c r="R56" s="319"/>
      <c r="S56" s="320"/>
      <c r="T56" s="324"/>
      <c r="U56" s="325"/>
      <c r="V56" s="327"/>
      <c r="W56" s="309"/>
      <c r="X56" s="296"/>
      <c r="Y56" s="300"/>
      <c r="Z56" s="300"/>
      <c r="AA56" s="301"/>
      <c r="AB56" s="304"/>
      <c r="AC56" s="305"/>
      <c r="AD56" s="308"/>
      <c r="AE56" s="309"/>
    </row>
    <row r="57" spans="2:31" ht="13.5" thickBot="1">
      <c r="B57" s="120"/>
      <c r="C57" s="121" t="s">
        <v>130</v>
      </c>
      <c r="D57" s="122" t="s">
        <v>131</v>
      </c>
      <c r="E57" s="122" t="s">
        <v>132</v>
      </c>
      <c r="F57" s="123" t="s">
        <v>130</v>
      </c>
      <c r="G57" s="124" t="s">
        <v>131</v>
      </c>
      <c r="H57" s="125" t="s">
        <v>132</v>
      </c>
      <c r="I57" s="123" t="s">
        <v>130</v>
      </c>
      <c r="J57" s="122" t="s">
        <v>131</v>
      </c>
      <c r="K57" s="122" t="s">
        <v>132</v>
      </c>
      <c r="L57" s="123" t="s">
        <v>130</v>
      </c>
      <c r="M57" s="122" t="s">
        <v>131</v>
      </c>
      <c r="N57" s="122" t="s">
        <v>132</v>
      </c>
      <c r="O57" s="123" t="s">
        <v>130</v>
      </c>
      <c r="P57" s="122" t="s">
        <v>131</v>
      </c>
      <c r="Q57" s="122" t="s">
        <v>132</v>
      </c>
      <c r="R57" s="126" t="s">
        <v>130</v>
      </c>
      <c r="S57" s="127" t="s">
        <v>131</v>
      </c>
      <c r="T57" s="128" t="s">
        <v>130</v>
      </c>
      <c r="U57" s="129" t="s">
        <v>131</v>
      </c>
      <c r="V57" s="130" t="s">
        <v>130</v>
      </c>
      <c r="W57" s="131" t="s">
        <v>131</v>
      </c>
      <c r="X57" s="132" t="s">
        <v>130</v>
      </c>
      <c r="Y57" s="133" t="s">
        <v>130</v>
      </c>
      <c r="Z57" s="133" t="s">
        <v>131</v>
      </c>
      <c r="AA57" s="134" t="s">
        <v>132</v>
      </c>
      <c r="AB57" s="135" t="s">
        <v>130</v>
      </c>
      <c r="AC57" s="133" t="s">
        <v>131</v>
      </c>
      <c r="AD57" s="136" t="s">
        <v>130</v>
      </c>
      <c r="AE57" s="137" t="s">
        <v>131</v>
      </c>
    </row>
    <row r="58" spans="2:31">
      <c r="B58" s="138">
        <v>1</v>
      </c>
      <c r="C58" s="233">
        <v>5</v>
      </c>
      <c r="D58" s="233">
        <v>5</v>
      </c>
      <c r="E58" s="233">
        <v>5</v>
      </c>
      <c r="F58" s="236">
        <v>3</v>
      </c>
      <c r="G58" s="236">
        <v>3</v>
      </c>
      <c r="H58" s="236">
        <v>3</v>
      </c>
      <c r="I58" s="238">
        <v>5</v>
      </c>
      <c r="J58" s="238">
        <v>5</v>
      </c>
      <c r="K58" s="238">
        <v>5</v>
      </c>
      <c r="L58" s="236">
        <v>5</v>
      </c>
      <c r="M58" s="236">
        <v>5</v>
      </c>
      <c r="N58" s="236">
        <v>5</v>
      </c>
      <c r="O58" s="240">
        <v>2</v>
      </c>
      <c r="P58" s="240">
        <v>2</v>
      </c>
      <c r="Q58" s="240">
        <v>2</v>
      </c>
      <c r="R58" s="190">
        <v>5</v>
      </c>
      <c r="S58" s="190">
        <v>5</v>
      </c>
      <c r="T58" s="148" t="s">
        <v>169</v>
      </c>
      <c r="U58" s="226">
        <v>5</v>
      </c>
      <c r="V58" s="244">
        <v>3</v>
      </c>
      <c r="W58" s="244">
        <v>3</v>
      </c>
      <c r="X58" s="190">
        <v>3</v>
      </c>
      <c r="Y58" s="201">
        <v>3</v>
      </c>
      <c r="Z58" s="201">
        <v>3</v>
      </c>
      <c r="AA58" s="201">
        <v>3</v>
      </c>
      <c r="AB58" s="226">
        <v>3</v>
      </c>
      <c r="AC58" s="226">
        <v>3</v>
      </c>
      <c r="AD58" s="245">
        <v>3</v>
      </c>
      <c r="AE58" s="245">
        <v>3</v>
      </c>
    </row>
    <row r="59" spans="2:31">
      <c r="B59" s="153">
        <f>B58+1</f>
        <v>2</v>
      </c>
      <c r="C59" s="234">
        <v>5</v>
      </c>
      <c r="D59" s="234">
        <v>5</v>
      </c>
      <c r="E59" s="234">
        <v>5</v>
      </c>
      <c r="F59" s="201">
        <v>3</v>
      </c>
      <c r="G59" s="201">
        <v>3</v>
      </c>
      <c r="H59" s="201">
        <v>3</v>
      </c>
      <c r="I59" s="226">
        <v>5</v>
      </c>
      <c r="J59" s="226">
        <v>5</v>
      </c>
      <c r="K59" s="226">
        <v>5</v>
      </c>
      <c r="L59" s="201">
        <v>5</v>
      </c>
      <c r="M59" s="201">
        <v>5</v>
      </c>
      <c r="N59" s="201">
        <v>5</v>
      </c>
      <c r="O59" s="241">
        <v>2</v>
      </c>
      <c r="P59" s="241">
        <v>2</v>
      </c>
      <c r="Q59" s="241">
        <v>2</v>
      </c>
      <c r="R59" s="190">
        <v>5</v>
      </c>
      <c r="S59" s="190">
        <v>5</v>
      </c>
      <c r="T59" s="148" t="s">
        <v>169</v>
      </c>
      <c r="U59" s="226">
        <v>5</v>
      </c>
      <c r="V59" s="245">
        <v>3</v>
      </c>
      <c r="W59" s="245">
        <v>3</v>
      </c>
      <c r="X59" s="190">
        <v>3</v>
      </c>
      <c r="Y59" s="201">
        <v>3</v>
      </c>
      <c r="Z59" s="201">
        <v>3</v>
      </c>
      <c r="AA59" s="201">
        <v>3</v>
      </c>
      <c r="AB59" s="226">
        <v>4</v>
      </c>
      <c r="AC59" s="226">
        <v>4</v>
      </c>
      <c r="AD59" s="245">
        <v>3</v>
      </c>
      <c r="AE59" s="245">
        <v>3</v>
      </c>
    </row>
    <row r="60" spans="2:31">
      <c r="B60" s="153">
        <f t="shared" ref="B60:B95" si="21">B59+1</f>
        <v>3</v>
      </c>
      <c r="C60" s="234">
        <v>5</v>
      </c>
      <c r="D60" s="234">
        <v>5</v>
      </c>
      <c r="E60" s="234">
        <v>5</v>
      </c>
      <c r="F60" s="201">
        <v>3</v>
      </c>
      <c r="G60" s="201">
        <v>3</v>
      </c>
      <c r="H60" s="201">
        <v>3</v>
      </c>
      <c r="I60" s="226">
        <v>5</v>
      </c>
      <c r="J60" s="226">
        <v>5</v>
      </c>
      <c r="K60" s="226">
        <v>5</v>
      </c>
      <c r="L60" s="201">
        <v>5</v>
      </c>
      <c r="M60" s="201">
        <v>5</v>
      </c>
      <c r="N60" s="201">
        <v>5</v>
      </c>
      <c r="O60" s="241">
        <v>2</v>
      </c>
      <c r="P60" s="241">
        <v>2</v>
      </c>
      <c r="Q60" s="241">
        <v>2</v>
      </c>
      <c r="R60" s="190">
        <v>5</v>
      </c>
      <c r="S60" s="190">
        <v>5</v>
      </c>
      <c r="T60" s="148" t="s">
        <v>169</v>
      </c>
      <c r="U60" s="226">
        <v>5</v>
      </c>
      <c r="V60" s="245">
        <v>3</v>
      </c>
      <c r="W60" s="245">
        <v>3</v>
      </c>
      <c r="X60" s="190">
        <v>2</v>
      </c>
      <c r="Y60" s="201">
        <v>4</v>
      </c>
      <c r="Z60" s="201">
        <v>4</v>
      </c>
      <c r="AA60" s="201">
        <v>4</v>
      </c>
      <c r="AB60" s="226">
        <v>5</v>
      </c>
      <c r="AC60" s="226">
        <v>5</v>
      </c>
      <c r="AD60" s="245">
        <v>3</v>
      </c>
      <c r="AE60" s="245">
        <v>3</v>
      </c>
    </row>
    <row r="61" spans="2:31">
      <c r="B61" s="163">
        <f t="shared" si="21"/>
        <v>4</v>
      </c>
      <c r="C61" s="234">
        <v>5</v>
      </c>
      <c r="D61" s="234">
        <v>5</v>
      </c>
      <c r="E61" s="234">
        <v>5</v>
      </c>
      <c r="F61" s="201">
        <v>3</v>
      </c>
      <c r="G61" s="201">
        <v>3</v>
      </c>
      <c r="H61" s="201">
        <v>3</v>
      </c>
      <c r="I61" s="226">
        <v>5</v>
      </c>
      <c r="J61" s="226">
        <v>5</v>
      </c>
      <c r="K61" s="226">
        <v>5</v>
      </c>
      <c r="L61" s="201">
        <v>5</v>
      </c>
      <c r="M61" s="201">
        <v>5</v>
      </c>
      <c r="N61" s="201">
        <v>5</v>
      </c>
      <c r="O61" s="241">
        <v>3</v>
      </c>
      <c r="P61" s="241">
        <v>3</v>
      </c>
      <c r="Q61" s="241">
        <v>3</v>
      </c>
      <c r="R61" s="190">
        <v>5</v>
      </c>
      <c r="S61" s="190">
        <v>5</v>
      </c>
      <c r="T61" s="148" t="s">
        <v>169</v>
      </c>
      <c r="U61" s="226">
        <v>5</v>
      </c>
      <c r="V61" s="245">
        <v>3</v>
      </c>
      <c r="W61" s="245">
        <v>3</v>
      </c>
      <c r="X61" s="190">
        <v>2</v>
      </c>
      <c r="Y61" s="201">
        <v>5</v>
      </c>
      <c r="Z61" s="201">
        <v>5</v>
      </c>
      <c r="AA61" s="201">
        <v>5</v>
      </c>
      <c r="AB61" s="226">
        <v>4</v>
      </c>
      <c r="AC61" s="226">
        <v>4</v>
      </c>
      <c r="AD61" s="245">
        <v>3</v>
      </c>
      <c r="AE61" s="245">
        <v>3</v>
      </c>
    </row>
    <row r="62" spans="2:31">
      <c r="B62" s="153">
        <f t="shared" si="21"/>
        <v>5</v>
      </c>
      <c r="C62" s="234">
        <v>5</v>
      </c>
      <c r="D62" s="234">
        <v>5</v>
      </c>
      <c r="E62" s="234">
        <v>5</v>
      </c>
      <c r="F62" s="201">
        <v>4</v>
      </c>
      <c r="G62" s="201">
        <v>4</v>
      </c>
      <c r="H62" s="201">
        <v>4</v>
      </c>
      <c r="I62" s="226">
        <v>4</v>
      </c>
      <c r="J62" s="226">
        <v>4</v>
      </c>
      <c r="K62" s="226">
        <v>4</v>
      </c>
      <c r="L62" s="201">
        <v>5</v>
      </c>
      <c r="M62" s="201">
        <v>5</v>
      </c>
      <c r="N62" s="201">
        <v>5</v>
      </c>
      <c r="O62" s="241">
        <v>3</v>
      </c>
      <c r="P62" s="241">
        <v>3</v>
      </c>
      <c r="Q62" s="241">
        <v>3</v>
      </c>
      <c r="R62" s="190">
        <v>5</v>
      </c>
      <c r="S62" s="190">
        <v>5</v>
      </c>
      <c r="T62" s="148" t="s">
        <v>169</v>
      </c>
      <c r="U62" s="226">
        <v>4</v>
      </c>
      <c r="V62" s="245">
        <v>3</v>
      </c>
      <c r="W62" s="245">
        <v>3</v>
      </c>
      <c r="X62" s="190">
        <v>2</v>
      </c>
      <c r="Y62" s="201">
        <v>4</v>
      </c>
      <c r="Z62" s="201">
        <v>4</v>
      </c>
      <c r="AA62" s="201">
        <v>4</v>
      </c>
      <c r="AB62" s="226">
        <v>5</v>
      </c>
      <c r="AC62" s="226">
        <v>5</v>
      </c>
      <c r="AD62" s="245">
        <v>3</v>
      </c>
      <c r="AE62" s="245">
        <v>3</v>
      </c>
    </row>
    <row r="63" spans="2:31">
      <c r="B63" s="153">
        <f t="shared" si="21"/>
        <v>6</v>
      </c>
      <c r="C63" s="234">
        <v>5</v>
      </c>
      <c r="D63" s="234">
        <v>5</v>
      </c>
      <c r="E63" s="234">
        <v>5</v>
      </c>
      <c r="F63" s="201">
        <v>3</v>
      </c>
      <c r="G63" s="201">
        <v>3</v>
      </c>
      <c r="H63" s="201">
        <v>3</v>
      </c>
      <c r="I63" s="226">
        <v>5</v>
      </c>
      <c r="J63" s="226">
        <v>5</v>
      </c>
      <c r="K63" s="226">
        <v>5</v>
      </c>
      <c r="L63" s="201">
        <v>5</v>
      </c>
      <c r="M63" s="201">
        <v>5</v>
      </c>
      <c r="N63" s="201">
        <v>5</v>
      </c>
      <c r="O63" s="241">
        <v>2</v>
      </c>
      <c r="P63" s="241">
        <v>2</v>
      </c>
      <c r="Q63" s="241">
        <v>2</v>
      </c>
      <c r="R63" s="190">
        <v>5</v>
      </c>
      <c r="S63" s="190">
        <v>5</v>
      </c>
      <c r="T63" s="148" t="s">
        <v>169</v>
      </c>
      <c r="U63" s="226">
        <v>4</v>
      </c>
      <c r="V63" s="245">
        <v>2</v>
      </c>
      <c r="W63" s="245">
        <v>2</v>
      </c>
      <c r="X63" s="190">
        <v>2</v>
      </c>
      <c r="Y63" s="201">
        <v>4</v>
      </c>
      <c r="Z63" s="201">
        <v>4</v>
      </c>
      <c r="AA63" s="201">
        <v>4</v>
      </c>
      <c r="AB63" s="226">
        <v>5</v>
      </c>
      <c r="AC63" s="226">
        <v>5</v>
      </c>
      <c r="AD63" s="245">
        <v>3</v>
      </c>
      <c r="AE63" s="245">
        <v>3</v>
      </c>
    </row>
    <row r="64" spans="2:31">
      <c r="B64" s="153">
        <f t="shared" si="21"/>
        <v>7</v>
      </c>
      <c r="C64" s="234">
        <v>5</v>
      </c>
      <c r="D64" s="234">
        <v>5</v>
      </c>
      <c r="E64" s="234">
        <v>5</v>
      </c>
      <c r="F64" s="201">
        <v>3</v>
      </c>
      <c r="G64" s="201">
        <v>3</v>
      </c>
      <c r="H64" s="201">
        <v>3</v>
      </c>
      <c r="I64" s="226">
        <v>5</v>
      </c>
      <c r="J64" s="226">
        <v>5</v>
      </c>
      <c r="K64" s="226">
        <v>5</v>
      </c>
      <c r="L64" s="201">
        <v>5</v>
      </c>
      <c r="M64" s="201">
        <v>5</v>
      </c>
      <c r="N64" s="201">
        <v>5</v>
      </c>
      <c r="O64" s="241">
        <v>2</v>
      </c>
      <c r="P64" s="241">
        <v>2</v>
      </c>
      <c r="Q64" s="241">
        <v>2</v>
      </c>
      <c r="R64" s="190">
        <v>5</v>
      </c>
      <c r="S64" s="190">
        <v>5</v>
      </c>
      <c r="T64" s="148" t="s">
        <v>169</v>
      </c>
      <c r="U64" s="226">
        <v>4</v>
      </c>
      <c r="V64" s="245">
        <v>2</v>
      </c>
      <c r="W64" s="245">
        <v>2</v>
      </c>
      <c r="X64" s="190">
        <v>3</v>
      </c>
      <c r="Y64" s="201">
        <v>4</v>
      </c>
      <c r="Z64" s="201">
        <v>4</v>
      </c>
      <c r="AA64" s="201">
        <v>4</v>
      </c>
      <c r="AB64" s="226">
        <v>5</v>
      </c>
      <c r="AC64" s="226">
        <v>5</v>
      </c>
      <c r="AD64" s="245">
        <v>4</v>
      </c>
      <c r="AE64" s="245">
        <v>4</v>
      </c>
    </row>
    <row r="65" spans="2:31">
      <c r="B65" s="153">
        <f t="shared" si="21"/>
        <v>8</v>
      </c>
      <c r="C65" s="234">
        <v>5</v>
      </c>
      <c r="D65" s="234">
        <v>5</v>
      </c>
      <c r="E65" s="234">
        <v>5</v>
      </c>
      <c r="F65" s="201">
        <v>3</v>
      </c>
      <c r="G65" s="201">
        <v>3</v>
      </c>
      <c r="H65" s="201">
        <v>3</v>
      </c>
      <c r="I65" s="226">
        <v>4</v>
      </c>
      <c r="J65" s="226">
        <v>4</v>
      </c>
      <c r="K65" s="226">
        <v>4</v>
      </c>
      <c r="L65" s="201">
        <v>5</v>
      </c>
      <c r="M65" s="201">
        <v>5</v>
      </c>
      <c r="N65" s="201">
        <v>5</v>
      </c>
      <c r="O65" s="241">
        <v>2</v>
      </c>
      <c r="P65" s="241">
        <v>2</v>
      </c>
      <c r="Q65" s="241">
        <v>2</v>
      </c>
      <c r="R65" s="190">
        <v>5</v>
      </c>
      <c r="S65" s="190">
        <v>5</v>
      </c>
      <c r="T65" s="148" t="s">
        <v>169</v>
      </c>
      <c r="U65" s="226">
        <v>5</v>
      </c>
      <c r="V65" s="245">
        <v>2</v>
      </c>
      <c r="W65" s="245">
        <v>2</v>
      </c>
      <c r="X65" s="190">
        <v>3</v>
      </c>
      <c r="Y65" s="201">
        <v>4</v>
      </c>
      <c r="Z65" s="201">
        <v>4</v>
      </c>
      <c r="AA65" s="201">
        <v>4</v>
      </c>
      <c r="AB65" s="226">
        <v>5</v>
      </c>
      <c r="AC65" s="226">
        <v>5</v>
      </c>
      <c r="AD65" s="245">
        <v>4</v>
      </c>
      <c r="AE65" s="245">
        <v>4</v>
      </c>
    </row>
    <row r="66" spans="2:31">
      <c r="B66" s="153">
        <f t="shared" si="21"/>
        <v>9</v>
      </c>
      <c r="C66" s="234">
        <v>5</v>
      </c>
      <c r="D66" s="234">
        <v>5</v>
      </c>
      <c r="E66" s="234">
        <v>5</v>
      </c>
      <c r="F66" s="201">
        <v>3</v>
      </c>
      <c r="G66" s="201">
        <v>3</v>
      </c>
      <c r="H66" s="201">
        <v>3</v>
      </c>
      <c r="I66" s="226">
        <v>4</v>
      </c>
      <c r="J66" s="226">
        <v>4</v>
      </c>
      <c r="K66" s="226">
        <v>4</v>
      </c>
      <c r="L66" s="201">
        <v>5</v>
      </c>
      <c r="M66" s="201">
        <v>5</v>
      </c>
      <c r="N66" s="201">
        <v>5</v>
      </c>
      <c r="O66" s="241">
        <v>3</v>
      </c>
      <c r="P66" s="241">
        <v>3</v>
      </c>
      <c r="Q66" s="241">
        <v>3</v>
      </c>
      <c r="R66" s="190">
        <v>5</v>
      </c>
      <c r="S66" s="190">
        <v>5</v>
      </c>
      <c r="T66" s="148" t="s">
        <v>169</v>
      </c>
      <c r="U66" s="226">
        <v>5</v>
      </c>
      <c r="V66" s="245">
        <v>2</v>
      </c>
      <c r="W66" s="245">
        <v>2</v>
      </c>
      <c r="X66" s="190">
        <v>3</v>
      </c>
      <c r="Y66" s="201">
        <v>5</v>
      </c>
      <c r="Z66" s="201">
        <v>5</v>
      </c>
      <c r="AA66" s="201">
        <v>5</v>
      </c>
      <c r="AB66" s="226">
        <v>4</v>
      </c>
      <c r="AC66" s="226">
        <v>4</v>
      </c>
      <c r="AD66" s="245">
        <v>4</v>
      </c>
      <c r="AE66" s="245">
        <v>4</v>
      </c>
    </row>
    <row r="67" spans="2:31">
      <c r="B67" s="153">
        <f t="shared" si="21"/>
        <v>10</v>
      </c>
      <c r="C67" s="234">
        <v>5</v>
      </c>
      <c r="D67" s="234">
        <v>5</v>
      </c>
      <c r="E67" s="234">
        <v>5</v>
      </c>
      <c r="F67" s="201">
        <v>3</v>
      </c>
      <c r="G67" s="201">
        <v>3</v>
      </c>
      <c r="H67" s="201">
        <v>3</v>
      </c>
      <c r="I67" s="226">
        <v>5</v>
      </c>
      <c r="J67" s="226">
        <v>5</v>
      </c>
      <c r="K67" s="226">
        <v>5</v>
      </c>
      <c r="L67" s="201">
        <v>5</v>
      </c>
      <c r="M67" s="201">
        <v>5</v>
      </c>
      <c r="N67" s="201">
        <v>5</v>
      </c>
      <c r="O67" s="241">
        <v>2</v>
      </c>
      <c r="P67" s="241">
        <v>2</v>
      </c>
      <c r="Q67" s="241">
        <v>2</v>
      </c>
      <c r="R67" s="190">
        <v>5</v>
      </c>
      <c r="S67" s="190">
        <v>5</v>
      </c>
      <c r="T67" s="148" t="s">
        <v>169</v>
      </c>
      <c r="U67" s="226">
        <v>5</v>
      </c>
      <c r="V67" s="245">
        <v>2</v>
      </c>
      <c r="W67" s="245">
        <v>2</v>
      </c>
      <c r="X67" s="190">
        <v>3</v>
      </c>
      <c r="Y67" s="201">
        <v>5</v>
      </c>
      <c r="Z67" s="201">
        <v>5</v>
      </c>
      <c r="AA67" s="201">
        <v>5</v>
      </c>
      <c r="AB67" s="226">
        <v>4</v>
      </c>
      <c r="AC67" s="226">
        <v>4</v>
      </c>
      <c r="AD67" s="201">
        <v>4</v>
      </c>
      <c r="AE67" s="201">
        <v>4</v>
      </c>
    </row>
    <row r="68" spans="2:31">
      <c r="B68" s="153">
        <f t="shared" si="21"/>
        <v>11</v>
      </c>
      <c r="C68" s="234">
        <v>5</v>
      </c>
      <c r="D68" s="234">
        <v>5</v>
      </c>
      <c r="E68" s="234">
        <v>5</v>
      </c>
      <c r="F68" s="201">
        <v>3</v>
      </c>
      <c r="G68" s="201">
        <v>3</v>
      </c>
      <c r="H68" s="201">
        <v>3</v>
      </c>
      <c r="I68" s="226">
        <v>5</v>
      </c>
      <c r="J68" s="226">
        <v>5</v>
      </c>
      <c r="K68" s="226">
        <v>5</v>
      </c>
      <c r="L68" s="201">
        <v>5</v>
      </c>
      <c r="M68" s="201">
        <v>5</v>
      </c>
      <c r="N68" s="201">
        <v>5</v>
      </c>
      <c r="O68" s="241">
        <v>2</v>
      </c>
      <c r="P68" s="241">
        <v>2</v>
      </c>
      <c r="Q68" s="241">
        <v>2</v>
      </c>
      <c r="R68" s="190">
        <v>5</v>
      </c>
      <c r="S68" s="190">
        <v>5</v>
      </c>
      <c r="T68" s="148" t="s">
        <v>169</v>
      </c>
      <c r="U68" s="226">
        <v>5</v>
      </c>
      <c r="V68" s="245">
        <v>2</v>
      </c>
      <c r="W68" s="245">
        <v>2</v>
      </c>
      <c r="X68" s="201">
        <v>2</v>
      </c>
      <c r="Y68" s="201">
        <v>5</v>
      </c>
      <c r="Z68" s="201">
        <v>5</v>
      </c>
      <c r="AA68" s="201">
        <v>5</v>
      </c>
      <c r="AB68" s="226">
        <v>4</v>
      </c>
      <c r="AC68" s="226">
        <v>4</v>
      </c>
      <c r="AD68" s="245">
        <v>4</v>
      </c>
      <c r="AE68" s="245">
        <v>4</v>
      </c>
    </row>
    <row r="69" spans="2:31">
      <c r="B69" s="153">
        <f t="shared" si="21"/>
        <v>12</v>
      </c>
      <c r="C69" s="234">
        <v>5</v>
      </c>
      <c r="D69" s="234">
        <v>5</v>
      </c>
      <c r="E69" s="234">
        <v>5</v>
      </c>
      <c r="F69" s="201">
        <v>4</v>
      </c>
      <c r="G69" s="201">
        <v>4</v>
      </c>
      <c r="H69" s="201">
        <v>4</v>
      </c>
      <c r="I69" s="226">
        <v>4</v>
      </c>
      <c r="J69" s="226">
        <v>4</v>
      </c>
      <c r="K69" s="226">
        <v>4</v>
      </c>
      <c r="L69" s="201">
        <v>5</v>
      </c>
      <c r="M69" s="201">
        <v>5</v>
      </c>
      <c r="N69" s="201">
        <v>5</v>
      </c>
      <c r="O69" s="241">
        <v>2</v>
      </c>
      <c r="P69" s="241">
        <v>2</v>
      </c>
      <c r="Q69" s="241">
        <v>2</v>
      </c>
      <c r="R69" s="190">
        <v>5</v>
      </c>
      <c r="S69" s="190">
        <v>5</v>
      </c>
      <c r="T69" s="148" t="s">
        <v>169</v>
      </c>
      <c r="U69" s="226">
        <v>4</v>
      </c>
      <c r="V69" s="201">
        <v>2</v>
      </c>
      <c r="W69" s="201">
        <v>2</v>
      </c>
      <c r="X69" s="190">
        <v>3</v>
      </c>
      <c r="Y69" s="201">
        <v>5</v>
      </c>
      <c r="Z69" s="201">
        <v>5</v>
      </c>
      <c r="AA69" s="201">
        <v>5</v>
      </c>
      <c r="AB69" s="226">
        <v>4</v>
      </c>
      <c r="AC69" s="226">
        <v>4</v>
      </c>
      <c r="AD69" s="245">
        <v>4</v>
      </c>
      <c r="AE69" s="245">
        <v>4</v>
      </c>
    </row>
    <row r="70" spans="2:31">
      <c r="B70" s="153">
        <f t="shared" si="21"/>
        <v>13</v>
      </c>
      <c r="C70" s="234">
        <v>5</v>
      </c>
      <c r="D70" s="234">
        <v>5</v>
      </c>
      <c r="E70" s="234">
        <v>5</v>
      </c>
      <c r="F70" s="201">
        <v>3</v>
      </c>
      <c r="G70" s="201">
        <v>3</v>
      </c>
      <c r="H70" s="201">
        <v>3</v>
      </c>
      <c r="I70" s="226">
        <v>4</v>
      </c>
      <c r="J70" s="226">
        <v>4</v>
      </c>
      <c r="K70" s="226">
        <v>4</v>
      </c>
      <c r="L70" s="201">
        <v>5</v>
      </c>
      <c r="M70" s="201">
        <v>5</v>
      </c>
      <c r="N70" s="201">
        <v>5</v>
      </c>
      <c r="O70" s="241">
        <v>2</v>
      </c>
      <c r="P70" s="241">
        <v>2</v>
      </c>
      <c r="Q70" s="241">
        <v>2</v>
      </c>
      <c r="R70" s="190">
        <v>5</v>
      </c>
      <c r="S70" s="190">
        <v>5</v>
      </c>
      <c r="T70" s="148" t="s">
        <v>169</v>
      </c>
      <c r="U70" s="226">
        <v>4</v>
      </c>
      <c r="V70" s="201">
        <v>2</v>
      </c>
      <c r="W70" s="201">
        <v>2</v>
      </c>
      <c r="X70" s="190">
        <v>2</v>
      </c>
      <c r="Y70" s="201">
        <v>3</v>
      </c>
      <c r="Z70" s="201">
        <v>3</v>
      </c>
      <c r="AA70" s="201">
        <v>3</v>
      </c>
      <c r="AB70" s="226">
        <v>3</v>
      </c>
      <c r="AC70" s="226">
        <v>3</v>
      </c>
      <c r="AD70" s="245">
        <v>3</v>
      </c>
      <c r="AE70" s="245">
        <v>3</v>
      </c>
    </row>
    <row r="71" spans="2:31">
      <c r="B71" s="153">
        <f t="shared" si="21"/>
        <v>14</v>
      </c>
      <c r="C71" s="234">
        <v>5</v>
      </c>
      <c r="D71" s="234">
        <v>5</v>
      </c>
      <c r="E71" s="234">
        <v>5</v>
      </c>
      <c r="F71" s="201">
        <v>3</v>
      </c>
      <c r="G71" s="201">
        <v>3</v>
      </c>
      <c r="H71" s="201">
        <v>3</v>
      </c>
      <c r="I71" s="226">
        <v>5</v>
      </c>
      <c r="J71" s="226">
        <v>5</v>
      </c>
      <c r="K71" s="226">
        <v>5</v>
      </c>
      <c r="L71" s="201">
        <v>5</v>
      </c>
      <c r="M71" s="201">
        <v>5</v>
      </c>
      <c r="N71" s="201">
        <v>5</v>
      </c>
      <c r="O71" s="241">
        <v>3</v>
      </c>
      <c r="P71" s="241">
        <v>3</v>
      </c>
      <c r="Q71" s="241">
        <v>3</v>
      </c>
      <c r="R71" s="190">
        <v>5</v>
      </c>
      <c r="S71" s="190">
        <v>5</v>
      </c>
      <c r="T71" s="148" t="s">
        <v>169</v>
      </c>
      <c r="U71" s="226">
        <v>5</v>
      </c>
      <c r="V71" s="201">
        <v>3</v>
      </c>
      <c r="W71" s="201">
        <v>3</v>
      </c>
      <c r="X71" s="190">
        <v>3</v>
      </c>
      <c r="Y71" s="201">
        <v>4</v>
      </c>
      <c r="Z71" s="201">
        <v>4</v>
      </c>
      <c r="AA71" s="201">
        <v>4</v>
      </c>
      <c r="AB71" s="226">
        <v>4</v>
      </c>
      <c r="AC71" s="226">
        <v>4</v>
      </c>
      <c r="AD71" s="245">
        <v>3</v>
      </c>
      <c r="AE71" s="245">
        <v>3</v>
      </c>
    </row>
    <row r="72" spans="2:31">
      <c r="B72" s="153">
        <f t="shared" si="21"/>
        <v>15</v>
      </c>
      <c r="C72" s="234">
        <v>5</v>
      </c>
      <c r="D72" s="234">
        <v>5</v>
      </c>
      <c r="E72" s="234">
        <v>5</v>
      </c>
      <c r="F72" s="201">
        <v>3</v>
      </c>
      <c r="G72" s="201">
        <v>3</v>
      </c>
      <c r="H72" s="201">
        <v>3</v>
      </c>
      <c r="I72" s="226">
        <v>4</v>
      </c>
      <c r="J72" s="226">
        <v>4</v>
      </c>
      <c r="K72" s="226">
        <v>4</v>
      </c>
      <c r="L72" s="201">
        <v>5</v>
      </c>
      <c r="M72" s="201">
        <v>5</v>
      </c>
      <c r="N72" s="201">
        <v>5</v>
      </c>
      <c r="O72" s="241">
        <v>2</v>
      </c>
      <c r="P72" s="241">
        <v>2</v>
      </c>
      <c r="Q72" s="241">
        <v>2</v>
      </c>
      <c r="R72" s="190">
        <v>5</v>
      </c>
      <c r="S72" s="190">
        <v>5</v>
      </c>
      <c r="T72" s="148" t="s">
        <v>169</v>
      </c>
      <c r="U72" s="226">
        <v>5</v>
      </c>
      <c r="V72" s="245">
        <v>2</v>
      </c>
      <c r="W72" s="245">
        <v>2</v>
      </c>
      <c r="X72" s="190">
        <v>2</v>
      </c>
      <c r="Y72" s="201">
        <v>4</v>
      </c>
      <c r="Z72" s="201">
        <v>4</v>
      </c>
      <c r="AA72" s="201">
        <v>4</v>
      </c>
      <c r="AB72" s="226">
        <v>4</v>
      </c>
      <c r="AC72" s="226">
        <v>4</v>
      </c>
      <c r="AD72" s="245">
        <v>3</v>
      </c>
      <c r="AE72" s="245">
        <v>3</v>
      </c>
    </row>
    <row r="73" spans="2:31">
      <c r="B73" s="153">
        <f t="shared" si="21"/>
        <v>16</v>
      </c>
      <c r="C73" s="234">
        <v>5</v>
      </c>
      <c r="D73" s="234">
        <v>5</v>
      </c>
      <c r="E73" s="234">
        <v>5</v>
      </c>
      <c r="F73" s="201">
        <v>3</v>
      </c>
      <c r="G73" s="201">
        <v>3</v>
      </c>
      <c r="H73" s="201">
        <v>3</v>
      </c>
      <c r="I73" s="226">
        <v>4</v>
      </c>
      <c r="J73" s="226">
        <v>4</v>
      </c>
      <c r="K73" s="226">
        <v>4</v>
      </c>
      <c r="L73" s="201">
        <v>5</v>
      </c>
      <c r="M73" s="201">
        <v>5</v>
      </c>
      <c r="N73" s="201">
        <v>5</v>
      </c>
      <c r="O73" s="241">
        <v>4</v>
      </c>
      <c r="P73" s="241">
        <v>4</v>
      </c>
      <c r="Q73" s="241">
        <v>4</v>
      </c>
      <c r="R73" s="190">
        <v>5</v>
      </c>
      <c r="S73" s="190">
        <v>5</v>
      </c>
      <c r="T73" s="148" t="s">
        <v>169</v>
      </c>
      <c r="U73" s="226">
        <v>5</v>
      </c>
      <c r="V73" s="245">
        <v>2</v>
      </c>
      <c r="W73" s="245">
        <v>2</v>
      </c>
      <c r="X73" s="190">
        <v>2</v>
      </c>
      <c r="Y73" s="201">
        <v>4</v>
      </c>
      <c r="Z73" s="201">
        <v>4</v>
      </c>
      <c r="AA73" s="201">
        <v>4</v>
      </c>
      <c r="AB73" s="226">
        <v>4</v>
      </c>
      <c r="AC73" s="226">
        <v>4</v>
      </c>
      <c r="AD73" s="245">
        <v>3</v>
      </c>
      <c r="AE73" s="245">
        <v>3</v>
      </c>
    </row>
    <row r="74" spans="2:31">
      <c r="B74" s="153">
        <f t="shared" si="21"/>
        <v>17</v>
      </c>
      <c r="C74" s="234">
        <v>5</v>
      </c>
      <c r="D74" s="234">
        <v>5</v>
      </c>
      <c r="E74" s="234">
        <v>5</v>
      </c>
      <c r="F74" s="201">
        <v>3</v>
      </c>
      <c r="G74" s="201">
        <v>3</v>
      </c>
      <c r="H74" s="201">
        <v>3</v>
      </c>
      <c r="I74" s="226">
        <v>4</v>
      </c>
      <c r="J74" s="226">
        <v>4</v>
      </c>
      <c r="K74" s="226">
        <v>4</v>
      </c>
      <c r="L74" s="201">
        <v>5</v>
      </c>
      <c r="M74" s="201">
        <v>5</v>
      </c>
      <c r="N74" s="201">
        <v>5</v>
      </c>
      <c r="O74" s="241">
        <v>2</v>
      </c>
      <c r="P74" s="241">
        <v>2</v>
      </c>
      <c r="Q74" s="241">
        <v>2</v>
      </c>
      <c r="R74" s="190">
        <v>5</v>
      </c>
      <c r="S74" s="190">
        <v>5</v>
      </c>
      <c r="T74" s="148" t="s">
        <v>169</v>
      </c>
      <c r="U74" s="226">
        <v>5</v>
      </c>
      <c r="V74" s="245">
        <v>2</v>
      </c>
      <c r="W74" s="245">
        <v>2</v>
      </c>
      <c r="X74" s="190">
        <v>2</v>
      </c>
      <c r="Y74" s="201">
        <v>3</v>
      </c>
      <c r="Z74" s="201">
        <v>3</v>
      </c>
      <c r="AA74" s="201">
        <v>3</v>
      </c>
      <c r="AB74" s="226">
        <v>4</v>
      </c>
      <c r="AC74" s="226">
        <v>4</v>
      </c>
      <c r="AD74" s="245">
        <v>3</v>
      </c>
      <c r="AE74" s="245">
        <v>3</v>
      </c>
    </row>
    <row r="75" spans="2:31">
      <c r="B75" s="153">
        <f t="shared" si="21"/>
        <v>18</v>
      </c>
      <c r="C75" s="234">
        <v>5</v>
      </c>
      <c r="D75" s="234">
        <v>5</v>
      </c>
      <c r="E75" s="234">
        <v>5</v>
      </c>
      <c r="F75" s="201">
        <v>3</v>
      </c>
      <c r="G75" s="201">
        <v>3</v>
      </c>
      <c r="H75" s="201">
        <v>3</v>
      </c>
      <c r="I75" s="226">
        <v>5</v>
      </c>
      <c r="J75" s="226">
        <v>5</v>
      </c>
      <c r="K75" s="226">
        <v>5</v>
      </c>
      <c r="L75" s="201">
        <v>5</v>
      </c>
      <c r="M75" s="201">
        <v>5</v>
      </c>
      <c r="N75" s="201">
        <v>5</v>
      </c>
      <c r="O75" s="241">
        <v>2</v>
      </c>
      <c r="P75" s="241">
        <v>2</v>
      </c>
      <c r="Q75" s="241">
        <v>2</v>
      </c>
      <c r="R75" s="190">
        <v>5</v>
      </c>
      <c r="S75" s="190">
        <v>5</v>
      </c>
      <c r="T75" s="148" t="s">
        <v>169</v>
      </c>
      <c r="U75" s="226">
        <v>4</v>
      </c>
      <c r="V75" s="245">
        <v>2</v>
      </c>
      <c r="W75" s="245">
        <v>2</v>
      </c>
      <c r="X75" s="190">
        <v>2</v>
      </c>
      <c r="Y75" s="201">
        <v>4</v>
      </c>
      <c r="Z75" s="201">
        <v>4</v>
      </c>
      <c r="AA75" s="201">
        <v>4</v>
      </c>
      <c r="AB75" s="226">
        <v>4</v>
      </c>
      <c r="AC75" s="226">
        <v>4</v>
      </c>
      <c r="AD75" s="245">
        <v>3</v>
      </c>
      <c r="AE75" s="245">
        <v>3</v>
      </c>
    </row>
    <row r="76" spans="2:31">
      <c r="B76" s="153">
        <f t="shared" si="21"/>
        <v>19</v>
      </c>
      <c r="C76" s="234">
        <v>5</v>
      </c>
      <c r="D76" s="234">
        <v>5</v>
      </c>
      <c r="E76" s="234">
        <v>5</v>
      </c>
      <c r="F76" s="201">
        <v>3</v>
      </c>
      <c r="G76" s="201">
        <v>3</v>
      </c>
      <c r="H76" s="201">
        <v>3</v>
      </c>
      <c r="I76" s="226">
        <v>5</v>
      </c>
      <c r="J76" s="226">
        <v>5</v>
      </c>
      <c r="K76" s="226">
        <v>5</v>
      </c>
      <c r="L76" s="201">
        <v>5</v>
      </c>
      <c r="M76" s="201">
        <v>5</v>
      </c>
      <c r="N76" s="201">
        <v>5</v>
      </c>
      <c r="O76" s="241">
        <v>2</v>
      </c>
      <c r="P76" s="241">
        <v>2</v>
      </c>
      <c r="Q76" s="241">
        <v>2</v>
      </c>
      <c r="R76" s="190">
        <v>5</v>
      </c>
      <c r="S76" s="190">
        <v>5</v>
      </c>
      <c r="T76" s="148" t="s">
        <v>169</v>
      </c>
      <c r="U76" s="226">
        <v>4</v>
      </c>
      <c r="V76" s="245">
        <v>2</v>
      </c>
      <c r="W76" s="245">
        <v>2</v>
      </c>
      <c r="X76" s="190">
        <v>3</v>
      </c>
      <c r="Y76" s="201">
        <v>4</v>
      </c>
      <c r="Z76" s="201">
        <v>4</v>
      </c>
      <c r="AA76" s="201">
        <v>4</v>
      </c>
      <c r="AB76" s="226">
        <v>4</v>
      </c>
      <c r="AC76" s="226">
        <v>4</v>
      </c>
      <c r="AD76" s="245">
        <v>4</v>
      </c>
      <c r="AE76" s="245">
        <v>4</v>
      </c>
    </row>
    <row r="77" spans="2:31">
      <c r="B77" s="153">
        <f t="shared" si="21"/>
        <v>20</v>
      </c>
      <c r="C77" s="234">
        <v>5</v>
      </c>
      <c r="D77" s="234">
        <v>5</v>
      </c>
      <c r="E77" s="234">
        <v>5</v>
      </c>
      <c r="F77" s="201">
        <v>3</v>
      </c>
      <c r="G77" s="201">
        <v>3</v>
      </c>
      <c r="H77" s="201">
        <v>3</v>
      </c>
      <c r="I77" s="226">
        <v>5</v>
      </c>
      <c r="J77" s="226">
        <v>5</v>
      </c>
      <c r="K77" s="226">
        <v>5</v>
      </c>
      <c r="L77" s="201">
        <v>5</v>
      </c>
      <c r="M77" s="201">
        <v>5</v>
      </c>
      <c r="N77" s="201">
        <v>5</v>
      </c>
      <c r="O77" s="241">
        <v>2</v>
      </c>
      <c r="P77" s="241">
        <v>2</v>
      </c>
      <c r="Q77" s="241">
        <v>2</v>
      </c>
      <c r="R77" s="190">
        <v>5</v>
      </c>
      <c r="S77" s="190">
        <v>5</v>
      </c>
      <c r="T77" s="148" t="s">
        <v>169</v>
      </c>
      <c r="U77" s="226">
        <v>4</v>
      </c>
      <c r="V77" s="245">
        <v>2</v>
      </c>
      <c r="W77" s="245">
        <v>2</v>
      </c>
      <c r="X77" s="190">
        <v>3</v>
      </c>
      <c r="Y77" s="201">
        <v>4</v>
      </c>
      <c r="Z77" s="201">
        <v>4</v>
      </c>
      <c r="AA77" s="201">
        <v>4</v>
      </c>
      <c r="AB77" s="226">
        <v>4</v>
      </c>
      <c r="AC77" s="226">
        <v>4</v>
      </c>
      <c r="AD77" s="245">
        <v>3</v>
      </c>
      <c r="AE77" s="245">
        <v>3</v>
      </c>
    </row>
    <row r="78" spans="2:31">
      <c r="B78" s="153">
        <f t="shared" si="21"/>
        <v>21</v>
      </c>
      <c r="C78" s="234">
        <v>5</v>
      </c>
      <c r="D78" s="234">
        <v>5</v>
      </c>
      <c r="E78" s="234">
        <v>5</v>
      </c>
      <c r="F78" s="201">
        <v>3</v>
      </c>
      <c r="G78" s="201">
        <v>3</v>
      </c>
      <c r="H78" s="201">
        <v>3</v>
      </c>
      <c r="I78" s="226">
        <v>5</v>
      </c>
      <c r="J78" s="226">
        <v>5</v>
      </c>
      <c r="K78" s="226">
        <v>5</v>
      </c>
      <c r="L78" s="201">
        <v>5</v>
      </c>
      <c r="M78" s="201">
        <v>5</v>
      </c>
      <c r="N78" s="201">
        <v>5</v>
      </c>
      <c r="O78" s="241">
        <v>2</v>
      </c>
      <c r="P78" s="241">
        <v>2</v>
      </c>
      <c r="Q78" s="241">
        <v>2</v>
      </c>
      <c r="R78" s="190">
        <v>5</v>
      </c>
      <c r="S78" s="190">
        <v>5</v>
      </c>
      <c r="T78" s="148" t="s">
        <v>169</v>
      </c>
      <c r="U78" s="226">
        <v>5</v>
      </c>
      <c r="V78" s="245">
        <v>3</v>
      </c>
      <c r="W78" s="245">
        <v>3</v>
      </c>
      <c r="X78" s="190">
        <v>3</v>
      </c>
      <c r="Y78" s="201">
        <v>4</v>
      </c>
      <c r="Z78" s="201">
        <v>4</v>
      </c>
      <c r="AA78" s="201">
        <v>4</v>
      </c>
      <c r="AB78" s="226">
        <v>4</v>
      </c>
      <c r="AC78" s="226">
        <v>4</v>
      </c>
      <c r="AD78" s="245">
        <v>4</v>
      </c>
      <c r="AE78" s="245">
        <v>4</v>
      </c>
    </row>
    <row r="79" spans="2:31">
      <c r="B79" s="153">
        <f t="shared" si="21"/>
        <v>22</v>
      </c>
      <c r="C79" s="234">
        <v>5</v>
      </c>
      <c r="D79" s="234">
        <v>5</v>
      </c>
      <c r="E79" s="234">
        <v>5</v>
      </c>
      <c r="F79" s="201">
        <v>3</v>
      </c>
      <c r="G79" s="201">
        <v>3</v>
      </c>
      <c r="H79" s="201">
        <v>3</v>
      </c>
      <c r="I79" s="226">
        <v>5</v>
      </c>
      <c r="J79" s="226">
        <v>5</v>
      </c>
      <c r="K79" s="226">
        <v>5</v>
      </c>
      <c r="L79" s="201">
        <v>5</v>
      </c>
      <c r="M79" s="201">
        <v>5</v>
      </c>
      <c r="N79" s="201">
        <v>5</v>
      </c>
      <c r="O79" s="241">
        <v>2</v>
      </c>
      <c r="P79" s="241">
        <v>2</v>
      </c>
      <c r="Q79" s="241">
        <v>2</v>
      </c>
      <c r="R79" s="190">
        <v>5</v>
      </c>
      <c r="S79" s="190">
        <v>5</v>
      </c>
      <c r="T79" s="148" t="s">
        <v>169</v>
      </c>
      <c r="U79" s="226">
        <v>5</v>
      </c>
      <c r="V79" s="245">
        <v>3</v>
      </c>
      <c r="W79" s="245">
        <v>3</v>
      </c>
      <c r="X79" s="190">
        <v>3</v>
      </c>
      <c r="Y79" s="201">
        <v>4</v>
      </c>
      <c r="Z79" s="201">
        <v>4</v>
      </c>
      <c r="AA79" s="201">
        <v>4</v>
      </c>
      <c r="AB79" s="226">
        <v>5</v>
      </c>
      <c r="AC79" s="226">
        <v>5</v>
      </c>
      <c r="AD79" s="245">
        <v>3</v>
      </c>
      <c r="AE79" s="245">
        <v>3</v>
      </c>
    </row>
    <row r="80" spans="2:31">
      <c r="B80" s="153">
        <f t="shared" si="21"/>
        <v>23</v>
      </c>
      <c r="C80" s="234">
        <v>5</v>
      </c>
      <c r="D80" s="234">
        <v>5</v>
      </c>
      <c r="E80" s="234">
        <v>5</v>
      </c>
      <c r="F80" s="201">
        <v>3</v>
      </c>
      <c r="G80" s="201">
        <v>3</v>
      </c>
      <c r="H80" s="201">
        <v>3</v>
      </c>
      <c r="I80" s="226">
        <v>4</v>
      </c>
      <c r="J80" s="226">
        <v>4</v>
      </c>
      <c r="K80" s="226">
        <v>4</v>
      </c>
      <c r="L80" s="201">
        <v>5</v>
      </c>
      <c r="M80" s="201">
        <v>5</v>
      </c>
      <c r="N80" s="201">
        <v>5</v>
      </c>
      <c r="O80" s="241">
        <v>2</v>
      </c>
      <c r="P80" s="241">
        <v>2</v>
      </c>
      <c r="Q80" s="241">
        <v>2</v>
      </c>
      <c r="R80" s="190">
        <v>5</v>
      </c>
      <c r="S80" s="190">
        <v>5</v>
      </c>
      <c r="T80" s="148" t="s">
        <v>169</v>
      </c>
      <c r="U80" s="226">
        <v>5</v>
      </c>
      <c r="V80" s="245">
        <v>3</v>
      </c>
      <c r="W80" s="245">
        <v>3</v>
      </c>
      <c r="X80" s="190">
        <v>3</v>
      </c>
      <c r="Y80" s="201">
        <v>5</v>
      </c>
      <c r="Z80" s="201">
        <v>5</v>
      </c>
      <c r="AA80" s="201">
        <v>5</v>
      </c>
      <c r="AB80" s="226">
        <v>5</v>
      </c>
      <c r="AC80" s="226">
        <v>5</v>
      </c>
      <c r="AD80" s="245">
        <v>4</v>
      </c>
      <c r="AE80" s="245">
        <v>4</v>
      </c>
    </row>
    <row r="81" spans="2:31">
      <c r="B81" s="153">
        <f t="shared" si="21"/>
        <v>24</v>
      </c>
      <c r="C81" s="234">
        <v>5</v>
      </c>
      <c r="D81" s="234">
        <v>5</v>
      </c>
      <c r="E81" s="234">
        <v>5</v>
      </c>
      <c r="F81" s="201">
        <v>3</v>
      </c>
      <c r="G81" s="201">
        <v>3</v>
      </c>
      <c r="H81" s="201">
        <v>3</v>
      </c>
      <c r="I81" s="226">
        <v>5</v>
      </c>
      <c r="J81" s="226">
        <v>5</v>
      </c>
      <c r="K81" s="226">
        <v>5</v>
      </c>
      <c r="L81" s="201">
        <v>5</v>
      </c>
      <c r="M81" s="201">
        <v>5</v>
      </c>
      <c r="N81" s="201">
        <v>5</v>
      </c>
      <c r="O81" s="241">
        <v>2</v>
      </c>
      <c r="P81" s="241">
        <v>2</v>
      </c>
      <c r="Q81" s="241">
        <v>2</v>
      </c>
      <c r="R81" s="190">
        <v>5</v>
      </c>
      <c r="S81" s="190">
        <v>5</v>
      </c>
      <c r="T81" s="148" t="s">
        <v>169</v>
      </c>
      <c r="U81" s="226">
        <v>5</v>
      </c>
      <c r="V81" s="206">
        <v>3</v>
      </c>
      <c r="W81" s="206">
        <v>3</v>
      </c>
      <c r="X81" s="190">
        <v>3</v>
      </c>
      <c r="Y81" s="201">
        <v>5</v>
      </c>
      <c r="Z81" s="201">
        <v>5</v>
      </c>
      <c r="AA81" s="201">
        <v>5</v>
      </c>
      <c r="AB81" s="226">
        <v>5</v>
      </c>
      <c r="AC81" s="226">
        <v>5</v>
      </c>
      <c r="AD81" s="206">
        <v>3</v>
      </c>
      <c r="AE81" s="206">
        <v>3</v>
      </c>
    </row>
    <row r="82" spans="2:31">
      <c r="B82" s="153">
        <f t="shared" si="21"/>
        <v>25</v>
      </c>
      <c r="C82" s="234">
        <v>5</v>
      </c>
      <c r="D82" s="234">
        <v>5</v>
      </c>
      <c r="E82" s="234">
        <v>5</v>
      </c>
      <c r="F82" s="237">
        <v>3</v>
      </c>
      <c r="G82" s="237">
        <v>3</v>
      </c>
      <c r="H82" s="237">
        <v>3</v>
      </c>
      <c r="I82" s="239">
        <v>5</v>
      </c>
      <c r="J82" s="239">
        <v>5</v>
      </c>
      <c r="K82" s="239">
        <v>5</v>
      </c>
      <c r="L82" s="237">
        <v>5</v>
      </c>
      <c r="M82" s="237">
        <v>5</v>
      </c>
      <c r="N82" s="237">
        <v>5</v>
      </c>
      <c r="O82" s="242">
        <v>2</v>
      </c>
      <c r="P82" s="242">
        <v>2</v>
      </c>
      <c r="Q82" s="242">
        <v>2</v>
      </c>
      <c r="R82" s="243">
        <v>5</v>
      </c>
      <c r="S82" s="243">
        <v>5</v>
      </c>
      <c r="T82" s="148" t="s">
        <v>169</v>
      </c>
      <c r="U82" s="239">
        <v>5</v>
      </c>
      <c r="V82" s="217">
        <v>3</v>
      </c>
      <c r="W82" s="217">
        <v>3</v>
      </c>
      <c r="X82" s="243">
        <v>3</v>
      </c>
      <c r="Y82" s="237">
        <v>5</v>
      </c>
      <c r="Z82" s="237">
        <v>5</v>
      </c>
      <c r="AA82" s="237">
        <v>5</v>
      </c>
      <c r="AB82" s="239">
        <v>5</v>
      </c>
      <c r="AC82" s="239">
        <v>5</v>
      </c>
      <c r="AD82" s="217">
        <v>3</v>
      </c>
      <c r="AE82" s="217">
        <v>3</v>
      </c>
    </row>
    <row r="83" spans="2:31">
      <c r="B83" s="153">
        <f t="shared" si="21"/>
        <v>26</v>
      </c>
      <c r="C83" s="235">
        <v>5</v>
      </c>
      <c r="D83" s="235">
        <v>5</v>
      </c>
      <c r="E83" s="235">
        <v>5</v>
      </c>
      <c r="F83" s="237">
        <v>3</v>
      </c>
      <c r="G83" s="237">
        <v>3</v>
      </c>
      <c r="H83" s="237">
        <v>3</v>
      </c>
      <c r="I83" s="239">
        <v>4</v>
      </c>
      <c r="J83" s="239">
        <v>4</v>
      </c>
      <c r="K83" s="239">
        <v>4</v>
      </c>
      <c r="L83" s="237">
        <v>5</v>
      </c>
      <c r="M83" s="237">
        <v>5</v>
      </c>
      <c r="N83" s="237">
        <v>5</v>
      </c>
      <c r="O83" s="242">
        <v>2</v>
      </c>
      <c r="P83" s="242">
        <v>2</v>
      </c>
      <c r="Q83" s="242">
        <v>2</v>
      </c>
      <c r="R83" s="243">
        <v>5</v>
      </c>
      <c r="S83" s="243">
        <v>5</v>
      </c>
      <c r="T83" s="148" t="s">
        <v>169</v>
      </c>
      <c r="U83" s="239">
        <v>5</v>
      </c>
      <c r="V83" s="217">
        <v>3</v>
      </c>
      <c r="W83" s="217">
        <v>3</v>
      </c>
      <c r="X83" s="243">
        <v>3</v>
      </c>
      <c r="Y83" s="237">
        <v>5</v>
      </c>
      <c r="Z83" s="237">
        <v>5</v>
      </c>
      <c r="AA83" s="237">
        <v>5</v>
      </c>
      <c r="AB83" s="239">
        <v>5</v>
      </c>
      <c r="AC83" s="239">
        <v>5</v>
      </c>
      <c r="AD83" s="217">
        <v>3</v>
      </c>
      <c r="AE83" s="217">
        <v>3</v>
      </c>
    </row>
    <row r="84" spans="2:31">
      <c r="B84" s="153">
        <f t="shared" si="21"/>
        <v>27</v>
      </c>
      <c r="C84" s="98"/>
      <c r="D84" s="99"/>
      <c r="E84" s="156"/>
      <c r="F84" s="98"/>
      <c r="G84" s="99"/>
      <c r="H84" s="156"/>
      <c r="I84" s="162"/>
      <c r="J84" s="165"/>
      <c r="K84" s="167"/>
      <c r="L84" s="165"/>
      <c r="M84" s="165"/>
      <c r="N84" s="167"/>
      <c r="O84" s="98"/>
      <c r="P84" s="99"/>
      <c r="Q84" s="102"/>
      <c r="R84" s="243"/>
      <c r="S84" s="159"/>
      <c r="T84" s="165"/>
      <c r="U84" s="155"/>
      <c r="V84" s="98"/>
      <c r="W84" s="159"/>
      <c r="X84" s="161"/>
      <c r="Y84" s="98"/>
      <c r="Z84" s="99"/>
      <c r="AA84" s="99"/>
      <c r="AB84" s="164"/>
      <c r="AC84" s="155"/>
      <c r="AD84" s="98"/>
      <c r="AE84" s="102"/>
    </row>
    <row r="85" spans="2:31">
      <c r="B85" s="153">
        <f t="shared" si="21"/>
        <v>28</v>
      </c>
      <c r="C85" s="98"/>
      <c r="D85" s="99"/>
      <c r="E85" s="156"/>
      <c r="F85" s="98"/>
      <c r="G85" s="99"/>
      <c r="H85" s="156"/>
      <c r="I85" s="162"/>
      <c r="J85" s="165"/>
      <c r="K85" s="167"/>
      <c r="L85" s="165"/>
      <c r="M85" s="165"/>
      <c r="N85" s="167"/>
      <c r="O85" s="98"/>
      <c r="P85" s="99"/>
      <c r="Q85" s="102"/>
      <c r="R85" s="158"/>
      <c r="S85" s="159"/>
      <c r="T85" s="165"/>
      <c r="U85" s="155"/>
      <c r="V85" s="98"/>
      <c r="W85" s="159"/>
      <c r="X85" s="161"/>
      <c r="Y85" s="98"/>
      <c r="Z85" s="99"/>
      <c r="AA85" s="99"/>
      <c r="AB85" s="164"/>
      <c r="AC85" s="155"/>
      <c r="AD85" s="98"/>
      <c r="AE85" s="102"/>
    </row>
    <row r="86" spans="2:31">
      <c r="B86" s="153">
        <f t="shared" si="21"/>
        <v>29</v>
      </c>
      <c r="C86" s="98"/>
      <c r="D86" s="99"/>
      <c r="E86" s="156"/>
      <c r="F86" s="98"/>
      <c r="G86" s="99"/>
      <c r="H86" s="156"/>
      <c r="I86" s="162"/>
      <c r="J86" s="165"/>
      <c r="K86" s="167"/>
      <c r="L86" s="165"/>
      <c r="M86" s="165"/>
      <c r="N86" s="167"/>
      <c r="O86" s="98"/>
      <c r="P86" s="99"/>
      <c r="Q86" s="102"/>
      <c r="R86" s="158"/>
      <c r="S86" s="159"/>
      <c r="T86" s="165"/>
      <c r="U86" s="155"/>
      <c r="V86" s="98"/>
      <c r="W86" s="159"/>
      <c r="X86" s="161"/>
      <c r="Y86" s="98"/>
      <c r="Z86" s="99"/>
      <c r="AA86" s="99"/>
      <c r="AB86" s="164"/>
      <c r="AC86" s="155"/>
      <c r="AD86" s="98"/>
      <c r="AE86" s="102"/>
    </row>
    <row r="87" spans="2:31">
      <c r="B87" s="153">
        <f t="shared" si="21"/>
        <v>30</v>
      </c>
      <c r="C87" s="98"/>
      <c r="D87" s="99"/>
      <c r="E87" s="156"/>
      <c r="F87" s="98"/>
      <c r="G87" s="99"/>
      <c r="H87" s="156"/>
      <c r="I87" s="162"/>
      <c r="J87" s="165"/>
      <c r="K87" s="167"/>
      <c r="L87" s="165"/>
      <c r="M87" s="165"/>
      <c r="N87" s="167"/>
      <c r="O87" s="98"/>
      <c r="P87" s="99"/>
      <c r="Q87" s="102"/>
      <c r="R87" s="158"/>
      <c r="S87" s="159"/>
      <c r="T87" s="165"/>
      <c r="U87" s="155"/>
      <c r="V87" s="98"/>
      <c r="W87" s="159"/>
      <c r="X87" s="161"/>
      <c r="Y87" s="98"/>
      <c r="Z87" s="99"/>
      <c r="AA87" s="99"/>
      <c r="AB87" s="164"/>
      <c r="AC87" s="155"/>
      <c r="AD87" s="98"/>
      <c r="AE87" s="102"/>
    </row>
    <row r="88" spans="2:31">
      <c r="B88" s="153">
        <f t="shared" si="21"/>
        <v>31</v>
      </c>
      <c r="C88" s="98"/>
      <c r="D88" s="99"/>
      <c r="E88" s="156"/>
      <c r="F88" s="98"/>
      <c r="G88" s="99"/>
      <c r="H88" s="156"/>
      <c r="I88" s="162"/>
      <c r="J88" s="165"/>
      <c r="K88" s="167"/>
      <c r="L88" s="99"/>
      <c r="M88" s="99"/>
      <c r="N88" s="159"/>
      <c r="O88" s="98"/>
      <c r="P88" s="99"/>
      <c r="Q88" s="102"/>
      <c r="R88" s="158"/>
      <c r="S88" s="159"/>
      <c r="T88" s="165"/>
      <c r="U88" s="155"/>
      <c r="V88" s="98"/>
      <c r="W88" s="159"/>
      <c r="X88" s="161"/>
      <c r="Y88" s="98"/>
      <c r="Z88" s="99"/>
      <c r="AA88" s="99"/>
      <c r="AB88" s="164"/>
      <c r="AC88" s="155"/>
      <c r="AD88" s="98"/>
      <c r="AE88" s="102"/>
    </row>
    <row r="89" spans="2:31">
      <c r="B89" s="153">
        <f t="shared" si="21"/>
        <v>32</v>
      </c>
      <c r="C89" s="98"/>
      <c r="D89" s="99"/>
      <c r="E89" s="156"/>
      <c r="F89" s="98"/>
      <c r="G89" s="99"/>
      <c r="H89" s="156"/>
      <c r="I89" s="162"/>
      <c r="J89" s="165"/>
      <c r="K89" s="167"/>
      <c r="L89" s="99"/>
      <c r="M89" s="99"/>
      <c r="N89" s="159"/>
      <c r="O89" s="98"/>
      <c r="P89" s="99"/>
      <c r="Q89" s="102"/>
      <c r="R89" s="158"/>
      <c r="S89" s="159"/>
      <c r="T89" s="165"/>
      <c r="U89" s="155"/>
      <c r="V89" s="98"/>
      <c r="W89" s="159"/>
      <c r="X89" s="161"/>
      <c r="Y89" s="98"/>
      <c r="Z89" s="99"/>
      <c r="AA89" s="99"/>
      <c r="AB89" s="164"/>
      <c r="AC89" s="155"/>
      <c r="AD89" s="98"/>
      <c r="AE89" s="102"/>
    </row>
    <row r="90" spans="2:31">
      <c r="B90" s="153">
        <f t="shared" si="21"/>
        <v>33</v>
      </c>
      <c r="C90" s="98"/>
      <c r="D90" s="99"/>
      <c r="E90" s="156"/>
      <c r="F90" s="98"/>
      <c r="G90" s="99"/>
      <c r="H90" s="156"/>
      <c r="I90" s="165"/>
      <c r="J90" s="165"/>
      <c r="K90" s="167"/>
      <c r="L90" s="99"/>
      <c r="M90" s="99"/>
      <c r="N90" s="159"/>
      <c r="O90" s="98"/>
      <c r="P90" s="99"/>
      <c r="Q90" s="102"/>
      <c r="R90" s="158"/>
      <c r="S90" s="159"/>
      <c r="T90" s="165"/>
      <c r="U90" s="155"/>
      <c r="V90" s="98"/>
      <c r="W90" s="159"/>
      <c r="X90" s="161"/>
      <c r="Y90" s="98"/>
      <c r="Z90" s="99"/>
      <c r="AA90" s="156"/>
      <c r="AB90" s="164"/>
      <c r="AC90" s="155"/>
      <c r="AD90" s="98"/>
      <c r="AE90" s="102"/>
    </row>
    <row r="91" spans="2:31">
      <c r="B91" s="153">
        <f t="shared" si="21"/>
        <v>34</v>
      </c>
      <c r="C91" s="98"/>
      <c r="D91" s="99"/>
      <c r="E91" s="156"/>
      <c r="F91" s="98"/>
      <c r="G91" s="99"/>
      <c r="H91" s="156"/>
      <c r="I91" s="162"/>
      <c r="J91" s="165"/>
      <c r="K91" s="167"/>
      <c r="L91" s="165"/>
      <c r="M91" s="165"/>
      <c r="N91" s="167"/>
      <c r="O91" s="98"/>
      <c r="P91" s="99"/>
      <c r="Q91" s="102"/>
      <c r="R91" s="158"/>
      <c r="S91" s="159"/>
      <c r="T91" s="165"/>
      <c r="U91" s="155"/>
      <c r="V91" s="98"/>
      <c r="W91" s="159"/>
      <c r="X91" s="161"/>
      <c r="Y91" s="98"/>
      <c r="Z91" s="99"/>
      <c r="AA91" s="99"/>
      <c r="AB91" s="164"/>
      <c r="AC91" s="155"/>
      <c r="AD91" s="98"/>
      <c r="AE91" s="102"/>
    </row>
    <row r="92" spans="2:31">
      <c r="B92" s="153">
        <f t="shared" si="21"/>
        <v>35</v>
      </c>
      <c r="C92" s="98"/>
      <c r="D92" s="99"/>
      <c r="E92" s="156"/>
      <c r="F92" s="98"/>
      <c r="G92" s="99"/>
      <c r="H92" s="156"/>
      <c r="I92" s="162"/>
      <c r="J92" s="165"/>
      <c r="K92" s="167"/>
      <c r="L92" s="165"/>
      <c r="M92" s="165"/>
      <c r="N92" s="167"/>
      <c r="O92" s="98"/>
      <c r="P92" s="99"/>
      <c r="Q92" s="102"/>
      <c r="R92" s="158"/>
      <c r="S92" s="159"/>
      <c r="T92" s="165"/>
      <c r="U92" s="155"/>
      <c r="V92" s="98"/>
      <c r="W92" s="159"/>
      <c r="X92" s="161"/>
      <c r="Y92" s="98"/>
      <c r="Z92" s="99"/>
      <c r="AA92" s="99"/>
      <c r="AB92" s="164"/>
      <c r="AC92" s="155"/>
      <c r="AD92" s="98"/>
      <c r="AE92" s="102"/>
    </row>
    <row r="93" spans="2:31">
      <c r="B93" s="153">
        <f t="shared" si="21"/>
        <v>36</v>
      </c>
      <c r="C93" s="98"/>
      <c r="D93" s="99"/>
      <c r="E93" s="156"/>
      <c r="F93" s="98"/>
      <c r="G93" s="99"/>
      <c r="H93" s="156"/>
      <c r="I93" s="162"/>
      <c r="J93" s="165"/>
      <c r="K93" s="167"/>
      <c r="L93" s="165"/>
      <c r="M93" s="165"/>
      <c r="N93" s="167"/>
      <c r="O93" s="98"/>
      <c r="P93" s="99"/>
      <c r="Q93" s="102"/>
      <c r="R93" s="158"/>
      <c r="S93" s="159"/>
      <c r="T93" s="165"/>
      <c r="U93" s="155"/>
      <c r="V93" s="98"/>
      <c r="W93" s="159"/>
      <c r="X93" s="161"/>
      <c r="Y93" s="98"/>
      <c r="Z93" s="99"/>
      <c r="AA93" s="99"/>
      <c r="AB93" s="164"/>
      <c r="AC93" s="155"/>
      <c r="AD93" s="98"/>
      <c r="AE93" s="102"/>
    </row>
    <row r="94" spans="2:31">
      <c r="B94" s="153">
        <f t="shared" si="21"/>
        <v>37</v>
      </c>
      <c r="C94" s="98"/>
      <c r="D94" s="99"/>
      <c r="E94" s="156"/>
      <c r="F94" s="98"/>
      <c r="G94" s="99"/>
      <c r="H94" s="156"/>
      <c r="I94" s="162"/>
      <c r="J94" s="165"/>
      <c r="K94" s="167"/>
      <c r="L94" s="165"/>
      <c r="M94" s="165"/>
      <c r="N94" s="167"/>
      <c r="O94" s="98"/>
      <c r="P94" s="99"/>
      <c r="Q94" s="102"/>
      <c r="R94" s="158"/>
      <c r="S94" s="159"/>
      <c r="T94" s="165"/>
      <c r="U94" s="155"/>
      <c r="V94" s="98"/>
      <c r="W94" s="159"/>
      <c r="X94" s="161"/>
      <c r="Y94" s="98"/>
      <c r="Z94" s="99"/>
      <c r="AA94" s="99"/>
      <c r="AB94" s="164"/>
      <c r="AC94" s="155"/>
      <c r="AD94" s="98"/>
      <c r="AE94" s="102"/>
    </row>
    <row r="95" spans="2:31" ht="13.5" thickBot="1">
      <c r="B95" s="168">
        <f t="shared" si="21"/>
        <v>38</v>
      </c>
      <c r="C95" s="169"/>
      <c r="D95" s="170"/>
      <c r="E95" s="171"/>
      <c r="F95" s="169"/>
      <c r="G95" s="170"/>
      <c r="H95" s="171"/>
      <c r="I95" s="172"/>
      <c r="J95" s="173"/>
      <c r="K95" s="174"/>
      <c r="L95" s="173"/>
      <c r="M95" s="173"/>
      <c r="N95" s="174"/>
      <c r="O95" s="169"/>
      <c r="P95" s="170"/>
      <c r="Q95" s="175"/>
      <c r="R95" s="176"/>
      <c r="S95" s="177"/>
      <c r="T95" s="178"/>
      <c r="U95" s="179"/>
      <c r="V95" s="105"/>
      <c r="W95" s="177"/>
      <c r="X95" s="180"/>
      <c r="Y95" s="105"/>
      <c r="Z95" s="104"/>
      <c r="AA95" s="104"/>
      <c r="AB95" s="181"/>
      <c r="AC95" s="179"/>
      <c r="AD95" s="105"/>
      <c r="AE95" s="182"/>
    </row>
    <row r="96" spans="2:31" ht="13.5" thickTop="1"/>
    <row r="100" spans="3:16">
      <c r="C100">
        <f>IF(ISNUMBER(C6),C6,"NO")</f>
        <v>5</v>
      </c>
      <c r="D100">
        <f t="shared" ref="D100:P115" si="22">IF(ISNUMBER(D6),D6,"NO")</f>
        <v>3</v>
      </c>
      <c r="E100" t="str">
        <f t="shared" si="22"/>
        <v>NO</v>
      </c>
      <c r="F100">
        <f t="shared" si="22"/>
        <v>5</v>
      </c>
      <c r="G100">
        <f t="shared" si="22"/>
        <v>2</v>
      </c>
      <c r="H100"/>
      <c r="I100">
        <f t="shared" si="22"/>
        <v>5</v>
      </c>
      <c r="J100" t="str">
        <f>IF(J6&gt;0,J6,"NO")</f>
        <v>NO</v>
      </c>
      <c r="K100">
        <f t="shared" si="22"/>
        <v>3</v>
      </c>
      <c r="M100">
        <f>IF(M6&gt;0,M6,"NO")</f>
        <v>3</v>
      </c>
      <c r="N100">
        <f t="shared" si="22"/>
        <v>3</v>
      </c>
      <c r="O100" t="str">
        <f t="shared" si="22"/>
        <v>NO</v>
      </c>
      <c r="P100">
        <f t="shared" si="22"/>
        <v>3</v>
      </c>
    </row>
    <row r="101" spans="3:16">
      <c r="C101">
        <f t="shared" ref="C101:G116" si="23">IF(ISNUMBER(C7),C7,"NO")</f>
        <v>5</v>
      </c>
      <c r="D101">
        <f t="shared" si="23"/>
        <v>3</v>
      </c>
      <c r="E101" t="str">
        <f t="shared" si="23"/>
        <v>NO</v>
      </c>
      <c r="F101">
        <f t="shared" si="23"/>
        <v>5</v>
      </c>
      <c r="G101">
        <f t="shared" si="23"/>
        <v>2</v>
      </c>
      <c r="H101"/>
      <c r="I101">
        <f t="shared" si="22"/>
        <v>5</v>
      </c>
      <c r="J101" t="str">
        <f t="shared" ref="J101:J137" si="24">IF(J7&gt;0,J7,"NO")</f>
        <v>NO</v>
      </c>
      <c r="K101">
        <f t="shared" si="22"/>
        <v>3</v>
      </c>
      <c r="M101">
        <f t="shared" ref="M101:M137" si="25">IF(M7&gt;0,M7,"NO")</f>
        <v>3</v>
      </c>
      <c r="N101">
        <f t="shared" si="22"/>
        <v>3</v>
      </c>
      <c r="O101" t="str">
        <f t="shared" si="22"/>
        <v>NO</v>
      </c>
      <c r="P101">
        <f t="shared" si="22"/>
        <v>3</v>
      </c>
    </row>
    <row r="102" spans="3:16">
      <c r="C102">
        <f t="shared" si="23"/>
        <v>5</v>
      </c>
      <c r="D102">
        <f t="shared" si="23"/>
        <v>3</v>
      </c>
      <c r="E102" t="str">
        <f t="shared" si="23"/>
        <v>NO</v>
      </c>
      <c r="F102">
        <f t="shared" si="23"/>
        <v>5</v>
      </c>
      <c r="G102">
        <f t="shared" si="23"/>
        <v>2</v>
      </c>
      <c r="H102"/>
      <c r="I102">
        <f t="shared" si="22"/>
        <v>5</v>
      </c>
      <c r="J102" t="str">
        <f t="shared" si="24"/>
        <v>NO</v>
      </c>
      <c r="K102">
        <f t="shared" si="22"/>
        <v>3</v>
      </c>
      <c r="M102">
        <f t="shared" si="25"/>
        <v>2</v>
      </c>
      <c r="N102">
        <f t="shared" si="22"/>
        <v>4</v>
      </c>
      <c r="O102" t="str">
        <f t="shared" si="22"/>
        <v>NO</v>
      </c>
      <c r="P102">
        <f t="shared" si="22"/>
        <v>3</v>
      </c>
    </row>
    <row r="103" spans="3:16">
      <c r="C103">
        <f t="shared" si="23"/>
        <v>5</v>
      </c>
      <c r="D103">
        <f t="shared" si="23"/>
        <v>3</v>
      </c>
      <c r="E103" t="str">
        <f t="shared" si="23"/>
        <v>NO</v>
      </c>
      <c r="F103">
        <f t="shared" si="23"/>
        <v>5</v>
      </c>
      <c r="G103">
        <f t="shared" si="23"/>
        <v>3</v>
      </c>
      <c r="H103"/>
      <c r="I103">
        <f t="shared" si="22"/>
        <v>5</v>
      </c>
      <c r="J103" t="str">
        <f t="shared" si="24"/>
        <v>NO</v>
      </c>
      <c r="K103">
        <f t="shared" si="22"/>
        <v>3</v>
      </c>
      <c r="M103">
        <f t="shared" si="25"/>
        <v>2</v>
      </c>
      <c r="N103">
        <f t="shared" si="22"/>
        <v>5</v>
      </c>
      <c r="O103" t="str">
        <f t="shared" si="22"/>
        <v>NO</v>
      </c>
      <c r="P103">
        <f t="shared" si="22"/>
        <v>3</v>
      </c>
    </row>
    <row r="104" spans="3:16">
      <c r="C104">
        <f t="shared" si="23"/>
        <v>5</v>
      </c>
      <c r="D104">
        <f t="shared" si="23"/>
        <v>4</v>
      </c>
      <c r="E104" t="str">
        <f t="shared" si="23"/>
        <v>NO</v>
      </c>
      <c r="F104">
        <f t="shared" si="23"/>
        <v>5</v>
      </c>
      <c r="G104">
        <f t="shared" si="23"/>
        <v>3</v>
      </c>
      <c r="H104"/>
      <c r="I104">
        <f t="shared" si="22"/>
        <v>5</v>
      </c>
      <c r="J104" t="str">
        <f t="shared" si="24"/>
        <v>NO</v>
      </c>
      <c r="K104">
        <f t="shared" si="22"/>
        <v>3</v>
      </c>
      <c r="M104">
        <f t="shared" si="25"/>
        <v>2</v>
      </c>
      <c r="N104">
        <f t="shared" si="22"/>
        <v>4</v>
      </c>
      <c r="O104" t="str">
        <f t="shared" si="22"/>
        <v>NO</v>
      </c>
      <c r="P104">
        <f t="shared" si="22"/>
        <v>3</v>
      </c>
    </row>
    <row r="105" spans="3:16">
      <c r="C105">
        <f t="shared" si="23"/>
        <v>5</v>
      </c>
      <c r="D105">
        <f t="shared" si="23"/>
        <v>3</v>
      </c>
      <c r="E105" t="str">
        <f t="shared" si="23"/>
        <v>NO</v>
      </c>
      <c r="F105">
        <f t="shared" si="23"/>
        <v>5</v>
      </c>
      <c r="G105">
        <f t="shared" si="23"/>
        <v>2</v>
      </c>
      <c r="H105"/>
      <c r="I105">
        <f t="shared" si="22"/>
        <v>5</v>
      </c>
      <c r="J105" t="str">
        <f t="shared" si="24"/>
        <v>NO</v>
      </c>
      <c r="K105">
        <f t="shared" si="22"/>
        <v>2</v>
      </c>
      <c r="M105">
        <f t="shared" si="25"/>
        <v>2</v>
      </c>
      <c r="N105">
        <f t="shared" si="22"/>
        <v>4</v>
      </c>
      <c r="O105" t="str">
        <f t="shared" si="22"/>
        <v>NO</v>
      </c>
      <c r="P105">
        <f t="shared" si="22"/>
        <v>3</v>
      </c>
    </row>
    <row r="106" spans="3:16">
      <c r="C106">
        <f t="shared" si="23"/>
        <v>5</v>
      </c>
      <c r="D106">
        <f t="shared" si="23"/>
        <v>3</v>
      </c>
      <c r="E106" t="str">
        <f t="shared" si="23"/>
        <v>NO</v>
      </c>
      <c r="F106">
        <f t="shared" si="23"/>
        <v>5</v>
      </c>
      <c r="G106">
        <f t="shared" si="23"/>
        <v>2</v>
      </c>
      <c r="H106"/>
      <c r="I106">
        <f t="shared" si="22"/>
        <v>5</v>
      </c>
      <c r="J106" t="str">
        <f t="shared" si="24"/>
        <v>NO</v>
      </c>
      <c r="K106">
        <f t="shared" si="22"/>
        <v>2</v>
      </c>
      <c r="M106">
        <f t="shared" si="25"/>
        <v>3</v>
      </c>
      <c r="N106">
        <f t="shared" si="22"/>
        <v>4</v>
      </c>
      <c r="O106" t="str">
        <f t="shared" si="22"/>
        <v>NO</v>
      </c>
      <c r="P106">
        <f t="shared" si="22"/>
        <v>4</v>
      </c>
    </row>
    <row r="107" spans="3:16">
      <c r="C107">
        <f t="shared" si="23"/>
        <v>5</v>
      </c>
      <c r="D107">
        <f t="shared" si="23"/>
        <v>3</v>
      </c>
      <c r="E107" t="str">
        <f t="shared" si="23"/>
        <v>NO</v>
      </c>
      <c r="F107">
        <f t="shared" si="23"/>
        <v>5</v>
      </c>
      <c r="G107">
        <f t="shared" si="23"/>
        <v>2</v>
      </c>
      <c r="H107"/>
      <c r="I107">
        <f t="shared" si="22"/>
        <v>5</v>
      </c>
      <c r="J107" t="str">
        <f t="shared" si="24"/>
        <v>NO</v>
      </c>
      <c r="K107">
        <f t="shared" si="22"/>
        <v>2</v>
      </c>
      <c r="M107">
        <f t="shared" si="25"/>
        <v>3</v>
      </c>
      <c r="N107">
        <f t="shared" si="22"/>
        <v>4</v>
      </c>
      <c r="O107" t="str">
        <f t="shared" si="22"/>
        <v>NO</v>
      </c>
      <c r="P107">
        <f t="shared" si="22"/>
        <v>4</v>
      </c>
    </row>
    <row r="108" spans="3:16">
      <c r="C108">
        <f t="shared" si="23"/>
        <v>5</v>
      </c>
      <c r="D108">
        <f t="shared" si="23"/>
        <v>3</v>
      </c>
      <c r="E108" t="str">
        <f t="shared" si="23"/>
        <v>NO</v>
      </c>
      <c r="F108">
        <f t="shared" si="23"/>
        <v>5</v>
      </c>
      <c r="G108">
        <f t="shared" si="23"/>
        <v>3</v>
      </c>
      <c r="H108"/>
      <c r="I108">
        <f t="shared" si="22"/>
        <v>5</v>
      </c>
      <c r="J108" t="str">
        <f t="shared" si="24"/>
        <v>NO</v>
      </c>
      <c r="K108">
        <f t="shared" si="22"/>
        <v>2</v>
      </c>
      <c r="M108">
        <f t="shared" si="25"/>
        <v>3</v>
      </c>
      <c r="N108">
        <f t="shared" si="22"/>
        <v>5</v>
      </c>
      <c r="O108" t="str">
        <f t="shared" si="22"/>
        <v>NO</v>
      </c>
      <c r="P108">
        <f t="shared" si="22"/>
        <v>4</v>
      </c>
    </row>
    <row r="109" spans="3:16">
      <c r="C109">
        <f t="shared" si="23"/>
        <v>5</v>
      </c>
      <c r="D109">
        <f t="shared" si="23"/>
        <v>3</v>
      </c>
      <c r="E109" t="str">
        <f t="shared" si="23"/>
        <v>NO</v>
      </c>
      <c r="F109">
        <f t="shared" si="23"/>
        <v>5</v>
      </c>
      <c r="G109">
        <f t="shared" si="23"/>
        <v>2</v>
      </c>
      <c r="H109"/>
      <c r="I109">
        <f t="shared" si="22"/>
        <v>5</v>
      </c>
      <c r="J109" t="str">
        <f t="shared" si="24"/>
        <v>NO</v>
      </c>
      <c r="K109">
        <f t="shared" si="22"/>
        <v>2</v>
      </c>
      <c r="M109">
        <f t="shared" si="25"/>
        <v>3</v>
      </c>
      <c r="N109">
        <f t="shared" si="22"/>
        <v>5</v>
      </c>
      <c r="O109" t="str">
        <f t="shared" si="22"/>
        <v>NO</v>
      </c>
      <c r="P109">
        <f t="shared" si="22"/>
        <v>4</v>
      </c>
    </row>
    <row r="110" spans="3:16">
      <c r="C110">
        <f t="shared" si="23"/>
        <v>5</v>
      </c>
      <c r="D110">
        <f t="shared" si="23"/>
        <v>3</v>
      </c>
      <c r="E110" t="str">
        <f t="shared" si="23"/>
        <v>NO</v>
      </c>
      <c r="F110">
        <f t="shared" si="23"/>
        <v>5</v>
      </c>
      <c r="G110">
        <f t="shared" si="23"/>
        <v>2</v>
      </c>
      <c r="H110"/>
      <c r="I110">
        <f t="shared" si="22"/>
        <v>5</v>
      </c>
      <c r="J110" t="str">
        <f t="shared" si="24"/>
        <v>NO</v>
      </c>
      <c r="K110">
        <f t="shared" si="22"/>
        <v>2</v>
      </c>
      <c r="M110">
        <f t="shared" si="25"/>
        <v>2</v>
      </c>
      <c r="N110">
        <f t="shared" si="22"/>
        <v>5</v>
      </c>
      <c r="O110" t="str">
        <f t="shared" si="22"/>
        <v>NO</v>
      </c>
      <c r="P110">
        <f t="shared" si="22"/>
        <v>4</v>
      </c>
    </row>
    <row r="111" spans="3:16">
      <c r="C111">
        <f t="shared" si="23"/>
        <v>5</v>
      </c>
      <c r="D111">
        <f t="shared" si="23"/>
        <v>4</v>
      </c>
      <c r="E111" t="str">
        <f t="shared" si="23"/>
        <v>NO</v>
      </c>
      <c r="F111">
        <f t="shared" si="23"/>
        <v>5</v>
      </c>
      <c r="G111">
        <f t="shared" si="23"/>
        <v>2</v>
      </c>
      <c r="H111"/>
      <c r="I111">
        <f t="shared" si="22"/>
        <v>5</v>
      </c>
      <c r="J111" t="str">
        <f t="shared" si="24"/>
        <v>NO</v>
      </c>
      <c r="K111">
        <f t="shared" si="22"/>
        <v>2</v>
      </c>
      <c r="M111">
        <f t="shared" si="25"/>
        <v>3</v>
      </c>
      <c r="N111">
        <f t="shared" si="22"/>
        <v>5</v>
      </c>
      <c r="O111" t="str">
        <f t="shared" si="22"/>
        <v>NO</v>
      </c>
      <c r="P111">
        <f t="shared" si="22"/>
        <v>4</v>
      </c>
    </row>
    <row r="112" spans="3:16">
      <c r="C112">
        <f t="shared" si="23"/>
        <v>5</v>
      </c>
      <c r="D112">
        <f t="shared" si="23"/>
        <v>3</v>
      </c>
      <c r="E112" t="str">
        <f t="shared" si="23"/>
        <v>NO</v>
      </c>
      <c r="F112">
        <f t="shared" si="23"/>
        <v>5</v>
      </c>
      <c r="G112">
        <f t="shared" si="23"/>
        <v>2</v>
      </c>
      <c r="H112"/>
      <c r="I112">
        <f t="shared" si="22"/>
        <v>5</v>
      </c>
      <c r="J112" t="str">
        <f t="shared" si="24"/>
        <v>NO</v>
      </c>
      <c r="K112">
        <f t="shared" si="22"/>
        <v>2</v>
      </c>
      <c r="M112">
        <f t="shared" si="25"/>
        <v>2</v>
      </c>
      <c r="N112">
        <f t="shared" si="22"/>
        <v>3</v>
      </c>
      <c r="O112" t="str">
        <f t="shared" si="22"/>
        <v>NO</v>
      </c>
      <c r="P112">
        <f t="shared" si="22"/>
        <v>3</v>
      </c>
    </row>
    <row r="113" spans="3:16">
      <c r="C113">
        <f t="shared" si="23"/>
        <v>5</v>
      </c>
      <c r="D113">
        <f t="shared" si="23"/>
        <v>3</v>
      </c>
      <c r="E113" t="str">
        <f t="shared" si="23"/>
        <v>NO</v>
      </c>
      <c r="F113">
        <f t="shared" si="23"/>
        <v>5</v>
      </c>
      <c r="G113">
        <f t="shared" si="23"/>
        <v>3</v>
      </c>
      <c r="H113"/>
      <c r="I113">
        <f t="shared" si="22"/>
        <v>5</v>
      </c>
      <c r="J113" t="str">
        <f t="shared" si="24"/>
        <v>NO</v>
      </c>
      <c r="K113">
        <f t="shared" si="22"/>
        <v>3</v>
      </c>
      <c r="M113">
        <f t="shared" si="25"/>
        <v>3</v>
      </c>
      <c r="N113">
        <f t="shared" si="22"/>
        <v>4</v>
      </c>
      <c r="O113" t="str">
        <f t="shared" si="22"/>
        <v>NO</v>
      </c>
      <c r="P113">
        <f t="shared" si="22"/>
        <v>3</v>
      </c>
    </row>
    <row r="114" spans="3:16">
      <c r="C114">
        <f t="shared" si="23"/>
        <v>5</v>
      </c>
      <c r="D114">
        <f t="shared" si="23"/>
        <v>3</v>
      </c>
      <c r="E114" t="str">
        <f t="shared" si="23"/>
        <v>NO</v>
      </c>
      <c r="F114">
        <f t="shared" si="23"/>
        <v>5</v>
      </c>
      <c r="G114">
        <f t="shared" si="23"/>
        <v>2</v>
      </c>
      <c r="H114"/>
      <c r="I114">
        <f t="shared" si="22"/>
        <v>5</v>
      </c>
      <c r="J114" t="str">
        <f t="shared" si="24"/>
        <v>NO</v>
      </c>
      <c r="K114">
        <f t="shared" si="22"/>
        <v>2</v>
      </c>
      <c r="M114">
        <f t="shared" si="25"/>
        <v>2</v>
      </c>
      <c r="N114">
        <f t="shared" si="22"/>
        <v>4</v>
      </c>
      <c r="O114" t="str">
        <f t="shared" si="22"/>
        <v>NO</v>
      </c>
      <c r="P114">
        <f t="shared" si="22"/>
        <v>3</v>
      </c>
    </row>
    <row r="115" spans="3:16">
      <c r="C115">
        <f t="shared" si="23"/>
        <v>5</v>
      </c>
      <c r="D115">
        <f t="shared" si="23"/>
        <v>3</v>
      </c>
      <c r="E115" t="str">
        <f t="shared" si="23"/>
        <v>NO</v>
      </c>
      <c r="F115">
        <f t="shared" si="23"/>
        <v>5</v>
      </c>
      <c r="G115">
        <f t="shared" si="23"/>
        <v>4</v>
      </c>
      <c r="H115"/>
      <c r="I115">
        <f t="shared" si="22"/>
        <v>5</v>
      </c>
      <c r="J115" t="str">
        <f t="shared" si="24"/>
        <v>NO</v>
      </c>
      <c r="K115">
        <f t="shared" si="22"/>
        <v>2</v>
      </c>
      <c r="M115">
        <f t="shared" si="25"/>
        <v>2</v>
      </c>
      <c r="N115">
        <f t="shared" si="22"/>
        <v>4</v>
      </c>
      <c r="O115" t="str">
        <f t="shared" si="22"/>
        <v>NO</v>
      </c>
      <c r="P115">
        <f t="shared" si="22"/>
        <v>3</v>
      </c>
    </row>
    <row r="116" spans="3:16">
      <c r="C116">
        <f t="shared" si="23"/>
        <v>5</v>
      </c>
      <c r="D116">
        <f t="shared" si="23"/>
        <v>3</v>
      </c>
      <c r="E116" t="str">
        <f t="shared" si="23"/>
        <v>NO</v>
      </c>
      <c r="F116">
        <f t="shared" si="23"/>
        <v>5</v>
      </c>
      <c r="G116">
        <f t="shared" si="23"/>
        <v>2</v>
      </c>
      <c r="H116"/>
      <c r="I116">
        <f t="shared" ref="I116:K131" si="26">IF(ISNUMBER(I22),I22,"NO")</f>
        <v>5</v>
      </c>
      <c r="J116" t="str">
        <f t="shared" si="24"/>
        <v>NO</v>
      </c>
      <c r="K116">
        <f t="shared" si="26"/>
        <v>2</v>
      </c>
      <c r="M116">
        <f t="shared" si="25"/>
        <v>2</v>
      </c>
      <c r="N116">
        <f t="shared" ref="N116:P131" si="27">IF(ISNUMBER(N22),N22,"NO")</f>
        <v>3</v>
      </c>
      <c r="O116" t="str">
        <f t="shared" si="27"/>
        <v>NO</v>
      </c>
      <c r="P116">
        <f t="shared" si="27"/>
        <v>3</v>
      </c>
    </row>
    <row r="117" spans="3:16">
      <c r="C117">
        <f t="shared" ref="C117:G132" si="28">IF(ISNUMBER(C23),C23,"NO")</f>
        <v>5</v>
      </c>
      <c r="D117">
        <f t="shared" si="28"/>
        <v>3</v>
      </c>
      <c r="E117" t="str">
        <f t="shared" si="28"/>
        <v>NO</v>
      </c>
      <c r="F117">
        <f t="shared" si="28"/>
        <v>5</v>
      </c>
      <c r="G117">
        <f t="shared" si="28"/>
        <v>2</v>
      </c>
      <c r="H117"/>
      <c r="I117">
        <f t="shared" si="26"/>
        <v>5</v>
      </c>
      <c r="J117" t="str">
        <f t="shared" si="24"/>
        <v>NO</v>
      </c>
      <c r="K117">
        <f t="shared" si="26"/>
        <v>2</v>
      </c>
      <c r="M117">
        <f t="shared" si="25"/>
        <v>2</v>
      </c>
      <c r="N117">
        <f t="shared" si="27"/>
        <v>4</v>
      </c>
      <c r="O117" t="str">
        <f t="shared" si="27"/>
        <v>NO</v>
      </c>
      <c r="P117">
        <f t="shared" si="27"/>
        <v>3</v>
      </c>
    </row>
    <row r="118" spans="3:16">
      <c r="C118">
        <f t="shared" si="28"/>
        <v>5</v>
      </c>
      <c r="D118">
        <f t="shared" si="28"/>
        <v>3</v>
      </c>
      <c r="E118" t="str">
        <f t="shared" si="28"/>
        <v>NO</v>
      </c>
      <c r="F118">
        <f t="shared" si="28"/>
        <v>5</v>
      </c>
      <c r="G118">
        <f t="shared" si="28"/>
        <v>2</v>
      </c>
      <c r="H118"/>
      <c r="I118">
        <f t="shared" si="26"/>
        <v>5</v>
      </c>
      <c r="J118" t="str">
        <f t="shared" si="24"/>
        <v>NO</v>
      </c>
      <c r="K118">
        <f t="shared" si="26"/>
        <v>2</v>
      </c>
      <c r="M118">
        <f t="shared" si="25"/>
        <v>3</v>
      </c>
      <c r="N118">
        <f t="shared" si="27"/>
        <v>4</v>
      </c>
      <c r="O118" t="str">
        <f t="shared" si="27"/>
        <v>NO</v>
      </c>
      <c r="P118">
        <f t="shared" si="27"/>
        <v>4</v>
      </c>
    </row>
    <row r="119" spans="3:16">
      <c r="C119">
        <f t="shared" si="28"/>
        <v>5</v>
      </c>
      <c r="D119">
        <f t="shared" si="28"/>
        <v>3</v>
      </c>
      <c r="E119" t="str">
        <f t="shared" si="28"/>
        <v>NO</v>
      </c>
      <c r="F119">
        <f t="shared" si="28"/>
        <v>5</v>
      </c>
      <c r="G119">
        <f t="shared" si="28"/>
        <v>2</v>
      </c>
      <c r="H119"/>
      <c r="I119">
        <f t="shared" si="26"/>
        <v>5</v>
      </c>
      <c r="J119" t="str">
        <f t="shared" si="24"/>
        <v>NO</v>
      </c>
      <c r="K119">
        <f t="shared" si="26"/>
        <v>2</v>
      </c>
      <c r="M119">
        <f t="shared" si="25"/>
        <v>3</v>
      </c>
      <c r="N119">
        <f t="shared" si="27"/>
        <v>4</v>
      </c>
      <c r="O119" t="str">
        <f t="shared" si="27"/>
        <v>NO</v>
      </c>
      <c r="P119">
        <f t="shared" si="27"/>
        <v>3</v>
      </c>
    </row>
    <row r="120" spans="3:16">
      <c r="C120">
        <f t="shared" si="28"/>
        <v>5</v>
      </c>
      <c r="D120">
        <f t="shared" si="28"/>
        <v>3</v>
      </c>
      <c r="E120" t="str">
        <f t="shared" si="28"/>
        <v>NO</v>
      </c>
      <c r="F120">
        <f t="shared" si="28"/>
        <v>5</v>
      </c>
      <c r="G120">
        <f t="shared" si="28"/>
        <v>2</v>
      </c>
      <c r="H120"/>
      <c r="I120">
        <f t="shared" si="26"/>
        <v>5</v>
      </c>
      <c r="J120" t="str">
        <f t="shared" si="24"/>
        <v>NO</v>
      </c>
      <c r="K120">
        <f t="shared" si="26"/>
        <v>3</v>
      </c>
      <c r="M120">
        <f t="shared" si="25"/>
        <v>3</v>
      </c>
      <c r="N120">
        <f t="shared" si="27"/>
        <v>4</v>
      </c>
      <c r="O120" t="str">
        <f t="shared" si="27"/>
        <v>NO</v>
      </c>
      <c r="P120">
        <f t="shared" si="27"/>
        <v>4</v>
      </c>
    </row>
    <row r="121" spans="3:16">
      <c r="C121">
        <f t="shared" si="28"/>
        <v>5</v>
      </c>
      <c r="D121">
        <f t="shared" si="28"/>
        <v>3</v>
      </c>
      <c r="E121" t="str">
        <f t="shared" si="28"/>
        <v>NO</v>
      </c>
      <c r="F121">
        <f t="shared" si="28"/>
        <v>5</v>
      </c>
      <c r="G121">
        <f t="shared" si="28"/>
        <v>2</v>
      </c>
      <c r="H121"/>
      <c r="I121">
        <f t="shared" si="26"/>
        <v>5</v>
      </c>
      <c r="J121" t="str">
        <f t="shared" si="24"/>
        <v>NO</v>
      </c>
      <c r="K121">
        <f t="shared" si="26"/>
        <v>3</v>
      </c>
      <c r="M121">
        <f t="shared" si="25"/>
        <v>3</v>
      </c>
      <c r="N121">
        <f t="shared" si="27"/>
        <v>4</v>
      </c>
      <c r="O121" t="str">
        <f t="shared" si="27"/>
        <v>NO</v>
      </c>
      <c r="P121">
        <f t="shared" si="27"/>
        <v>3</v>
      </c>
    </row>
    <row r="122" spans="3:16">
      <c r="C122">
        <f t="shared" si="28"/>
        <v>5</v>
      </c>
      <c r="D122">
        <f t="shared" si="28"/>
        <v>3</v>
      </c>
      <c r="E122" t="str">
        <f t="shared" si="28"/>
        <v>NO</v>
      </c>
      <c r="F122">
        <f t="shared" si="28"/>
        <v>5</v>
      </c>
      <c r="G122">
        <f t="shared" si="28"/>
        <v>2</v>
      </c>
      <c r="H122"/>
      <c r="I122">
        <f t="shared" si="26"/>
        <v>5</v>
      </c>
      <c r="J122" t="str">
        <f t="shared" si="24"/>
        <v>NO</v>
      </c>
      <c r="K122">
        <f t="shared" si="26"/>
        <v>3</v>
      </c>
      <c r="M122">
        <f t="shared" si="25"/>
        <v>3</v>
      </c>
      <c r="N122">
        <f t="shared" si="27"/>
        <v>5</v>
      </c>
      <c r="O122" t="str">
        <f t="shared" si="27"/>
        <v>NO</v>
      </c>
      <c r="P122">
        <f t="shared" si="27"/>
        <v>4</v>
      </c>
    </row>
    <row r="123" spans="3:16">
      <c r="C123">
        <f t="shared" si="28"/>
        <v>5</v>
      </c>
      <c r="D123">
        <f t="shared" si="28"/>
        <v>3</v>
      </c>
      <c r="E123" t="str">
        <f t="shared" si="28"/>
        <v>NO</v>
      </c>
      <c r="F123">
        <f t="shared" si="28"/>
        <v>5</v>
      </c>
      <c r="G123">
        <f t="shared" si="28"/>
        <v>2</v>
      </c>
      <c r="H123"/>
      <c r="I123">
        <f t="shared" si="26"/>
        <v>5</v>
      </c>
      <c r="J123" t="str">
        <f t="shared" si="24"/>
        <v>NO</v>
      </c>
      <c r="K123">
        <f t="shared" si="26"/>
        <v>3</v>
      </c>
      <c r="M123">
        <f t="shared" si="25"/>
        <v>3</v>
      </c>
      <c r="N123">
        <f t="shared" si="27"/>
        <v>5</v>
      </c>
      <c r="O123" t="str">
        <f t="shared" si="27"/>
        <v>NO</v>
      </c>
      <c r="P123">
        <f t="shared" si="27"/>
        <v>3</v>
      </c>
    </row>
    <row r="124" spans="3:16">
      <c r="C124">
        <f t="shared" si="28"/>
        <v>5</v>
      </c>
      <c r="D124">
        <f t="shared" si="28"/>
        <v>3</v>
      </c>
      <c r="E124" t="str">
        <f t="shared" si="28"/>
        <v>NO</v>
      </c>
      <c r="F124">
        <f t="shared" si="28"/>
        <v>5</v>
      </c>
      <c r="G124">
        <f t="shared" si="28"/>
        <v>2</v>
      </c>
      <c r="H124"/>
      <c r="I124">
        <f t="shared" si="26"/>
        <v>5</v>
      </c>
      <c r="J124" t="str">
        <f t="shared" si="24"/>
        <v>NO</v>
      </c>
      <c r="K124">
        <f t="shared" si="26"/>
        <v>3</v>
      </c>
      <c r="M124">
        <f t="shared" si="25"/>
        <v>3</v>
      </c>
      <c r="N124">
        <f t="shared" si="27"/>
        <v>5</v>
      </c>
      <c r="O124" t="str">
        <f t="shared" si="27"/>
        <v>NO</v>
      </c>
      <c r="P124">
        <f t="shared" si="27"/>
        <v>3</v>
      </c>
    </row>
    <row r="125" spans="3:16">
      <c r="C125">
        <f t="shared" si="28"/>
        <v>5</v>
      </c>
      <c r="D125">
        <f t="shared" si="28"/>
        <v>3</v>
      </c>
      <c r="E125" t="str">
        <f t="shared" si="28"/>
        <v>NO</v>
      </c>
      <c r="F125">
        <f t="shared" si="28"/>
        <v>5</v>
      </c>
      <c r="G125">
        <f t="shared" si="28"/>
        <v>2</v>
      </c>
      <c r="H125"/>
      <c r="I125">
        <f t="shared" si="26"/>
        <v>5</v>
      </c>
      <c r="J125" t="str">
        <f t="shared" si="24"/>
        <v>NO</v>
      </c>
      <c r="K125">
        <f t="shared" si="26"/>
        <v>3</v>
      </c>
      <c r="M125">
        <f t="shared" si="25"/>
        <v>3</v>
      </c>
      <c r="N125">
        <f t="shared" si="27"/>
        <v>5</v>
      </c>
      <c r="O125" t="str">
        <f t="shared" si="27"/>
        <v>NO</v>
      </c>
      <c r="P125">
        <f t="shared" si="27"/>
        <v>3</v>
      </c>
    </row>
    <row r="126" spans="3:16">
      <c r="C126" t="str">
        <f t="shared" si="28"/>
        <v>NO</v>
      </c>
      <c r="D126" t="str">
        <f t="shared" si="28"/>
        <v>NO</v>
      </c>
      <c r="E126" t="str">
        <f t="shared" si="28"/>
        <v>NO</v>
      </c>
      <c r="F126" t="str">
        <f t="shared" si="28"/>
        <v>NO</v>
      </c>
      <c r="G126" t="str">
        <f t="shared" si="28"/>
        <v>NO</v>
      </c>
      <c r="H126"/>
      <c r="I126" t="str">
        <f t="shared" si="26"/>
        <v>NO</v>
      </c>
      <c r="J126" t="str">
        <f t="shared" si="24"/>
        <v>NO</v>
      </c>
      <c r="K126" t="str">
        <f t="shared" si="26"/>
        <v>NO</v>
      </c>
      <c r="M126" t="str">
        <f t="shared" si="25"/>
        <v>NO</v>
      </c>
      <c r="N126" t="str">
        <f t="shared" si="27"/>
        <v>NO</v>
      </c>
      <c r="O126" t="str">
        <f t="shared" si="27"/>
        <v>NO</v>
      </c>
      <c r="P126" t="str">
        <f t="shared" si="27"/>
        <v>NO</v>
      </c>
    </row>
    <row r="127" spans="3:16">
      <c r="C127" t="str">
        <f t="shared" si="28"/>
        <v>NO</v>
      </c>
      <c r="D127" t="str">
        <f t="shared" si="28"/>
        <v>NO</v>
      </c>
      <c r="E127" t="str">
        <f t="shared" si="28"/>
        <v>NO</v>
      </c>
      <c r="F127" t="str">
        <f t="shared" si="28"/>
        <v>NO</v>
      </c>
      <c r="G127" t="str">
        <f t="shared" si="28"/>
        <v>NO</v>
      </c>
      <c r="H127"/>
      <c r="I127" t="str">
        <f t="shared" si="26"/>
        <v>NO</v>
      </c>
      <c r="J127" t="str">
        <f t="shared" si="24"/>
        <v>NO</v>
      </c>
      <c r="K127" t="str">
        <f t="shared" si="26"/>
        <v>NO</v>
      </c>
      <c r="M127" t="str">
        <f t="shared" si="25"/>
        <v>NO</v>
      </c>
      <c r="N127" t="str">
        <f t="shared" si="27"/>
        <v>NO</v>
      </c>
      <c r="O127" t="str">
        <f t="shared" si="27"/>
        <v>NO</v>
      </c>
      <c r="P127" t="str">
        <f t="shared" si="27"/>
        <v>NO</v>
      </c>
    </row>
    <row r="128" spans="3:16">
      <c r="C128" t="str">
        <f t="shared" si="28"/>
        <v>NO</v>
      </c>
      <c r="D128" t="str">
        <f t="shared" si="28"/>
        <v>NO</v>
      </c>
      <c r="E128" t="str">
        <f t="shared" si="28"/>
        <v>NO</v>
      </c>
      <c r="F128" t="str">
        <f t="shared" si="28"/>
        <v>NO</v>
      </c>
      <c r="G128" t="str">
        <f t="shared" si="28"/>
        <v>NO</v>
      </c>
      <c r="H128"/>
      <c r="I128" t="str">
        <f t="shared" si="26"/>
        <v>NO</v>
      </c>
      <c r="J128" t="str">
        <f t="shared" si="24"/>
        <v>NO</v>
      </c>
      <c r="K128" t="str">
        <f t="shared" si="26"/>
        <v>NO</v>
      </c>
      <c r="M128" t="str">
        <f t="shared" si="25"/>
        <v>NO</v>
      </c>
      <c r="N128" t="str">
        <f t="shared" si="27"/>
        <v>NO</v>
      </c>
      <c r="O128" t="str">
        <f t="shared" si="27"/>
        <v>NO</v>
      </c>
      <c r="P128" t="str">
        <f t="shared" si="27"/>
        <v>NO</v>
      </c>
    </row>
    <row r="129" spans="1:16">
      <c r="C129" t="str">
        <f t="shared" si="28"/>
        <v>NO</v>
      </c>
      <c r="D129" t="str">
        <f t="shared" si="28"/>
        <v>NO</v>
      </c>
      <c r="E129" t="str">
        <f t="shared" si="28"/>
        <v>NO</v>
      </c>
      <c r="F129" t="str">
        <f t="shared" si="28"/>
        <v>NO</v>
      </c>
      <c r="G129" t="str">
        <f t="shared" si="28"/>
        <v>NO</v>
      </c>
      <c r="H129"/>
      <c r="I129" t="str">
        <f t="shared" si="26"/>
        <v>NO</v>
      </c>
      <c r="J129" t="str">
        <f t="shared" si="24"/>
        <v>NO</v>
      </c>
      <c r="K129" t="str">
        <f t="shared" si="26"/>
        <v>NO</v>
      </c>
      <c r="M129" t="str">
        <f t="shared" si="25"/>
        <v>NO</v>
      </c>
      <c r="N129" t="str">
        <f t="shared" si="27"/>
        <v>NO</v>
      </c>
      <c r="O129" t="str">
        <f t="shared" si="27"/>
        <v>NO</v>
      </c>
      <c r="P129" t="str">
        <f t="shared" si="27"/>
        <v>NO</v>
      </c>
    </row>
    <row r="130" spans="1:16">
      <c r="C130" t="str">
        <f t="shared" si="28"/>
        <v>NO</v>
      </c>
      <c r="D130" t="str">
        <f t="shared" si="28"/>
        <v>NO</v>
      </c>
      <c r="E130" t="str">
        <f t="shared" si="28"/>
        <v>NO</v>
      </c>
      <c r="F130" t="str">
        <f t="shared" si="28"/>
        <v>NO</v>
      </c>
      <c r="G130" t="str">
        <f t="shared" si="28"/>
        <v>NO</v>
      </c>
      <c r="H130"/>
      <c r="I130" t="str">
        <f t="shared" si="26"/>
        <v>NO</v>
      </c>
      <c r="J130" t="str">
        <f t="shared" si="24"/>
        <v>NO</v>
      </c>
      <c r="K130" t="str">
        <f t="shared" si="26"/>
        <v>NO</v>
      </c>
      <c r="M130" t="str">
        <f t="shared" si="25"/>
        <v>NO</v>
      </c>
      <c r="N130" t="str">
        <f t="shared" si="27"/>
        <v>NO</v>
      </c>
      <c r="O130" t="str">
        <f t="shared" si="27"/>
        <v>NO</v>
      </c>
      <c r="P130" t="str">
        <f t="shared" si="27"/>
        <v>NO</v>
      </c>
    </row>
    <row r="131" spans="1:16">
      <c r="C131" t="str">
        <f t="shared" si="28"/>
        <v>NO</v>
      </c>
      <c r="D131" t="str">
        <f t="shared" si="28"/>
        <v>NO</v>
      </c>
      <c r="E131" t="str">
        <f t="shared" si="28"/>
        <v>NO</v>
      </c>
      <c r="F131" t="str">
        <f t="shared" si="28"/>
        <v>NO</v>
      </c>
      <c r="G131" t="str">
        <f t="shared" si="28"/>
        <v>NO</v>
      </c>
      <c r="H131"/>
      <c r="I131" t="str">
        <f t="shared" si="26"/>
        <v>NO</v>
      </c>
      <c r="J131" t="str">
        <f t="shared" si="24"/>
        <v>NO</v>
      </c>
      <c r="K131" t="str">
        <f t="shared" si="26"/>
        <v>NO</v>
      </c>
      <c r="M131" t="str">
        <f t="shared" si="25"/>
        <v>NO</v>
      </c>
      <c r="N131" t="str">
        <f t="shared" si="27"/>
        <v>NO</v>
      </c>
      <c r="O131" t="str">
        <f t="shared" si="27"/>
        <v>NO</v>
      </c>
      <c r="P131" t="str">
        <f t="shared" si="27"/>
        <v>NO</v>
      </c>
    </row>
    <row r="132" spans="1:16">
      <c r="C132" t="str">
        <f t="shared" si="28"/>
        <v>NO</v>
      </c>
      <c r="D132" t="str">
        <f t="shared" si="28"/>
        <v>NO</v>
      </c>
      <c r="E132" t="str">
        <f t="shared" si="28"/>
        <v>NO</v>
      </c>
      <c r="F132" t="str">
        <f t="shared" si="28"/>
        <v>NO</v>
      </c>
      <c r="G132" t="str">
        <f t="shared" si="28"/>
        <v>NO</v>
      </c>
      <c r="H132"/>
      <c r="I132" t="str">
        <f t="shared" ref="I132:K137" si="29">IF(ISNUMBER(I38),I38,"NO")</f>
        <v>NO</v>
      </c>
      <c r="J132" t="str">
        <f t="shared" si="24"/>
        <v>NO</v>
      </c>
      <c r="K132" t="str">
        <f t="shared" si="29"/>
        <v>NO</v>
      </c>
      <c r="M132" t="str">
        <f t="shared" si="25"/>
        <v>NO</v>
      </c>
      <c r="N132" t="str">
        <f t="shared" ref="N132:P137" si="30">IF(ISNUMBER(N38),N38,"NO")</f>
        <v>NO</v>
      </c>
      <c r="O132" t="str">
        <f t="shared" si="30"/>
        <v>NO</v>
      </c>
      <c r="P132" t="str">
        <f t="shared" si="30"/>
        <v>NO</v>
      </c>
    </row>
    <row r="133" spans="1:16">
      <c r="C133" t="str">
        <f t="shared" ref="C133:G137" si="31">IF(ISNUMBER(C39),C39,"NO")</f>
        <v>NO</v>
      </c>
      <c r="D133" t="str">
        <f t="shared" si="31"/>
        <v>NO</v>
      </c>
      <c r="E133" t="str">
        <f t="shared" si="31"/>
        <v>NO</v>
      </c>
      <c r="F133" t="str">
        <f t="shared" si="31"/>
        <v>NO</v>
      </c>
      <c r="G133" t="str">
        <f t="shared" si="31"/>
        <v>NO</v>
      </c>
      <c r="H133"/>
      <c r="I133" t="str">
        <f t="shared" si="29"/>
        <v>NO</v>
      </c>
      <c r="J133" t="str">
        <f t="shared" si="24"/>
        <v>NO</v>
      </c>
      <c r="K133" t="str">
        <f t="shared" si="29"/>
        <v>NO</v>
      </c>
      <c r="M133" t="str">
        <f t="shared" si="25"/>
        <v>NO</v>
      </c>
      <c r="N133" t="str">
        <f t="shared" si="30"/>
        <v>NO</v>
      </c>
      <c r="O133" t="str">
        <f t="shared" si="30"/>
        <v>NO</v>
      </c>
      <c r="P133" t="str">
        <f t="shared" si="30"/>
        <v>NO</v>
      </c>
    </row>
    <row r="134" spans="1:16">
      <c r="C134" t="str">
        <f t="shared" si="31"/>
        <v>NO</v>
      </c>
      <c r="D134" t="str">
        <f t="shared" si="31"/>
        <v>NO</v>
      </c>
      <c r="E134" t="str">
        <f t="shared" si="31"/>
        <v>NO</v>
      </c>
      <c r="F134" t="str">
        <f t="shared" si="31"/>
        <v>NO</v>
      </c>
      <c r="G134" t="str">
        <f t="shared" si="31"/>
        <v>NO</v>
      </c>
      <c r="H134"/>
      <c r="I134" t="str">
        <f t="shared" si="29"/>
        <v>NO</v>
      </c>
      <c r="J134" t="str">
        <f t="shared" si="24"/>
        <v>NO</v>
      </c>
      <c r="K134" t="str">
        <f t="shared" si="29"/>
        <v>NO</v>
      </c>
      <c r="M134" t="str">
        <f t="shared" si="25"/>
        <v>NO</v>
      </c>
      <c r="N134" t="str">
        <f t="shared" si="30"/>
        <v>NO</v>
      </c>
      <c r="O134" t="str">
        <f t="shared" si="30"/>
        <v>NO</v>
      </c>
      <c r="P134" t="str">
        <f t="shared" si="30"/>
        <v>NO</v>
      </c>
    </row>
    <row r="135" spans="1:16">
      <c r="C135" t="str">
        <f t="shared" si="31"/>
        <v>NO</v>
      </c>
      <c r="D135" t="str">
        <f t="shared" si="31"/>
        <v>NO</v>
      </c>
      <c r="E135" t="str">
        <f t="shared" si="31"/>
        <v>NO</v>
      </c>
      <c r="F135" t="str">
        <f t="shared" si="31"/>
        <v>NO</v>
      </c>
      <c r="G135" t="str">
        <f t="shared" si="31"/>
        <v>NO</v>
      </c>
      <c r="H135"/>
      <c r="I135" t="str">
        <f t="shared" si="29"/>
        <v>NO</v>
      </c>
      <c r="J135" t="str">
        <f t="shared" si="24"/>
        <v>NO</v>
      </c>
      <c r="K135" t="str">
        <f t="shared" si="29"/>
        <v>NO</v>
      </c>
      <c r="M135" t="str">
        <f t="shared" si="25"/>
        <v>NO</v>
      </c>
      <c r="N135" t="str">
        <f t="shared" si="30"/>
        <v>NO</v>
      </c>
      <c r="O135" t="str">
        <f t="shared" si="30"/>
        <v>NO</v>
      </c>
      <c r="P135" t="str">
        <f t="shared" si="30"/>
        <v>NO</v>
      </c>
    </row>
    <row r="136" spans="1:16">
      <c r="C136" t="str">
        <f t="shared" si="31"/>
        <v>NO</v>
      </c>
      <c r="D136" t="str">
        <f t="shared" si="31"/>
        <v>NO</v>
      </c>
      <c r="E136" t="str">
        <f t="shared" si="31"/>
        <v>NO</v>
      </c>
      <c r="F136" t="str">
        <f t="shared" si="31"/>
        <v>NO</v>
      </c>
      <c r="G136" t="str">
        <f t="shared" si="31"/>
        <v>NO</v>
      </c>
      <c r="H136"/>
      <c r="I136" t="str">
        <f t="shared" si="29"/>
        <v>NO</v>
      </c>
      <c r="J136" t="str">
        <f t="shared" si="24"/>
        <v>NO</v>
      </c>
      <c r="K136" t="str">
        <f t="shared" si="29"/>
        <v>NO</v>
      </c>
      <c r="M136" t="str">
        <f t="shared" si="25"/>
        <v>NO</v>
      </c>
      <c r="N136" t="str">
        <f t="shared" si="30"/>
        <v>NO</v>
      </c>
      <c r="O136" t="str">
        <f t="shared" si="30"/>
        <v>NO</v>
      </c>
      <c r="P136" t="str">
        <f t="shared" si="30"/>
        <v>NO</v>
      </c>
    </row>
    <row r="137" spans="1:16">
      <c r="C137" t="str">
        <f t="shared" si="31"/>
        <v>NO</v>
      </c>
      <c r="D137" t="str">
        <f t="shared" si="31"/>
        <v>NO</v>
      </c>
      <c r="E137" t="str">
        <f t="shared" si="31"/>
        <v>NO</v>
      </c>
      <c r="F137" t="str">
        <f t="shared" si="31"/>
        <v>NO</v>
      </c>
      <c r="G137" t="str">
        <f t="shared" si="31"/>
        <v>NO</v>
      </c>
      <c r="H137"/>
      <c r="I137" t="str">
        <f t="shared" si="29"/>
        <v>NO</v>
      </c>
      <c r="J137" t="str">
        <f t="shared" si="24"/>
        <v>NO</v>
      </c>
      <c r="K137" t="str">
        <f t="shared" si="29"/>
        <v>NO</v>
      </c>
      <c r="M137" t="str">
        <f t="shared" si="25"/>
        <v>NO</v>
      </c>
      <c r="N137" t="str">
        <f t="shared" si="30"/>
        <v>NO</v>
      </c>
      <c r="O137" t="str">
        <f t="shared" si="30"/>
        <v>NO</v>
      </c>
      <c r="P137" t="str">
        <f t="shared" si="30"/>
        <v>NO</v>
      </c>
    </row>
    <row r="138" spans="1:16">
      <c r="A138" s="186" t="s">
        <v>135</v>
      </c>
      <c r="C138" s="188">
        <f>MEDIAN(C100:C137)</f>
        <v>5</v>
      </c>
      <c r="D138" s="188">
        <f t="shared" ref="D138:P138" si="32">MEDIAN(D100:D137)</f>
        <v>3</v>
      </c>
      <c r="E138" s="188" t="e">
        <f t="shared" si="32"/>
        <v>#NUM!</v>
      </c>
      <c r="F138" s="188">
        <f t="shared" si="32"/>
        <v>5</v>
      </c>
      <c r="G138" s="188">
        <f t="shared" si="32"/>
        <v>2</v>
      </c>
      <c r="H138" s="188"/>
      <c r="I138" s="188">
        <f t="shared" si="32"/>
        <v>5</v>
      </c>
      <c r="J138" s="188" t="e">
        <f t="shared" si="32"/>
        <v>#NUM!</v>
      </c>
      <c r="K138" s="188">
        <f t="shared" si="32"/>
        <v>2</v>
      </c>
      <c r="L138" s="188"/>
      <c r="M138" s="188">
        <f t="shared" si="32"/>
        <v>3</v>
      </c>
      <c r="N138" s="188">
        <f t="shared" si="32"/>
        <v>4</v>
      </c>
      <c r="O138" s="188" t="e">
        <f t="shared" si="32"/>
        <v>#NUM!</v>
      </c>
      <c r="P138" s="188">
        <f t="shared" si="32"/>
        <v>3</v>
      </c>
    </row>
    <row r="139" spans="1:16">
      <c r="A139" s="186" t="s">
        <v>136</v>
      </c>
      <c r="C139" s="188">
        <f>QUARTILE(C100:C137,1)</f>
        <v>5</v>
      </c>
      <c r="D139" s="188">
        <f t="shared" ref="D139:P139" si="33">QUARTILE(D100:D137,1)</f>
        <v>3</v>
      </c>
      <c r="E139" s="188" t="e">
        <f t="shared" si="33"/>
        <v>#NUM!</v>
      </c>
      <c r="F139" s="188">
        <f t="shared" si="33"/>
        <v>5</v>
      </c>
      <c r="G139" s="188">
        <f t="shared" si="33"/>
        <v>2</v>
      </c>
      <c r="H139" s="188"/>
      <c r="I139" s="188">
        <f t="shared" si="33"/>
        <v>5</v>
      </c>
      <c r="J139" s="188" t="e">
        <f t="shared" si="33"/>
        <v>#NUM!</v>
      </c>
      <c r="K139" s="188">
        <f t="shared" si="33"/>
        <v>2</v>
      </c>
      <c r="L139" s="188"/>
      <c r="M139" s="188">
        <f t="shared" si="33"/>
        <v>2</v>
      </c>
      <c r="N139" s="188">
        <f t="shared" si="33"/>
        <v>4</v>
      </c>
      <c r="O139" s="188" t="e">
        <f t="shared" si="33"/>
        <v>#NUM!</v>
      </c>
      <c r="P139" s="188">
        <f t="shared" si="33"/>
        <v>3</v>
      </c>
    </row>
    <row r="140" spans="1:16">
      <c r="A140" s="186" t="s">
        <v>137</v>
      </c>
      <c r="C140" s="188">
        <f>AVERAGE(C100:C137)</f>
        <v>5</v>
      </c>
      <c r="D140" s="188">
        <f t="shared" ref="D140:P140" si="34">AVERAGE(D100:D137)</f>
        <v>3.0769230769230771</v>
      </c>
      <c r="E140" s="188" t="e">
        <f t="shared" si="34"/>
        <v>#DIV/0!</v>
      </c>
      <c r="F140" s="188">
        <f t="shared" si="34"/>
        <v>5</v>
      </c>
      <c r="G140" s="188">
        <f t="shared" si="34"/>
        <v>2.2307692307692308</v>
      </c>
      <c r="H140" s="188"/>
      <c r="I140" s="188">
        <f t="shared" si="34"/>
        <v>5</v>
      </c>
      <c r="J140" s="188" t="e">
        <f t="shared" si="34"/>
        <v>#DIV/0!</v>
      </c>
      <c r="K140" s="188">
        <f t="shared" si="34"/>
        <v>2.4615384615384617</v>
      </c>
      <c r="L140" s="188"/>
      <c r="M140" s="188">
        <f t="shared" si="34"/>
        <v>2.6153846153846154</v>
      </c>
      <c r="N140" s="188">
        <f t="shared" si="34"/>
        <v>4.1923076923076925</v>
      </c>
      <c r="O140" s="188" t="e">
        <f t="shared" si="34"/>
        <v>#DIV/0!</v>
      </c>
      <c r="P140" s="188">
        <f t="shared" si="34"/>
        <v>3.3461538461538463</v>
      </c>
    </row>
  </sheetData>
  <protectedRanges>
    <protectedRange sqref="AB61:AC95" name="Rango3_2_1_1"/>
    <protectedRange sqref="C61:Q95 Y61:AA95" name="Rango1_2_1_1"/>
    <protectedRange sqref="V57:W57 X58:X95 R84:T95 R61:S83 V61:W95 AD61:AE95" name="Rango2_2_1_1"/>
    <protectedRange sqref="AB58:AC60" name="Rango3_2_1_2"/>
    <protectedRange sqref="C58:Q60 Y58:AA60" name="Rango1_2_1_2"/>
    <protectedRange sqref="R58:T58 R59:S60 T59:T83 V58:X60 AD58:AE60" name="Rango2_2_1_2"/>
  </protectedRanges>
  <mergeCells count="35">
    <mergeCell ref="O3:O5"/>
    <mergeCell ref="P3:P5"/>
    <mergeCell ref="C2:H2"/>
    <mergeCell ref="I2:L2"/>
    <mergeCell ref="L3:L5"/>
    <mergeCell ref="M2:Q2"/>
    <mergeCell ref="C3:C5"/>
    <mergeCell ref="D3:D5"/>
    <mergeCell ref="E3:E5"/>
    <mergeCell ref="F3:F5"/>
    <mergeCell ref="G3:G5"/>
    <mergeCell ref="H3:H5"/>
    <mergeCell ref="B2:B5"/>
    <mergeCell ref="B53:B56"/>
    <mergeCell ref="C53:Q53"/>
    <mergeCell ref="R53:W53"/>
    <mergeCell ref="X53:AE53"/>
    <mergeCell ref="C54:E56"/>
    <mergeCell ref="F54:H56"/>
    <mergeCell ref="I54:K56"/>
    <mergeCell ref="L54:N56"/>
    <mergeCell ref="O54:Q56"/>
    <mergeCell ref="I3:I5"/>
    <mergeCell ref="J3:J5"/>
    <mergeCell ref="K3:K5"/>
    <mergeCell ref="Q3:Q5"/>
    <mergeCell ref="M3:M5"/>
    <mergeCell ref="N3:N5"/>
    <mergeCell ref="AD54:AE56"/>
    <mergeCell ref="R54:S56"/>
    <mergeCell ref="T54:U56"/>
    <mergeCell ref="V54:W56"/>
    <mergeCell ref="X54:X56"/>
    <mergeCell ref="Y54:AA56"/>
    <mergeCell ref="AB54:AC56"/>
  </mergeCells>
  <phoneticPr fontId="4" type="noConversion"/>
  <pageMargins left="0.75" right="0.75" top="1" bottom="1" header="0" footer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E140"/>
  <sheetViews>
    <sheetView topLeftCell="G1" zoomScale="75" workbookViewId="0">
      <selection activeCell="C6" sqref="C6:Q20"/>
    </sheetView>
  </sheetViews>
  <sheetFormatPr baseColWidth="10" defaultRowHeight="12.75"/>
  <cols>
    <col min="2" max="2" width="5" customWidth="1"/>
    <col min="3" max="3" width="9.5703125" customWidth="1"/>
    <col min="4" max="4" width="11.140625" customWidth="1"/>
    <col min="5" max="5" width="11" customWidth="1"/>
    <col min="6" max="6" width="14.85546875" customWidth="1"/>
    <col min="8" max="8" width="10.85546875" style="8" customWidth="1"/>
  </cols>
  <sheetData>
    <row r="1" spans="1:21" ht="13.5" thickBot="1">
      <c r="A1" s="90" t="s">
        <v>81</v>
      </c>
    </row>
    <row r="2" spans="1:21" ht="13.5" thickTop="1">
      <c r="B2" s="346" t="s">
        <v>88</v>
      </c>
      <c r="C2" s="349" t="s">
        <v>56</v>
      </c>
      <c r="D2" s="350"/>
      <c r="E2" s="350"/>
      <c r="F2" s="350"/>
      <c r="G2" s="350"/>
      <c r="H2" s="351"/>
      <c r="I2" s="352" t="s">
        <v>11</v>
      </c>
      <c r="J2" s="353"/>
      <c r="K2" s="353"/>
      <c r="L2" s="351"/>
      <c r="M2" s="354" t="s">
        <v>12</v>
      </c>
      <c r="N2" s="355"/>
      <c r="O2" s="355"/>
      <c r="P2" s="355"/>
      <c r="Q2" s="356"/>
    </row>
    <row r="3" spans="1:21" ht="12.75" customHeight="1">
      <c r="B3" s="347"/>
      <c r="C3" s="377" t="s">
        <v>57</v>
      </c>
      <c r="D3" s="380" t="s">
        <v>58</v>
      </c>
      <c r="E3" s="380" t="s">
        <v>59</v>
      </c>
      <c r="F3" s="380" t="s">
        <v>60</v>
      </c>
      <c r="G3" s="381" t="s">
        <v>61</v>
      </c>
      <c r="H3" s="382" t="s">
        <v>62</v>
      </c>
      <c r="I3" s="370" t="s">
        <v>3</v>
      </c>
      <c r="J3" s="373" t="s">
        <v>63</v>
      </c>
      <c r="K3" s="326" t="s">
        <v>64</v>
      </c>
      <c r="L3" s="374" t="s">
        <v>62</v>
      </c>
      <c r="M3" s="363" t="s">
        <v>65</v>
      </c>
      <c r="N3" s="365" t="s">
        <v>66</v>
      </c>
      <c r="O3" s="365" t="s">
        <v>67</v>
      </c>
      <c r="P3" s="368" t="s">
        <v>68</v>
      </c>
      <c r="Q3" s="357" t="s">
        <v>62</v>
      </c>
    </row>
    <row r="4" spans="1:21">
      <c r="B4" s="347"/>
      <c r="C4" s="378"/>
      <c r="D4" s="366"/>
      <c r="E4" s="366"/>
      <c r="F4" s="366"/>
      <c r="G4" s="327"/>
      <c r="H4" s="383"/>
      <c r="I4" s="371"/>
      <c r="J4" s="366"/>
      <c r="K4" s="327"/>
      <c r="L4" s="375"/>
      <c r="M4" s="331"/>
      <c r="N4" s="366"/>
      <c r="O4" s="366"/>
      <c r="P4" s="327"/>
      <c r="Q4" s="358"/>
    </row>
    <row r="5" spans="1:21" ht="13.5" thickBot="1">
      <c r="B5" s="348"/>
      <c r="C5" s="379"/>
      <c r="D5" s="367"/>
      <c r="E5" s="366"/>
      <c r="F5" s="367"/>
      <c r="G5" s="369"/>
      <c r="H5" s="384"/>
      <c r="I5" s="372"/>
      <c r="J5" s="367"/>
      <c r="K5" s="369"/>
      <c r="L5" s="376"/>
      <c r="M5" s="364"/>
      <c r="N5" s="367"/>
      <c r="O5" s="367"/>
      <c r="P5" s="369"/>
      <c r="Q5" s="359"/>
    </row>
    <row r="6" spans="1:21" ht="13.5" thickBot="1">
      <c r="A6">
        <f>IF(C6="NE",0,1)</f>
        <v>1</v>
      </c>
      <c r="B6" s="97" t="s">
        <v>89</v>
      </c>
      <c r="C6" s="183">
        <f>IF(C58+D58+E58&gt;13,5,IF(C58+D58+E58&gt;10,4,IF(C58+D58+E58&gt;7,3,IF(C58+D58+E58&gt;5,2,"NE"))))</f>
        <v>5</v>
      </c>
      <c r="D6" s="183">
        <f>IF(F58+G58+H58&gt;13,5,IF(F58+G58+H58&gt;10,4,IF(F58+G58+H58&gt;7,3,IF(F58+G58+H58&gt;5,2,"NE"))))</f>
        <v>5</v>
      </c>
      <c r="E6" s="183">
        <f>IF(I58+J58+K58&gt;13,5,IF(I58+J58+K58&gt;10,4,IF(I58+J58+K58&gt;7,3,IF(I58+J58+K58&gt;5,2,"NE"))))</f>
        <v>5</v>
      </c>
      <c r="F6" s="183">
        <f>IF(L58+M58+N58&gt;13,5,IF(L58+M58+N58&gt;10,4,IF(L58+M58+N58&gt;7,3,IF(L58+M58+N58&gt;5,2,"NE"))))</f>
        <v>5</v>
      </c>
      <c r="G6" s="183">
        <f>IF(O58+P58+Q58&gt;13,5,IF(O58+P58+Q58&gt;10,4,IF(O58+P58+Q58&gt;7,3,IF(O58+P58+Q58&gt;5,2,"NE"))))</f>
        <v>5</v>
      </c>
      <c r="H6" s="184" t="str">
        <f>IF(COUNTIF(C6:G6,2)&gt;1,"D","A")</f>
        <v>A</v>
      </c>
      <c r="I6" s="183">
        <f>IF(R58+S58&gt;8,5,IF(R58+S58&gt;6,4,IF(R58+S58&gt;4,3,IF(R58+S58&gt;2,2,"NE"))))</f>
        <v>5</v>
      </c>
      <c r="J6" s="183">
        <f>IF(AND(ISTEXT(T58),U58&gt;0),U58,"NE")</f>
        <v>5</v>
      </c>
      <c r="K6" s="183">
        <f>IF(V58+W58&gt;8,5,IF(V58+W58&gt;6,4,IF(V58+W58&gt;4,3,IF(V58+W58&gt;2,2,"NE"))))</f>
        <v>5</v>
      </c>
      <c r="L6" s="184" t="str">
        <f>IF(OR(COUNTIF(I6:K6,2)&gt;1,H6="D"),"D","A")</f>
        <v>A</v>
      </c>
      <c r="M6" s="183">
        <f>X58</f>
        <v>5</v>
      </c>
      <c r="N6" s="183">
        <f>IF(Y58+Z58+AA58&gt;13,5,IF(Y58+Z58+AA58&gt;10,4,IF(Y58+Z58+AA58&gt;7,3,IF(Y58+Z58+AA58&gt;5,2,"NE"))))</f>
        <v>5</v>
      </c>
      <c r="O6" s="183">
        <f>IF(AB58+AC58&gt;8,5,IF(AB58+AC58&gt;6,4,IF(AB58+AC58&gt;4,3,IF(AB58+AC58&gt;2,2,"NE"))))</f>
        <v>5</v>
      </c>
      <c r="P6" s="183">
        <f>IF(AD58+AE58&gt;8,5,IF(AD58+AE58&gt;6,4,IF(AD58+AE58&gt;4,3,IF(AD58+AE58&gt;2,2,"NE"))))</f>
        <v>5</v>
      </c>
      <c r="Q6" s="184" t="str">
        <f>IF(OR(COUNTIF(M6:P6,2)&gt;1,L6="D"),"D","A")</f>
        <v>A</v>
      </c>
      <c r="S6">
        <f>IF(AND(SUM(C6:G6)&gt;0,H6="A"),1,0)</f>
        <v>1</v>
      </c>
      <c r="T6">
        <f>IF(AND(SUM(I6:K6)&gt;0,L6="A"),1,0)</f>
        <v>1</v>
      </c>
      <c r="U6">
        <f>IF(AND(SUM(M6:P6)&gt;0,Q6="A"),1,0)</f>
        <v>1</v>
      </c>
    </row>
    <row r="7" spans="1:21" ht="13.5" thickBot="1">
      <c r="A7">
        <f t="shared" ref="A7:A43" si="0">IF(C7="NE",0,1)</f>
        <v>1</v>
      </c>
      <c r="B7" s="100" t="s">
        <v>90</v>
      </c>
      <c r="C7" s="183">
        <f t="shared" ref="C7:C43" si="1">IF(C59+D59+E59&gt;13,5,IF(C59+D59+E59&gt;10,4,IF(C59+D59+E59&gt;7,3,IF(C59+D59+E59&gt;5,2,"NE"))))</f>
        <v>5</v>
      </c>
      <c r="D7" s="183">
        <f t="shared" ref="D7:D43" si="2">IF(F59+G59+H59&gt;13,5,IF(F59+G59+H59&gt;10,4,IF(F59+G59+H59&gt;7,3,IF(F59+G59+H59&gt;5,2,"NE"))))</f>
        <v>5</v>
      </c>
      <c r="E7" s="183">
        <f t="shared" ref="E7:E43" si="3">IF(I59+J59+K59&gt;13,5,IF(I59+J59+K59&gt;10,4,IF(I59+J59+K59&gt;7,3,IF(I59+J59+K59&gt;5,2,"NE"))))</f>
        <v>5</v>
      </c>
      <c r="F7" s="183">
        <f t="shared" ref="F7:F43" si="4">IF(L59+M59+N59&gt;13,5,IF(L59+M59+N59&gt;10,4,IF(L59+M59+N59&gt;7,3,IF(L59+M59+N59&gt;5,2,"NE"))))</f>
        <v>5</v>
      </c>
      <c r="G7" s="183">
        <f t="shared" ref="G7:G43" si="5">IF(O59+P59+Q59&gt;13,5,IF(O59+P59+Q59&gt;10,4,IF(O59+P59+Q59&gt;7,3,IF(O59+P59+Q59&gt;5,2,"NE"))))</f>
        <v>5</v>
      </c>
      <c r="H7" s="184" t="str">
        <f t="shared" ref="H7:H43" si="6">IF(COUNTIF(C7:G7,2)&gt;1,"D","A")</f>
        <v>A</v>
      </c>
      <c r="I7" s="183">
        <f t="shared" ref="I7:I43" si="7">IF(R59+S59&gt;8,5,IF(R59+S59&gt;6,4,IF(R59+S59&gt;4,3,IF(R59+S59&gt;2,2,"NE"))))</f>
        <v>5</v>
      </c>
      <c r="J7" s="183">
        <f t="shared" ref="J7:J43" si="8">IF(AND(ISTEXT(T59),U59&gt;0),U59,"NE")</f>
        <v>5</v>
      </c>
      <c r="K7" s="183">
        <f t="shared" ref="K7:K43" si="9">IF(V59+W59&gt;8,5,IF(V59+W59&gt;6,4,IF(V59+W59&gt;4,3,IF(V59+W59&gt;2,2,"NE"))))</f>
        <v>5</v>
      </c>
      <c r="L7" s="184" t="str">
        <f t="shared" ref="L7:L43" si="10">IF(OR(COUNTIF(I7:K7,2)&gt;1,H7="D"),"D","A")</f>
        <v>A</v>
      </c>
      <c r="M7" s="183">
        <f t="shared" ref="M7:M43" si="11">X59</f>
        <v>5</v>
      </c>
      <c r="N7" s="183">
        <f t="shared" ref="N7:N43" si="12">IF(Y59+Z59+AA59&gt;13,5,IF(Y59+Z59+AA59&gt;10,4,IF(Y59+Z59+AA59&gt;7,3,IF(Y59+Z59+AA59&gt;5,2,"NE"))))</f>
        <v>5</v>
      </c>
      <c r="O7" s="183">
        <f t="shared" ref="O7:O43" si="13">IF(AB59+AC59&gt;8,5,IF(AB59+AC59&gt;6,4,IF(AB59+AC59&gt;4,3,IF(AB59+AC59&gt;2,2,"NE"))))</f>
        <v>5</v>
      </c>
      <c r="P7" s="183">
        <f t="shared" ref="P7:P43" si="14">IF(AD59+AE59&gt;8,5,IF(AD59+AE59&gt;6,4,IF(AD59+AE59&gt;4,3,IF(AD59+AE59&gt;2,2,"NE"))))</f>
        <v>5</v>
      </c>
      <c r="Q7" s="184" t="str">
        <f t="shared" ref="Q7:Q43" si="15">IF(OR(COUNTIF(M7:P7,2)&gt;1,L7="D"),"D","A")</f>
        <v>A</v>
      </c>
      <c r="S7">
        <f t="shared" ref="S7:S43" si="16">IF(AND(SUM(C7:G7)&gt;0,H7="A"),1,0)</f>
        <v>1</v>
      </c>
      <c r="T7">
        <f t="shared" ref="T7:T43" si="17">IF(AND(SUM(I7:K7)&gt;0,L7="A"),1,0)</f>
        <v>1</v>
      </c>
      <c r="U7">
        <f t="shared" ref="U7:U43" si="18">IF(AND(SUM(M7:P7)&gt;0,Q7="A"),1,0)</f>
        <v>1</v>
      </c>
    </row>
    <row r="8" spans="1:21" ht="13.5" thickBot="1">
      <c r="A8">
        <f t="shared" si="0"/>
        <v>1</v>
      </c>
      <c r="B8" s="100" t="s">
        <v>91</v>
      </c>
      <c r="C8" s="183">
        <f t="shared" si="1"/>
        <v>5</v>
      </c>
      <c r="D8" s="183">
        <f t="shared" si="2"/>
        <v>5</v>
      </c>
      <c r="E8" s="183">
        <f t="shared" si="3"/>
        <v>5</v>
      </c>
      <c r="F8" s="183">
        <f t="shared" si="4"/>
        <v>5</v>
      </c>
      <c r="G8" s="183">
        <f t="shared" si="5"/>
        <v>5</v>
      </c>
      <c r="H8" s="184" t="str">
        <f t="shared" si="6"/>
        <v>A</v>
      </c>
      <c r="I8" s="183">
        <f t="shared" si="7"/>
        <v>5</v>
      </c>
      <c r="J8" s="183">
        <f t="shared" si="8"/>
        <v>5</v>
      </c>
      <c r="K8" s="183">
        <f t="shared" si="9"/>
        <v>5</v>
      </c>
      <c r="L8" s="184" t="str">
        <f t="shared" si="10"/>
        <v>A</v>
      </c>
      <c r="M8" s="183">
        <f t="shared" si="11"/>
        <v>5</v>
      </c>
      <c r="N8" s="183">
        <f t="shared" si="12"/>
        <v>5</v>
      </c>
      <c r="O8" s="183">
        <f t="shared" si="13"/>
        <v>5</v>
      </c>
      <c r="P8" s="183">
        <f t="shared" si="14"/>
        <v>5</v>
      </c>
      <c r="Q8" s="184" t="str">
        <f t="shared" si="15"/>
        <v>A</v>
      </c>
      <c r="S8">
        <f t="shared" si="16"/>
        <v>1</v>
      </c>
      <c r="T8">
        <f t="shared" si="17"/>
        <v>1</v>
      </c>
      <c r="U8">
        <f t="shared" si="18"/>
        <v>1</v>
      </c>
    </row>
    <row r="9" spans="1:21" ht="13.5" thickBot="1">
      <c r="A9">
        <f t="shared" si="0"/>
        <v>1</v>
      </c>
      <c r="B9" s="100" t="s">
        <v>92</v>
      </c>
      <c r="C9" s="183">
        <f t="shared" si="1"/>
        <v>5</v>
      </c>
      <c r="D9" s="183">
        <f t="shared" si="2"/>
        <v>5</v>
      </c>
      <c r="E9" s="183">
        <f t="shared" si="3"/>
        <v>5</v>
      </c>
      <c r="F9" s="183">
        <f t="shared" si="4"/>
        <v>5</v>
      </c>
      <c r="G9" s="183">
        <f t="shared" si="5"/>
        <v>5</v>
      </c>
      <c r="H9" s="184" t="str">
        <f t="shared" si="6"/>
        <v>A</v>
      </c>
      <c r="I9" s="183">
        <f t="shared" si="7"/>
        <v>5</v>
      </c>
      <c r="J9" s="183">
        <f t="shared" si="8"/>
        <v>5</v>
      </c>
      <c r="K9" s="183">
        <f t="shared" si="9"/>
        <v>5</v>
      </c>
      <c r="L9" s="184" t="str">
        <f t="shared" si="10"/>
        <v>A</v>
      </c>
      <c r="M9" s="183">
        <f t="shared" si="11"/>
        <v>5</v>
      </c>
      <c r="N9" s="183">
        <f t="shared" si="12"/>
        <v>5</v>
      </c>
      <c r="O9" s="183">
        <f t="shared" si="13"/>
        <v>5</v>
      </c>
      <c r="P9" s="183">
        <f t="shared" si="14"/>
        <v>5</v>
      </c>
      <c r="Q9" s="184" t="str">
        <f t="shared" si="15"/>
        <v>A</v>
      </c>
      <c r="S9">
        <f t="shared" si="16"/>
        <v>1</v>
      </c>
      <c r="T9">
        <f t="shared" si="17"/>
        <v>1</v>
      </c>
      <c r="U9">
        <f t="shared" si="18"/>
        <v>1</v>
      </c>
    </row>
    <row r="10" spans="1:21" ht="13.5" thickBot="1">
      <c r="A10">
        <f t="shared" si="0"/>
        <v>1</v>
      </c>
      <c r="B10" s="100" t="s">
        <v>93</v>
      </c>
      <c r="C10" s="183">
        <f t="shared" si="1"/>
        <v>5</v>
      </c>
      <c r="D10" s="183">
        <f t="shared" si="2"/>
        <v>4</v>
      </c>
      <c r="E10" s="183">
        <f t="shared" si="3"/>
        <v>5</v>
      </c>
      <c r="F10" s="183">
        <f t="shared" si="4"/>
        <v>5</v>
      </c>
      <c r="G10" s="183">
        <f t="shared" si="5"/>
        <v>4</v>
      </c>
      <c r="H10" s="184" t="str">
        <f t="shared" si="6"/>
        <v>A</v>
      </c>
      <c r="I10" s="183">
        <f t="shared" si="7"/>
        <v>5</v>
      </c>
      <c r="J10" s="183">
        <f t="shared" si="8"/>
        <v>4</v>
      </c>
      <c r="K10" s="183">
        <f t="shared" si="9"/>
        <v>4</v>
      </c>
      <c r="L10" s="184" t="str">
        <f t="shared" si="10"/>
        <v>A</v>
      </c>
      <c r="M10" s="183">
        <f t="shared" si="11"/>
        <v>5</v>
      </c>
      <c r="N10" s="183">
        <f t="shared" si="12"/>
        <v>5</v>
      </c>
      <c r="O10" s="183">
        <f t="shared" si="13"/>
        <v>5</v>
      </c>
      <c r="P10" s="183">
        <f t="shared" si="14"/>
        <v>4</v>
      </c>
      <c r="Q10" s="184" t="str">
        <f t="shared" si="15"/>
        <v>A</v>
      </c>
      <c r="S10">
        <f t="shared" si="16"/>
        <v>1</v>
      </c>
      <c r="T10">
        <f t="shared" si="17"/>
        <v>1</v>
      </c>
      <c r="U10">
        <f t="shared" si="18"/>
        <v>1</v>
      </c>
    </row>
    <row r="11" spans="1:21" ht="13.5" thickBot="1">
      <c r="A11">
        <f t="shared" si="0"/>
        <v>1</v>
      </c>
      <c r="B11" s="100" t="s">
        <v>94</v>
      </c>
      <c r="C11" s="183">
        <f t="shared" si="1"/>
        <v>5</v>
      </c>
      <c r="D11" s="183">
        <f t="shared" si="2"/>
        <v>5</v>
      </c>
      <c r="E11" s="183">
        <f t="shared" si="3"/>
        <v>5</v>
      </c>
      <c r="F11" s="183">
        <f t="shared" si="4"/>
        <v>5</v>
      </c>
      <c r="G11" s="183">
        <f t="shared" si="5"/>
        <v>5</v>
      </c>
      <c r="H11" s="184" t="str">
        <f t="shared" si="6"/>
        <v>A</v>
      </c>
      <c r="I11" s="183">
        <f t="shared" si="7"/>
        <v>5</v>
      </c>
      <c r="J11" s="183">
        <f t="shared" si="8"/>
        <v>5</v>
      </c>
      <c r="K11" s="183">
        <f t="shared" si="9"/>
        <v>5</v>
      </c>
      <c r="L11" s="184" t="str">
        <f t="shared" si="10"/>
        <v>A</v>
      </c>
      <c r="M11" s="183">
        <f t="shared" si="11"/>
        <v>5</v>
      </c>
      <c r="N11" s="183">
        <f t="shared" si="12"/>
        <v>5</v>
      </c>
      <c r="O11" s="183">
        <f t="shared" si="13"/>
        <v>5</v>
      </c>
      <c r="P11" s="183">
        <f t="shared" si="14"/>
        <v>5</v>
      </c>
      <c r="Q11" s="184" t="str">
        <f t="shared" si="15"/>
        <v>A</v>
      </c>
      <c r="S11">
        <f t="shared" si="16"/>
        <v>1</v>
      </c>
      <c r="T11">
        <f t="shared" si="17"/>
        <v>1</v>
      </c>
      <c r="U11">
        <f t="shared" si="18"/>
        <v>1</v>
      </c>
    </row>
    <row r="12" spans="1:21" ht="13.5" thickBot="1">
      <c r="A12">
        <f t="shared" si="0"/>
        <v>1</v>
      </c>
      <c r="B12" s="100" t="s">
        <v>95</v>
      </c>
      <c r="C12" s="183">
        <f t="shared" si="1"/>
        <v>5</v>
      </c>
      <c r="D12" s="183">
        <f t="shared" si="2"/>
        <v>3</v>
      </c>
      <c r="E12" s="183">
        <f t="shared" si="3"/>
        <v>5</v>
      </c>
      <c r="F12" s="183">
        <f t="shared" si="4"/>
        <v>5</v>
      </c>
      <c r="G12" s="183">
        <f t="shared" si="5"/>
        <v>3</v>
      </c>
      <c r="H12" s="184" t="str">
        <f t="shared" si="6"/>
        <v>A</v>
      </c>
      <c r="I12" s="183">
        <f t="shared" si="7"/>
        <v>5</v>
      </c>
      <c r="J12" s="183">
        <f t="shared" si="8"/>
        <v>3</v>
      </c>
      <c r="K12" s="183">
        <f t="shared" si="9"/>
        <v>3</v>
      </c>
      <c r="L12" s="184" t="str">
        <f t="shared" si="10"/>
        <v>A</v>
      </c>
      <c r="M12" s="183">
        <f t="shared" si="11"/>
        <v>5</v>
      </c>
      <c r="N12" s="183">
        <f t="shared" si="12"/>
        <v>4</v>
      </c>
      <c r="O12" s="183">
        <f t="shared" si="13"/>
        <v>5</v>
      </c>
      <c r="P12" s="183">
        <f t="shared" si="14"/>
        <v>5</v>
      </c>
      <c r="Q12" s="184" t="str">
        <f t="shared" si="15"/>
        <v>A</v>
      </c>
      <c r="S12">
        <f t="shared" si="16"/>
        <v>1</v>
      </c>
      <c r="T12">
        <f t="shared" si="17"/>
        <v>1</v>
      </c>
      <c r="U12">
        <f t="shared" si="18"/>
        <v>1</v>
      </c>
    </row>
    <row r="13" spans="1:21" ht="13.5" thickBot="1">
      <c r="A13">
        <f t="shared" si="0"/>
        <v>1</v>
      </c>
      <c r="B13" s="100" t="s">
        <v>96</v>
      </c>
      <c r="C13" s="183">
        <f t="shared" si="1"/>
        <v>5</v>
      </c>
      <c r="D13" s="183">
        <f t="shared" si="2"/>
        <v>3</v>
      </c>
      <c r="E13" s="183">
        <f t="shared" si="3"/>
        <v>5</v>
      </c>
      <c r="F13" s="183">
        <f t="shared" si="4"/>
        <v>5</v>
      </c>
      <c r="G13" s="183">
        <f t="shared" si="5"/>
        <v>5</v>
      </c>
      <c r="H13" s="184" t="str">
        <f t="shared" si="6"/>
        <v>A</v>
      </c>
      <c r="I13" s="183">
        <f t="shared" si="7"/>
        <v>5</v>
      </c>
      <c r="J13" s="183">
        <f t="shared" si="8"/>
        <v>5</v>
      </c>
      <c r="K13" s="183">
        <f t="shared" si="9"/>
        <v>5</v>
      </c>
      <c r="L13" s="184" t="str">
        <f t="shared" si="10"/>
        <v>A</v>
      </c>
      <c r="M13" s="183">
        <f t="shared" si="11"/>
        <v>4</v>
      </c>
      <c r="N13" s="183">
        <f t="shared" si="12"/>
        <v>5</v>
      </c>
      <c r="O13" s="183">
        <f t="shared" si="13"/>
        <v>5</v>
      </c>
      <c r="P13" s="183">
        <f t="shared" si="14"/>
        <v>5</v>
      </c>
      <c r="Q13" s="184" t="str">
        <f t="shared" si="15"/>
        <v>A</v>
      </c>
      <c r="S13">
        <f t="shared" si="16"/>
        <v>1</v>
      </c>
      <c r="T13">
        <f t="shared" si="17"/>
        <v>1</v>
      </c>
      <c r="U13">
        <f t="shared" si="18"/>
        <v>1</v>
      </c>
    </row>
    <row r="14" spans="1:21" ht="13.5" thickBot="1">
      <c r="A14">
        <f t="shared" si="0"/>
        <v>1</v>
      </c>
      <c r="B14" s="100" t="s">
        <v>97</v>
      </c>
      <c r="C14" s="183">
        <f t="shared" si="1"/>
        <v>5</v>
      </c>
      <c r="D14" s="183">
        <f t="shared" si="2"/>
        <v>5</v>
      </c>
      <c r="E14" s="183">
        <f t="shared" si="3"/>
        <v>5</v>
      </c>
      <c r="F14" s="183">
        <f t="shared" si="4"/>
        <v>5</v>
      </c>
      <c r="G14" s="183">
        <f t="shared" si="5"/>
        <v>5</v>
      </c>
      <c r="H14" s="184" t="str">
        <f t="shared" si="6"/>
        <v>A</v>
      </c>
      <c r="I14" s="183">
        <f t="shared" si="7"/>
        <v>5</v>
      </c>
      <c r="J14" s="183">
        <f t="shared" si="8"/>
        <v>5</v>
      </c>
      <c r="K14" s="183">
        <f t="shared" si="9"/>
        <v>5</v>
      </c>
      <c r="L14" s="184" t="str">
        <f t="shared" si="10"/>
        <v>A</v>
      </c>
      <c r="M14" s="183">
        <f t="shared" si="11"/>
        <v>5</v>
      </c>
      <c r="N14" s="183">
        <f t="shared" si="12"/>
        <v>5</v>
      </c>
      <c r="O14" s="183">
        <f t="shared" si="13"/>
        <v>5</v>
      </c>
      <c r="P14" s="183">
        <f t="shared" si="14"/>
        <v>5</v>
      </c>
      <c r="Q14" s="184" t="str">
        <f t="shared" si="15"/>
        <v>A</v>
      </c>
      <c r="S14">
        <f t="shared" si="16"/>
        <v>1</v>
      </c>
      <c r="T14">
        <f t="shared" si="17"/>
        <v>1</v>
      </c>
      <c r="U14">
        <f t="shared" si="18"/>
        <v>1</v>
      </c>
    </row>
    <row r="15" spans="1:21" ht="13.5" thickBot="1">
      <c r="A15">
        <f t="shared" si="0"/>
        <v>1</v>
      </c>
      <c r="B15" s="100" t="s">
        <v>98</v>
      </c>
      <c r="C15" s="183">
        <f t="shared" si="1"/>
        <v>5</v>
      </c>
      <c r="D15" s="183">
        <f t="shared" si="2"/>
        <v>4</v>
      </c>
      <c r="E15" s="183">
        <f t="shared" si="3"/>
        <v>5</v>
      </c>
      <c r="F15" s="183">
        <f t="shared" si="4"/>
        <v>5</v>
      </c>
      <c r="G15" s="183">
        <f t="shared" si="5"/>
        <v>5</v>
      </c>
      <c r="H15" s="184" t="str">
        <f t="shared" si="6"/>
        <v>A</v>
      </c>
      <c r="I15" s="183">
        <f t="shared" si="7"/>
        <v>5</v>
      </c>
      <c r="J15" s="183">
        <f t="shared" si="8"/>
        <v>4</v>
      </c>
      <c r="K15" s="183">
        <f t="shared" si="9"/>
        <v>4</v>
      </c>
      <c r="L15" s="184" t="str">
        <f t="shared" si="10"/>
        <v>A</v>
      </c>
      <c r="M15" s="183">
        <f t="shared" si="11"/>
        <v>5</v>
      </c>
      <c r="N15" s="183">
        <f t="shared" si="12"/>
        <v>4</v>
      </c>
      <c r="O15" s="183">
        <f t="shared" si="13"/>
        <v>5</v>
      </c>
      <c r="P15" s="183">
        <f t="shared" si="14"/>
        <v>5</v>
      </c>
      <c r="Q15" s="184" t="str">
        <f t="shared" si="15"/>
        <v>A</v>
      </c>
      <c r="S15">
        <f t="shared" si="16"/>
        <v>1</v>
      </c>
      <c r="T15">
        <f t="shared" si="17"/>
        <v>1</v>
      </c>
      <c r="U15">
        <f t="shared" si="18"/>
        <v>1</v>
      </c>
    </row>
    <row r="16" spans="1:21" ht="13.5" thickBot="1">
      <c r="A16">
        <f t="shared" si="0"/>
        <v>1</v>
      </c>
      <c r="B16" s="100" t="s">
        <v>99</v>
      </c>
      <c r="C16" s="183">
        <f t="shared" si="1"/>
        <v>5</v>
      </c>
      <c r="D16" s="183">
        <f t="shared" si="2"/>
        <v>5</v>
      </c>
      <c r="E16" s="183">
        <f t="shared" si="3"/>
        <v>5</v>
      </c>
      <c r="F16" s="183">
        <f t="shared" si="4"/>
        <v>5</v>
      </c>
      <c r="G16" s="183">
        <f t="shared" si="5"/>
        <v>3</v>
      </c>
      <c r="H16" s="184" t="str">
        <f t="shared" si="6"/>
        <v>A</v>
      </c>
      <c r="I16" s="183">
        <f t="shared" si="7"/>
        <v>5</v>
      </c>
      <c r="J16" s="183">
        <f t="shared" si="8"/>
        <v>5</v>
      </c>
      <c r="K16" s="183">
        <f t="shared" si="9"/>
        <v>5</v>
      </c>
      <c r="L16" s="184" t="str">
        <f t="shared" si="10"/>
        <v>A</v>
      </c>
      <c r="M16" s="183">
        <f t="shared" si="11"/>
        <v>5</v>
      </c>
      <c r="N16" s="183">
        <f t="shared" si="12"/>
        <v>5</v>
      </c>
      <c r="O16" s="183">
        <f t="shared" si="13"/>
        <v>5</v>
      </c>
      <c r="P16" s="183">
        <f t="shared" si="14"/>
        <v>5</v>
      </c>
      <c r="Q16" s="184" t="str">
        <f t="shared" si="15"/>
        <v>A</v>
      </c>
      <c r="S16">
        <f t="shared" si="16"/>
        <v>1</v>
      </c>
      <c r="T16">
        <f t="shared" si="17"/>
        <v>1</v>
      </c>
      <c r="U16">
        <f t="shared" si="18"/>
        <v>1</v>
      </c>
    </row>
    <row r="17" spans="1:21" ht="13.5" thickBot="1">
      <c r="A17">
        <f t="shared" si="0"/>
        <v>1</v>
      </c>
      <c r="B17" s="100" t="s">
        <v>100</v>
      </c>
      <c r="C17" s="183">
        <f t="shared" si="1"/>
        <v>5</v>
      </c>
      <c r="D17" s="183">
        <f t="shared" si="2"/>
        <v>5</v>
      </c>
      <c r="E17" s="183">
        <f t="shared" si="3"/>
        <v>5</v>
      </c>
      <c r="F17" s="183">
        <f t="shared" si="4"/>
        <v>5</v>
      </c>
      <c r="G17" s="183">
        <f t="shared" si="5"/>
        <v>5</v>
      </c>
      <c r="H17" s="184" t="str">
        <f t="shared" si="6"/>
        <v>A</v>
      </c>
      <c r="I17" s="183">
        <f t="shared" si="7"/>
        <v>5</v>
      </c>
      <c r="J17" s="183">
        <f t="shared" si="8"/>
        <v>5</v>
      </c>
      <c r="K17" s="183">
        <f t="shared" si="9"/>
        <v>5</v>
      </c>
      <c r="L17" s="184" t="str">
        <f t="shared" si="10"/>
        <v>A</v>
      </c>
      <c r="M17" s="183">
        <f t="shared" si="11"/>
        <v>5</v>
      </c>
      <c r="N17" s="183">
        <f t="shared" si="12"/>
        <v>5</v>
      </c>
      <c r="O17" s="183">
        <f t="shared" si="13"/>
        <v>5</v>
      </c>
      <c r="P17" s="183">
        <f t="shared" si="14"/>
        <v>5</v>
      </c>
      <c r="Q17" s="184" t="str">
        <f t="shared" si="15"/>
        <v>A</v>
      </c>
      <c r="S17">
        <f t="shared" si="16"/>
        <v>1</v>
      </c>
      <c r="T17">
        <f t="shared" si="17"/>
        <v>1</v>
      </c>
      <c r="U17">
        <f t="shared" si="18"/>
        <v>1</v>
      </c>
    </row>
    <row r="18" spans="1:21" ht="13.5" thickBot="1">
      <c r="A18">
        <f t="shared" si="0"/>
        <v>1</v>
      </c>
      <c r="B18" s="100" t="s">
        <v>101</v>
      </c>
      <c r="C18" s="183">
        <f t="shared" si="1"/>
        <v>5</v>
      </c>
      <c r="D18" s="183">
        <f t="shared" si="2"/>
        <v>5</v>
      </c>
      <c r="E18" s="183">
        <f t="shared" si="3"/>
        <v>5</v>
      </c>
      <c r="F18" s="183">
        <f t="shared" si="4"/>
        <v>5</v>
      </c>
      <c r="G18" s="183">
        <f t="shared" si="5"/>
        <v>5</v>
      </c>
      <c r="H18" s="184" t="str">
        <f t="shared" si="6"/>
        <v>A</v>
      </c>
      <c r="I18" s="183">
        <f t="shared" si="7"/>
        <v>5</v>
      </c>
      <c r="J18" s="183">
        <f t="shared" si="8"/>
        <v>5</v>
      </c>
      <c r="K18" s="183">
        <f t="shared" si="9"/>
        <v>5</v>
      </c>
      <c r="L18" s="184" t="str">
        <f t="shared" si="10"/>
        <v>A</v>
      </c>
      <c r="M18" s="183">
        <f t="shared" si="11"/>
        <v>5</v>
      </c>
      <c r="N18" s="183">
        <f t="shared" si="12"/>
        <v>5</v>
      </c>
      <c r="O18" s="183">
        <f t="shared" si="13"/>
        <v>5</v>
      </c>
      <c r="P18" s="183">
        <f t="shared" si="14"/>
        <v>5</v>
      </c>
      <c r="Q18" s="184" t="str">
        <f t="shared" si="15"/>
        <v>A</v>
      </c>
      <c r="S18">
        <f t="shared" si="16"/>
        <v>1</v>
      </c>
      <c r="T18">
        <f t="shared" si="17"/>
        <v>1</v>
      </c>
      <c r="U18">
        <f t="shared" si="18"/>
        <v>1</v>
      </c>
    </row>
    <row r="19" spans="1:21" ht="13.5" thickBot="1">
      <c r="A19">
        <f t="shared" si="0"/>
        <v>1</v>
      </c>
      <c r="B19" s="100" t="s">
        <v>102</v>
      </c>
      <c r="C19" s="183">
        <f t="shared" si="1"/>
        <v>5</v>
      </c>
      <c r="D19" s="183">
        <f t="shared" si="2"/>
        <v>5</v>
      </c>
      <c r="E19" s="183">
        <f t="shared" si="3"/>
        <v>5</v>
      </c>
      <c r="F19" s="183">
        <f t="shared" si="4"/>
        <v>5</v>
      </c>
      <c r="G19" s="183">
        <f t="shared" si="5"/>
        <v>5</v>
      </c>
      <c r="H19" s="184" t="str">
        <f t="shared" si="6"/>
        <v>A</v>
      </c>
      <c r="I19" s="183">
        <f t="shared" si="7"/>
        <v>5</v>
      </c>
      <c r="J19" s="183">
        <f t="shared" si="8"/>
        <v>5</v>
      </c>
      <c r="K19" s="183">
        <f t="shared" si="9"/>
        <v>5</v>
      </c>
      <c r="L19" s="184" t="str">
        <f t="shared" si="10"/>
        <v>A</v>
      </c>
      <c r="M19" s="183">
        <f t="shared" si="11"/>
        <v>5</v>
      </c>
      <c r="N19" s="183">
        <f t="shared" si="12"/>
        <v>5</v>
      </c>
      <c r="O19" s="183">
        <f t="shared" si="13"/>
        <v>5</v>
      </c>
      <c r="P19" s="183">
        <f t="shared" si="14"/>
        <v>5</v>
      </c>
      <c r="Q19" s="184" t="str">
        <f t="shared" si="15"/>
        <v>A</v>
      </c>
      <c r="S19">
        <f t="shared" si="16"/>
        <v>1</v>
      </c>
      <c r="T19">
        <f t="shared" si="17"/>
        <v>1</v>
      </c>
      <c r="U19">
        <f t="shared" si="18"/>
        <v>1</v>
      </c>
    </row>
    <row r="20" spans="1:21" ht="13.5" thickBot="1">
      <c r="A20">
        <f t="shared" si="0"/>
        <v>1</v>
      </c>
      <c r="B20" s="100" t="s">
        <v>103</v>
      </c>
      <c r="C20" s="183">
        <f t="shared" si="1"/>
        <v>5</v>
      </c>
      <c r="D20" s="183">
        <f t="shared" si="2"/>
        <v>5</v>
      </c>
      <c r="E20" s="183">
        <f t="shared" si="3"/>
        <v>5</v>
      </c>
      <c r="F20" s="183">
        <f t="shared" si="4"/>
        <v>5</v>
      </c>
      <c r="G20" s="183">
        <f t="shared" si="5"/>
        <v>2</v>
      </c>
      <c r="H20" s="184" t="str">
        <f t="shared" si="6"/>
        <v>A</v>
      </c>
      <c r="I20" s="183">
        <f t="shared" si="7"/>
        <v>5</v>
      </c>
      <c r="J20" s="183">
        <f t="shared" si="8"/>
        <v>5</v>
      </c>
      <c r="K20" s="183">
        <f t="shared" si="9"/>
        <v>5</v>
      </c>
      <c r="L20" s="184" t="str">
        <f t="shared" si="10"/>
        <v>A</v>
      </c>
      <c r="M20" s="183">
        <f t="shared" si="11"/>
        <v>5</v>
      </c>
      <c r="N20" s="183">
        <f t="shared" si="12"/>
        <v>5</v>
      </c>
      <c r="O20" s="183">
        <f t="shared" si="13"/>
        <v>5</v>
      </c>
      <c r="P20" s="183">
        <f t="shared" si="14"/>
        <v>5</v>
      </c>
      <c r="Q20" s="184" t="str">
        <f t="shared" si="15"/>
        <v>A</v>
      </c>
      <c r="S20">
        <f t="shared" si="16"/>
        <v>1</v>
      </c>
      <c r="T20">
        <f t="shared" si="17"/>
        <v>1</v>
      </c>
      <c r="U20">
        <f t="shared" si="18"/>
        <v>1</v>
      </c>
    </row>
    <row r="21" spans="1:21" ht="13.5" thickBot="1">
      <c r="A21">
        <f t="shared" si="0"/>
        <v>0</v>
      </c>
      <c r="B21" s="100" t="s">
        <v>104</v>
      </c>
      <c r="C21" s="183" t="str">
        <f t="shared" si="1"/>
        <v>NE</v>
      </c>
      <c r="D21" s="183" t="str">
        <f t="shared" si="2"/>
        <v>NE</v>
      </c>
      <c r="E21" s="183" t="str">
        <f t="shared" si="3"/>
        <v>NE</v>
      </c>
      <c r="F21" s="183" t="str">
        <f t="shared" si="4"/>
        <v>NE</v>
      </c>
      <c r="G21" s="183" t="str">
        <f t="shared" si="5"/>
        <v>NE</v>
      </c>
      <c r="H21" s="184" t="str">
        <f t="shared" si="6"/>
        <v>A</v>
      </c>
      <c r="I21" s="183" t="str">
        <f t="shared" si="7"/>
        <v>NE</v>
      </c>
      <c r="J21" s="183" t="str">
        <f t="shared" si="8"/>
        <v>NE</v>
      </c>
      <c r="K21" s="183" t="str">
        <f t="shared" si="9"/>
        <v>NE</v>
      </c>
      <c r="L21" s="184" t="str">
        <f t="shared" si="10"/>
        <v>A</v>
      </c>
      <c r="M21" s="183">
        <f t="shared" si="11"/>
        <v>0</v>
      </c>
      <c r="N21" s="183" t="str">
        <f t="shared" si="12"/>
        <v>NE</v>
      </c>
      <c r="O21" s="183" t="str">
        <f t="shared" si="13"/>
        <v>NE</v>
      </c>
      <c r="P21" s="183" t="str">
        <f t="shared" si="14"/>
        <v>NE</v>
      </c>
      <c r="Q21" s="184" t="str">
        <f t="shared" si="15"/>
        <v>A</v>
      </c>
      <c r="S21">
        <f t="shared" si="16"/>
        <v>0</v>
      </c>
      <c r="T21">
        <f t="shared" si="17"/>
        <v>0</v>
      </c>
      <c r="U21">
        <f t="shared" si="18"/>
        <v>0</v>
      </c>
    </row>
    <row r="22" spans="1:21" ht="13.5" thickBot="1">
      <c r="A22">
        <f t="shared" si="0"/>
        <v>0</v>
      </c>
      <c r="B22" s="100" t="s">
        <v>105</v>
      </c>
      <c r="C22" s="183" t="str">
        <f t="shared" si="1"/>
        <v>NE</v>
      </c>
      <c r="D22" s="183" t="str">
        <f t="shared" si="2"/>
        <v>NE</v>
      </c>
      <c r="E22" s="183" t="str">
        <f t="shared" si="3"/>
        <v>NE</v>
      </c>
      <c r="F22" s="183" t="str">
        <f t="shared" si="4"/>
        <v>NE</v>
      </c>
      <c r="G22" s="183" t="str">
        <f t="shared" si="5"/>
        <v>NE</v>
      </c>
      <c r="H22" s="184" t="str">
        <f t="shared" si="6"/>
        <v>A</v>
      </c>
      <c r="I22" s="183" t="str">
        <f t="shared" si="7"/>
        <v>NE</v>
      </c>
      <c r="J22" s="183" t="str">
        <f t="shared" si="8"/>
        <v>NE</v>
      </c>
      <c r="K22" s="183" t="str">
        <f t="shared" si="9"/>
        <v>NE</v>
      </c>
      <c r="L22" s="184" t="str">
        <f t="shared" si="10"/>
        <v>A</v>
      </c>
      <c r="M22" s="183">
        <f t="shared" si="11"/>
        <v>0</v>
      </c>
      <c r="N22" s="183" t="str">
        <f t="shared" si="12"/>
        <v>NE</v>
      </c>
      <c r="O22" s="183" t="str">
        <f t="shared" si="13"/>
        <v>NE</v>
      </c>
      <c r="P22" s="183" t="str">
        <f t="shared" si="14"/>
        <v>NE</v>
      </c>
      <c r="Q22" s="184" t="str">
        <f t="shared" si="15"/>
        <v>A</v>
      </c>
      <c r="S22">
        <f t="shared" si="16"/>
        <v>0</v>
      </c>
      <c r="T22">
        <f t="shared" si="17"/>
        <v>0</v>
      </c>
      <c r="U22">
        <f t="shared" si="18"/>
        <v>0</v>
      </c>
    </row>
    <row r="23" spans="1:21" ht="13.5" thickBot="1">
      <c r="A23">
        <f t="shared" si="0"/>
        <v>0</v>
      </c>
      <c r="B23" s="100" t="s">
        <v>106</v>
      </c>
      <c r="C23" s="183" t="str">
        <f t="shared" si="1"/>
        <v>NE</v>
      </c>
      <c r="D23" s="183" t="str">
        <f t="shared" si="2"/>
        <v>NE</v>
      </c>
      <c r="E23" s="183" t="str">
        <f t="shared" si="3"/>
        <v>NE</v>
      </c>
      <c r="F23" s="183" t="str">
        <f t="shared" si="4"/>
        <v>NE</v>
      </c>
      <c r="G23" s="183" t="str">
        <f t="shared" si="5"/>
        <v>NE</v>
      </c>
      <c r="H23" s="184" t="str">
        <f t="shared" si="6"/>
        <v>A</v>
      </c>
      <c r="I23" s="183" t="str">
        <f t="shared" si="7"/>
        <v>NE</v>
      </c>
      <c r="J23" s="183" t="str">
        <f t="shared" si="8"/>
        <v>NE</v>
      </c>
      <c r="K23" s="183" t="str">
        <f t="shared" si="9"/>
        <v>NE</v>
      </c>
      <c r="L23" s="184" t="str">
        <f t="shared" si="10"/>
        <v>A</v>
      </c>
      <c r="M23" s="183">
        <f t="shared" si="11"/>
        <v>0</v>
      </c>
      <c r="N23" s="183" t="str">
        <f t="shared" si="12"/>
        <v>NE</v>
      </c>
      <c r="O23" s="183" t="str">
        <f t="shared" si="13"/>
        <v>NE</v>
      </c>
      <c r="P23" s="183" t="str">
        <f t="shared" si="14"/>
        <v>NE</v>
      </c>
      <c r="Q23" s="184" t="str">
        <f t="shared" si="15"/>
        <v>A</v>
      </c>
      <c r="S23">
        <f t="shared" si="16"/>
        <v>0</v>
      </c>
      <c r="T23">
        <f t="shared" si="17"/>
        <v>0</v>
      </c>
      <c r="U23">
        <f t="shared" si="18"/>
        <v>0</v>
      </c>
    </row>
    <row r="24" spans="1:21" ht="13.5" thickBot="1">
      <c r="A24">
        <f t="shared" si="0"/>
        <v>0</v>
      </c>
      <c r="B24" s="100" t="s">
        <v>107</v>
      </c>
      <c r="C24" s="183" t="str">
        <f t="shared" si="1"/>
        <v>NE</v>
      </c>
      <c r="D24" s="183" t="str">
        <f t="shared" si="2"/>
        <v>NE</v>
      </c>
      <c r="E24" s="183" t="str">
        <f t="shared" si="3"/>
        <v>NE</v>
      </c>
      <c r="F24" s="183" t="str">
        <f t="shared" si="4"/>
        <v>NE</v>
      </c>
      <c r="G24" s="183" t="str">
        <f t="shared" si="5"/>
        <v>NE</v>
      </c>
      <c r="H24" s="184" t="str">
        <f t="shared" si="6"/>
        <v>A</v>
      </c>
      <c r="I24" s="183" t="str">
        <f t="shared" si="7"/>
        <v>NE</v>
      </c>
      <c r="J24" s="183" t="str">
        <f t="shared" si="8"/>
        <v>NE</v>
      </c>
      <c r="K24" s="183" t="str">
        <f t="shared" si="9"/>
        <v>NE</v>
      </c>
      <c r="L24" s="184" t="str">
        <f t="shared" si="10"/>
        <v>A</v>
      </c>
      <c r="M24" s="183">
        <f t="shared" si="11"/>
        <v>0</v>
      </c>
      <c r="N24" s="183" t="str">
        <f t="shared" si="12"/>
        <v>NE</v>
      </c>
      <c r="O24" s="183" t="str">
        <f t="shared" si="13"/>
        <v>NE</v>
      </c>
      <c r="P24" s="183" t="str">
        <f t="shared" si="14"/>
        <v>NE</v>
      </c>
      <c r="Q24" s="184" t="str">
        <f t="shared" si="15"/>
        <v>A</v>
      </c>
      <c r="S24">
        <f t="shared" si="16"/>
        <v>0</v>
      </c>
      <c r="T24">
        <f t="shared" si="17"/>
        <v>0</v>
      </c>
      <c r="U24">
        <f t="shared" si="18"/>
        <v>0</v>
      </c>
    </row>
    <row r="25" spans="1:21" ht="13.5" thickBot="1">
      <c r="A25">
        <f t="shared" si="0"/>
        <v>0</v>
      </c>
      <c r="B25" s="100" t="s">
        <v>108</v>
      </c>
      <c r="C25" s="183" t="str">
        <f t="shared" si="1"/>
        <v>NE</v>
      </c>
      <c r="D25" s="183" t="str">
        <f t="shared" si="2"/>
        <v>NE</v>
      </c>
      <c r="E25" s="183" t="str">
        <f t="shared" si="3"/>
        <v>NE</v>
      </c>
      <c r="F25" s="183" t="str">
        <f t="shared" si="4"/>
        <v>NE</v>
      </c>
      <c r="G25" s="183" t="str">
        <f t="shared" si="5"/>
        <v>NE</v>
      </c>
      <c r="H25" s="184" t="str">
        <f t="shared" si="6"/>
        <v>A</v>
      </c>
      <c r="I25" s="183" t="str">
        <f t="shared" si="7"/>
        <v>NE</v>
      </c>
      <c r="J25" s="183" t="str">
        <f t="shared" si="8"/>
        <v>NE</v>
      </c>
      <c r="K25" s="183" t="str">
        <f t="shared" si="9"/>
        <v>NE</v>
      </c>
      <c r="L25" s="184" t="str">
        <f t="shared" si="10"/>
        <v>A</v>
      </c>
      <c r="M25" s="183">
        <f t="shared" si="11"/>
        <v>0</v>
      </c>
      <c r="N25" s="183" t="str">
        <f t="shared" si="12"/>
        <v>NE</v>
      </c>
      <c r="O25" s="183" t="str">
        <f t="shared" si="13"/>
        <v>NE</v>
      </c>
      <c r="P25" s="183" t="str">
        <f t="shared" si="14"/>
        <v>NE</v>
      </c>
      <c r="Q25" s="184" t="str">
        <f t="shared" si="15"/>
        <v>A</v>
      </c>
      <c r="S25">
        <f t="shared" si="16"/>
        <v>0</v>
      </c>
      <c r="T25">
        <f t="shared" si="17"/>
        <v>0</v>
      </c>
      <c r="U25">
        <f t="shared" si="18"/>
        <v>0</v>
      </c>
    </row>
    <row r="26" spans="1:21" ht="13.5" thickBot="1">
      <c r="A26">
        <f t="shared" si="0"/>
        <v>0</v>
      </c>
      <c r="B26" s="100" t="s">
        <v>109</v>
      </c>
      <c r="C26" s="183" t="str">
        <f t="shared" si="1"/>
        <v>NE</v>
      </c>
      <c r="D26" s="183" t="str">
        <f t="shared" si="2"/>
        <v>NE</v>
      </c>
      <c r="E26" s="183" t="str">
        <f t="shared" si="3"/>
        <v>NE</v>
      </c>
      <c r="F26" s="183" t="str">
        <f t="shared" si="4"/>
        <v>NE</v>
      </c>
      <c r="G26" s="183" t="str">
        <f t="shared" si="5"/>
        <v>NE</v>
      </c>
      <c r="H26" s="184" t="str">
        <f t="shared" si="6"/>
        <v>A</v>
      </c>
      <c r="I26" s="183" t="str">
        <f t="shared" si="7"/>
        <v>NE</v>
      </c>
      <c r="J26" s="183" t="str">
        <f t="shared" si="8"/>
        <v>NE</v>
      </c>
      <c r="K26" s="183" t="str">
        <f t="shared" si="9"/>
        <v>NE</v>
      </c>
      <c r="L26" s="184" t="str">
        <f t="shared" si="10"/>
        <v>A</v>
      </c>
      <c r="M26" s="183">
        <f t="shared" si="11"/>
        <v>0</v>
      </c>
      <c r="N26" s="183" t="str">
        <f t="shared" si="12"/>
        <v>NE</v>
      </c>
      <c r="O26" s="183" t="str">
        <f t="shared" si="13"/>
        <v>NE</v>
      </c>
      <c r="P26" s="183" t="str">
        <f t="shared" si="14"/>
        <v>NE</v>
      </c>
      <c r="Q26" s="184" t="str">
        <f t="shared" si="15"/>
        <v>A</v>
      </c>
      <c r="S26">
        <f t="shared" si="16"/>
        <v>0</v>
      </c>
      <c r="T26">
        <f t="shared" si="17"/>
        <v>0</v>
      </c>
      <c r="U26">
        <f t="shared" si="18"/>
        <v>0</v>
      </c>
    </row>
    <row r="27" spans="1:21" ht="13.5" thickBot="1">
      <c r="A27">
        <f t="shared" si="0"/>
        <v>0</v>
      </c>
      <c r="B27" s="100" t="s">
        <v>110</v>
      </c>
      <c r="C27" s="183" t="str">
        <f t="shared" si="1"/>
        <v>NE</v>
      </c>
      <c r="D27" s="183" t="str">
        <f t="shared" si="2"/>
        <v>NE</v>
      </c>
      <c r="E27" s="183" t="str">
        <f t="shared" si="3"/>
        <v>NE</v>
      </c>
      <c r="F27" s="183" t="str">
        <f t="shared" si="4"/>
        <v>NE</v>
      </c>
      <c r="G27" s="183" t="str">
        <f t="shared" si="5"/>
        <v>NE</v>
      </c>
      <c r="H27" s="184" t="str">
        <f t="shared" si="6"/>
        <v>A</v>
      </c>
      <c r="I27" s="183" t="str">
        <f t="shared" si="7"/>
        <v>NE</v>
      </c>
      <c r="J27" s="183" t="str">
        <f t="shared" si="8"/>
        <v>NE</v>
      </c>
      <c r="K27" s="183" t="str">
        <f t="shared" si="9"/>
        <v>NE</v>
      </c>
      <c r="L27" s="184" t="str">
        <f t="shared" si="10"/>
        <v>A</v>
      </c>
      <c r="M27" s="183">
        <f t="shared" si="11"/>
        <v>0</v>
      </c>
      <c r="N27" s="183" t="str">
        <f t="shared" si="12"/>
        <v>NE</v>
      </c>
      <c r="O27" s="183" t="str">
        <f t="shared" si="13"/>
        <v>NE</v>
      </c>
      <c r="P27" s="183" t="str">
        <f t="shared" si="14"/>
        <v>NE</v>
      </c>
      <c r="Q27" s="184" t="str">
        <f t="shared" si="15"/>
        <v>A</v>
      </c>
      <c r="S27">
        <f t="shared" si="16"/>
        <v>0</v>
      </c>
      <c r="T27">
        <f t="shared" si="17"/>
        <v>0</v>
      </c>
      <c r="U27">
        <f t="shared" si="18"/>
        <v>0</v>
      </c>
    </row>
    <row r="28" spans="1:21" ht="13.5" thickBot="1">
      <c r="A28">
        <f t="shared" si="0"/>
        <v>0</v>
      </c>
      <c r="B28" s="100" t="s">
        <v>111</v>
      </c>
      <c r="C28" s="183" t="str">
        <f t="shared" si="1"/>
        <v>NE</v>
      </c>
      <c r="D28" s="183" t="str">
        <f t="shared" si="2"/>
        <v>NE</v>
      </c>
      <c r="E28" s="183" t="str">
        <f t="shared" si="3"/>
        <v>NE</v>
      </c>
      <c r="F28" s="183" t="str">
        <f t="shared" si="4"/>
        <v>NE</v>
      </c>
      <c r="G28" s="183" t="str">
        <f t="shared" si="5"/>
        <v>NE</v>
      </c>
      <c r="H28" s="184" t="str">
        <f t="shared" si="6"/>
        <v>A</v>
      </c>
      <c r="I28" s="183" t="str">
        <f t="shared" si="7"/>
        <v>NE</v>
      </c>
      <c r="J28" s="183" t="str">
        <f t="shared" si="8"/>
        <v>NE</v>
      </c>
      <c r="K28" s="183" t="str">
        <f t="shared" si="9"/>
        <v>NE</v>
      </c>
      <c r="L28" s="184" t="str">
        <f t="shared" si="10"/>
        <v>A</v>
      </c>
      <c r="M28" s="183">
        <f t="shared" si="11"/>
        <v>0</v>
      </c>
      <c r="N28" s="183" t="str">
        <f t="shared" si="12"/>
        <v>NE</v>
      </c>
      <c r="O28" s="183" t="str">
        <f t="shared" si="13"/>
        <v>NE</v>
      </c>
      <c r="P28" s="183" t="str">
        <f t="shared" si="14"/>
        <v>NE</v>
      </c>
      <c r="Q28" s="184" t="str">
        <f t="shared" si="15"/>
        <v>A</v>
      </c>
      <c r="S28">
        <f t="shared" si="16"/>
        <v>0</v>
      </c>
      <c r="T28">
        <f t="shared" si="17"/>
        <v>0</v>
      </c>
      <c r="U28">
        <f t="shared" si="18"/>
        <v>0</v>
      </c>
    </row>
    <row r="29" spans="1:21" ht="13.5" thickBot="1">
      <c r="A29">
        <f t="shared" si="0"/>
        <v>0</v>
      </c>
      <c r="B29" s="100" t="s">
        <v>112</v>
      </c>
      <c r="C29" s="183" t="str">
        <f t="shared" si="1"/>
        <v>NE</v>
      </c>
      <c r="D29" s="183" t="str">
        <f t="shared" si="2"/>
        <v>NE</v>
      </c>
      <c r="E29" s="183" t="str">
        <f t="shared" si="3"/>
        <v>NE</v>
      </c>
      <c r="F29" s="183" t="str">
        <f t="shared" si="4"/>
        <v>NE</v>
      </c>
      <c r="G29" s="183" t="str">
        <f t="shared" si="5"/>
        <v>NE</v>
      </c>
      <c r="H29" s="184" t="str">
        <f t="shared" si="6"/>
        <v>A</v>
      </c>
      <c r="I29" s="183" t="str">
        <f t="shared" si="7"/>
        <v>NE</v>
      </c>
      <c r="J29" s="183" t="str">
        <f t="shared" si="8"/>
        <v>NE</v>
      </c>
      <c r="K29" s="183" t="str">
        <f t="shared" si="9"/>
        <v>NE</v>
      </c>
      <c r="L29" s="184" t="str">
        <f t="shared" si="10"/>
        <v>A</v>
      </c>
      <c r="M29" s="183">
        <f t="shared" si="11"/>
        <v>0</v>
      </c>
      <c r="N29" s="183" t="str">
        <f t="shared" si="12"/>
        <v>NE</v>
      </c>
      <c r="O29" s="183" t="str">
        <f t="shared" si="13"/>
        <v>NE</v>
      </c>
      <c r="P29" s="183" t="str">
        <f t="shared" si="14"/>
        <v>NE</v>
      </c>
      <c r="Q29" s="184" t="str">
        <f t="shared" si="15"/>
        <v>A</v>
      </c>
      <c r="S29">
        <f t="shared" si="16"/>
        <v>0</v>
      </c>
      <c r="T29">
        <f t="shared" si="17"/>
        <v>0</v>
      </c>
      <c r="U29">
        <f t="shared" si="18"/>
        <v>0</v>
      </c>
    </row>
    <row r="30" spans="1:21" ht="13.5" thickBot="1">
      <c r="A30">
        <f t="shared" si="0"/>
        <v>0</v>
      </c>
      <c r="B30" s="103" t="s">
        <v>113</v>
      </c>
      <c r="C30" s="183" t="str">
        <f t="shared" si="1"/>
        <v>NE</v>
      </c>
      <c r="D30" s="183" t="str">
        <f t="shared" si="2"/>
        <v>NE</v>
      </c>
      <c r="E30" s="183" t="str">
        <f t="shared" si="3"/>
        <v>NE</v>
      </c>
      <c r="F30" s="183" t="str">
        <f t="shared" si="4"/>
        <v>NE</v>
      </c>
      <c r="G30" s="183" t="str">
        <f t="shared" si="5"/>
        <v>NE</v>
      </c>
      <c r="H30" s="184" t="str">
        <f t="shared" si="6"/>
        <v>A</v>
      </c>
      <c r="I30" s="183" t="str">
        <f t="shared" si="7"/>
        <v>NE</v>
      </c>
      <c r="J30" s="183" t="str">
        <f t="shared" si="8"/>
        <v>NE</v>
      </c>
      <c r="K30" s="183" t="str">
        <f t="shared" si="9"/>
        <v>NE</v>
      </c>
      <c r="L30" s="184" t="str">
        <f t="shared" si="10"/>
        <v>A</v>
      </c>
      <c r="M30" s="183">
        <f t="shared" si="11"/>
        <v>0</v>
      </c>
      <c r="N30" s="183" t="str">
        <f t="shared" si="12"/>
        <v>NE</v>
      </c>
      <c r="O30" s="183" t="str">
        <f t="shared" si="13"/>
        <v>NE</v>
      </c>
      <c r="P30" s="183" t="str">
        <f t="shared" si="14"/>
        <v>NE</v>
      </c>
      <c r="Q30" s="184" t="str">
        <f t="shared" si="15"/>
        <v>A</v>
      </c>
      <c r="S30">
        <f t="shared" si="16"/>
        <v>0</v>
      </c>
      <c r="T30">
        <f t="shared" si="17"/>
        <v>0</v>
      </c>
      <c r="U30">
        <f t="shared" si="18"/>
        <v>0</v>
      </c>
    </row>
    <row r="31" spans="1:21" ht="13.5" thickBot="1">
      <c r="A31">
        <f t="shared" si="0"/>
        <v>0</v>
      </c>
      <c r="B31" s="103" t="s">
        <v>114</v>
      </c>
      <c r="C31" s="183" t="str">
        <f t="shared" si="1"/>
        <v>NE</v>
      </c>
      <c r="D31" s="183" t="str">
        <f t="shared" si="2"/>
        <v>NE</v>
      </c>
      <c r="E31" s="183" t="str">
        <f t="shared" si="3"/>
        <v>NE</v>
      </c>
      <c r="F31" s="183" t="str">
        <f t="shared" si="4"/>
        <v>NE</v>
      </c>
      <c r="G31" s="183" t="str">
        <f t="shared" si="5"/>
        <v>NE</v>
      </c>
      <c r="H31" s="184" t="str">
        <f t="shared" si="6"/>
        <v>A</v>
      </c>
      <c r="I31" s="183" t="str">
        <f t="shared" si="7"/>
        <v>NE</v>
      </c>
      <c r="J31" s="183" t="str">
        <f t="shared" si="8"/>
        <v>NE</v>
      </c>
      <c r="K31" s="183" t="str">
        <f t="shared" si="9"/>
        <v>NE</v>
      </c>
      <c r="L31" s="184" t="str">
        <f t="shared" si="10"/>
        <v>A</v>
      </c>
      <c r="M31" s="183">
        <f t="shared" si="11"/>
        <v>0</v>
      </c>
      <c r="N31" s="183" t="str">
        <f t="shared" si="12"/>
        <v>NE</v>
      </c>
      <c r="O31" s="183" t="str">
        <f t="shared" si="13"/>
        <v>NE</v>
      </c>
      <c r="P31" s="183" t="str">
        <f t="shared" si="14"/>
        <v>NE</v>
      </c>
      <c r="Q31" s="184" t="str">
        <f t="shared" si="15"/>
        <v>A</v>
      </c>
      <c r="S31">
        <f t="shared" si="16"/>
        <v>0</v>
      </c>
      <c r="T31">
        <f t="shared" si="17"/>
        <v>0</v>
      </c>
      <c r="U31">
        <f t="shared" si="18"/>
        <v>0</v>
      </c>
    </row>
    <row r="32" spans="1:21" ht="13.5" thickBot="1">
      <c r="A32">
        <f t="shared" si="0"/>
        <v>0</v>
      </c>
      <c r="B32" s="103" t="s">
        <v>115</v>
      </c>
      <c r="C32" s="183" t="str">
        <f t="shared" si="1"/>
        <v>NE</v>
      </c>
      <c r="D32" s="183" t="str">
        <f t="shared" si="2"/>
        <v>NE</v>
      </c>
      <c r="E32" s="183" t="str">
        <f t="shared" si="3"/>
        <v>NE</v>
      </c>
      <c r="F32" s="183" t="str">
        <f t="shared" si="4"/>
        <v>NE</v>
      </c>
      <c r="G32" s="183" t="str">
        <f t="shared" si="5"/>
        <v>NE</v>
      </c>
      <c r="H32" s="184" t="str">
        <f t="shared" si="6"/>
        <v>A</v>
      </c>
      <c r="I32" s="183" t="str">
        <f t="shared" si="7"/>
        <v>NE</v>
      </c>
      <c r="J32" s="183" t="str">
        <f t="shared" si="8"/>
        <v>NE</v>
      </c>
      <c r="K32" s="183" t="str">
        <f t="shared" si="9"/>
        <v>NE</v>
      </c>
      <c r="L32" s="184" t="str">
        <f t="shared" si="10"/>
        <v>A</v>
      </c>
      <c r="M32" s="183">
        <f t="shared" si="11"/>
        <v>0</v>
      </c>
      <c r="N32" s="183" t="str">
        <f t="shared" si="12"/>
        <v>NE</v>
      </c>
      <c r="O32" s="183" t="str">
        <f t="shared" si="13"/>
        <v>NE</v>
      </c>
      <c r="P32" s="183" t="str">
        <f t="shared" si="14"/>
        <v>NE</v>
      </c>
      <c r="Q32" s="184" t="str">
        <f t="shared" si="15"/>
        <v>A</v>
      </c>
      <c r="S32">
        <f t="shared" si="16"/>
        <v>0</v>
      </c>
      <c r="T32">
        <f t="shared" si="17"/>
        <v>0</v>
      </c>
      <c r="U32">
        <f t="shared" si="18"/>
        <v>0</v>
      </c>
    </row>
    <row r="33" spans="1:21" ht="13.5" thickBot="1">
      <c r="A33">
        <f t="shared" si="0"/>
        <v>0</v>
      </c>
      <c r="B33" s="103" t="s">
        <v>116</v>
      </c>
      <c r="C33" s="183" t="str">
        <f t="shared" si="1"/>
        <v>NE</v>
      </c>
      <c r="D33" s="183" t="str">
        <f t="shared" si="2"/>
        <v>NE</v>
      </c>
      <c r="E33" s="183" t="str">
        <f t="shared" si="3"/>
        <v>NE</v>
      </c>
      <c r="F33" s="183" t="str">
        <f t="shared" si="4"/>
        <v>NE</v>
      </c>
      <c r="G33" s="183" t="str">
        <f t="shared" si="5"/>
        <v>NE</v>
      </c>
      <c r="H33" s="184" t="str">
        <f t="shared" si="6"/>
        <v>A</v>
      </c>
      <c r="I33" s="183" t="str">
        <f t="shared" si="7"/>
        <v>NE</v>
      </c>
      <c r="J33" s="183" t="str">
        <f t="shared" si="8"/>
        <v>NE</v>
      </c>
      <c r="K33" s="183" t="str">
        <f t="shared" si="9"/>
        <v>NE</v>
      </c>
      <c r="L33" s="184" t="str">
        <f t="shared" si="10"/>
        <v>A</v>
      </c>
      <c r="M33" s="183">
        <f t="shared" si="11"/>
        <v>0</v>
      </c>
      <c r="N33" s="183" t="str">
        <f t="shared" si="12"/>
        <v>NE</v>
      </c>
      <c r="O33" s="183" t="str">
        <f t="shared" si="13"/>
        <v>NE</v>
      </c>
      <c r="P33" s="183" t="str">
        <f t="shared" si="14"/>
        <v>NE</v>
      </c>
      <c r="Q33" s="184" t="str">
        <f t="shared" si="15"/>
        <v>A</v>
      </c>
      <c r="S33">
        <f t="shared" si="16"/>
        <v>0</v>
      </c>
      <c r="T33">
        <f t="shared" si="17"/>
        <v>0</v>
      </c>
      <c r="U33">
        <f t="shared" si="18"/>
        <v>0</v>
      </c>
    </row>
    <row r="34" spans="1:21" ht="13.5" thickBot="1">
      <c r="A34">
        <f t="shared" si="0"/>
        <v>0</v>
      </c>
      <c r="B34" s="103" t="s">
        <v>117</v>
      </c>
      <c r="C34" s="183" t="str">
        <f t="shared" si="1"/>
        <v>NE</v>
      </c>
      <c r="D34" s="183" t="str">
        <f t="shared" si="2"/>
        <v>NE</v>
      </c>
      <c r="E34" s="183" t="str">
        <f t="shared" si="3"/>
        <v>NE</v>
      </c>
      <c r="F34" s="183" t="str">
        <f t="shared" si="4"/>
        <v>NE</v>
      </c>
      <c r="G34" s="183" t="str">
        <f t="shared" si="5"/>
        <v>NE</v>
      </c>
      <c r="H34" s="184" t="str">
        <f t="shared" si="6"/>
        <v>A</v>
      </c>
      <c r="I34" s="183" t="str">
        <f t="shared" si="7"/>
        <v>NE</v>
      </c>
      <c r="J34" s="183" t="str">
        <f t="shared" si="8"/>
        <v>NE</v>
      </c>
      <c r="K34" s="183" t="str">
        <f t="shared" si="9"/>
        <v>NE</v>
      </c>
      <c r="L34" s="184" t="str">
        <f t="shared" si="10"/>
        <v>A</v>
      </c>
      <c r="M34" s="183">
        <f t="shared" si="11"/>
        <v>0</v>
      </c>
      <c r="N34" s="183" t="str">
        <f t="shared" si="12"/>
        <v>NE</v>
      </c>
      <c r="O34" s="183" t="str">
        <f t="shared" si="13"/>
        <v>NE</v>
      </c>
      <c r="P34" s="183" t="str">
        <f t="shared" si="14"/>
        <v>NE</v>
      </c>
      <c r="Q34" s="184" t="str">
        <f t="shared" si="15"/>
        <v>A</v>
      </c>
      <c r="S34">
        <f t="shared" si="16"/>
        <v>0</v>
      </c>
      <c r="T34">
        <f t="shared" si="17"/>
        <v>0</v>
      </c>
      <c r="U34">
        <f t="shared" si="18"/>
        <v>0</v>
      </c>
    </row>
    <row r="35" spans="1:21" ht="13.5" thickBot="1">
      <c r="A35">
        <f t="shared" si="0"/>
        <v>0</v>
      </c>
      <c r="B35" s="103" t="s">
        <v>118</v>
      </c>
      <c r="C35" s="183" t="str">
        <f t="shared" si="1"/>
        <v>NE</v>
      </c>
      <c r="D35" s="183" t="str">
        <f t="shared" si="2"/>
        <v>NE</v>
      </c>
      <c r="E35" s="183" t="str">
        <f t="shared" si="3"/>
        <v>NE</v>
      </c>
      <c r="F35" s="183" t="str">
        <f t="shared" si="4"/>
        <v>NE</v>
      </c>
      <c r="G35" s="183" t="str">
        <f t="shared" si="5"/>
        <v>NE</v>
      </c>
      <c r="H35" s="184" t="str">
        <f t="shared" si="6"/>
        <v>A</v>
      </c>
      <c r="I35" s="183" t="str">
        <f t="shared" si="7"/>
        <v>NE</v>
      </c>
      <c r="J35" s="183" t="str">
        <f t="shared" si="8"/>
        <v>NE</v>
      </c>
      <c r="K35" s="183" t="str">
        <f t="shared" si="9"/>
        <v>NE</v>
      </c>
      <c r="L35" s="184" t="str">
        <f t="shared" si="10"/>
        <v>A</v>
      </c>
      <c r="M35" s="183">
        <f t="shared" si="11"/>
        <v>0</v>
      </c>
      <c r="N35" s="183" t="str">
        <f t="shared" si="12"/>
        <v>NE</v>
      </c>
      <c r="O35" s="183" t="str">
        <f t="shared" si="13"/>
        <v>NE</v>
      </c>
      <c r="P35" s="183" t="str">
        <f t="shared" si="14"/>
        <v>NE</v>
      </c>
      <c r="Q35" s="184" t="str">
        <f t="shared" si="15"/>
        <v>A</v>
      </c>
      <c r="S35">
        <f t="shared" si="16"/>
        <v>0</v>
      </c>
      <c r="T35">
        <f t="shared" si="17"/>
        <v>0</v>
      </c>
      <c r="U35">
        <f t="shared" si="18"/>
        <v>0</v>
      </c>
    </row>
    <row r="36" spans="1:21" ht="13.5" thickBot="1">
      <c r="A36">
        <f t="shared" si="0"/>
        <v>0</v>
      </c>
      <c r="B36" s="103" t="s">
        <v>119</v>
      </c>
      <c r="C36" s="183" t="str">
        <f t="shared" si="1"/>
        <v>NE</v>
      </c>
      <c r="D36" s="183" t="str">
        <f t="shared" si="2"/>
        <v>NE</v>
      </c>
      <c r="E36" s="183" t="str">
        <f t="shared" si="3"/>
        <v>NE</v>
      </c>
      <c r="F36" s="183" t="str">
        <f t="shared" si="4"/>
        <v>NE</v>
      </c>
      <c r="G36" s="183" t="str">
        <f t="shared" si="5"/>
        <v>NE</v>
      </c>
      <c r="H36" s="184" t="str">
        <f t="shared" si="6"/>
        <v>A</v>
      </c>
      <c r="I36" s="183" t="str">
        <f t="shared" si="7"/>
        <v>NE</v>
      </c>
      <c r="J36" s="183" t="str">
        <f t="shared" si="8"/>
        <v>NE</v>
      </c>
      <c r="K36" s="183" t="str">
        <f t="shared" si="9"/>
        <v>NE</v>
      </c>
      <c r="L36" s="184" t="str">
        <f t="shared" si="10"/>
        <v>A</v>
      </c>
      <c r="M36" s="183">
        <f t="shared" si="11"/>
        <v>0</v>
      </c>
      <c r="N36" s="183" t="str">
        <f t="shared" si="12"/>
        <v>NE</v>
      </c>
      <c r="O36" s="183" t="str">
        <f t="shared" si="13"/>
        <v>NE</v>
      </c>
      <c r="P36" s="183" t="str">
        <f t="shared" si="14"/>
        <v>NE</v>
      </c>
      <c r="Q36" s="184" t="str">
        <f t="shared" si="15"/>
        <v>A</v>
      </c>
      <c r="S36">
        <f t="shared" si="16"/>
        <v>0</v>
      </c>
      <c r="T36">
        <f t="shared" si="17"/>
        <v>0</v>
      </c>
      <c r="U36">
        <f t="shared" si="18"/>
        <v>0</v>
      </c>
    </row>
    <row r="37" spans="1:21" ht="13.5" thickBot="1">
      <c r="A37">
        <f t="shared" si="0"/>
        <v>0</v>
      </c>
      <c r="B37" s="103" t="s">
        <v>120</v>
      </c>
      <c r="C37" s="183" t="str">
        <f t="shared" si="1"/>
        <v>NE</v>
      </c>
      <c r="D37" s="183" t="str">
        <f t="shared" si="2"/>
        <v>NE</v>
      </c>
      <c r="E37" s="183" t="str">
        <f t="shared" si="3"/>
        <v>NE</v>
      </c>
      <c r="F37" s="183" t="str">
        <f t="shared" si="4"/>
        <v>NE</v>
      </c>
      <c r="G37" s="183" t="str">
        <f t="shared" si="5"/>
        <v>NE</v>
      </c>
      <c r="H37" s="184" t="str">
        <f t="shared" si="6"/>
        <v>A</v>
      </c>
      <c r="I37" s="183" t="str">
        <f t="shared" si="7"/>
        <v>NE</v>
      </c>
      <c r="J37" s="183" t="str">
        <f t="shared" si="8"/>
        <v>NE</v>
      </c>
      <c r="K37" s="183" t="str">
        <f t="shared" si="9"/>
        <v>NE</v>
      </c>
      <c r="L37" s="184" t="str">
        <f t="shared" si="10"/>
        <v>A</v>
      </c>
      <c r="M37" s="183">
        <f t="shared" si="11"/>
        <v>0</v>
      </c>
      <c r="N37" s="183" t="str">
        <f t="shared" si="12"/>
        <v>NE</v>
      </c>
      <c r="O37" s="183" t="str">
        <f t="shared" si="13"/>
        <v>NE</v>
      </c>
      <c r="P37" s="183" t="str">
        <f t="shared" si="14"/>
        <v>NE</v>
      </c>
      <c r="Q37" s="184" t="str">
        <f t="shared" si="15"/>
        <v>A</v>
      </c>
      <c r="S37">
        <f t="shared" si="16"/>
        <v>0</v>
      </c>
      <c r="T37">
        <f t="shared" si="17"/>
        <v>0</v>
      </c>
      <c r="U37">
        <f t="shared" si="18"/>
        <v>0</v>
      </c>
    </row>
    <row r="38" spans="1:21" ht="13.5" thickBot="1">
      <c r="A38">
        <f t="shared" si="0"/>
        <v>0</v>
      </c>
      <c r="B38" s="103" t="s">
        <v>121</v>
      </c>
      <c r="C38" s="183" t="str">
        <f t="shared" si="1"/>
        <v>NE</v>
      </c>
      <c r="D38" s="183" t="str">
        <f t="shared" si="2"/>
        <v>NE</v>
      </c>
      <c r="E38" s="183" t="str">
        <f t="shared" si="3"/>
        <v>NE</v>
      </c>
      <c r="F38" s="183" t="str">
        <f t="shared" si="4"/>
        <v>NE</v>
      </c>
      <c r="G38" s="183" t="str">
        <f t="shared" si="5"/>
        <v>NE</v>
      </c>
      <c r="H38" s="184" t="str">
        <f t="shared" si="6"/>
        <v>A</v>
      </c>
      <c r="I38" s="183" t="str">
        <f t="shared" si="7"/>
        <v>NE</v>
      </c>
      <c r="J38" s="183" t="str">
        <f t="shared" si="8"/>
        <v>NE</v>
      </c>
      <c r="K38" s="183" t="str">
        <f t="shared" si="9"/>
        <v>NE</v>
      </c>
      <c r="L38" s="184" t="str">
        <f t="shared" si="10"/>
        <v>A</v>
      </c>
      <c r="M38" s="183">
        <f t="shared" si="11"/>
        <v>0</v>
      </c>
      <c r="N38" s="183" t="str">
        <f t="shared" si="12"/>
        <v>NE</v>
      </c>
      <c r="O38" s="183" t="str">
        <f t="shared" si="13"/>
        <v>NE</v>
      </c>
      <c r="P38" s="183" t="str">
        <f t="shared" si="14"/>
        <v>NE</v>
      </c>
      <c r="Q38" s="184" t="str">
        <f t="shared" si="15"/>
        <v>A</v>
      </c>
      <c r="S38">
        <f t="shared" si="16"/>
        <v>0</v>
      </c>
      <c r="T38">
        <f t="shared" si="17"/>
        <v>0</v>
      </c>
      <c r="U38">
        <f t="shared" si="18"/>
        <v>0</v>
      </c>
    </row>
    <row r="39" spans="1:21" ht="13.5" thickBot="1">
      <c r="A39">
        <f t="shared" si="0"/>
        <v>0</v>
      </c>
      <c r="B39" s="103" t="s">
        <v>122</v>
      </c>
      <c r="C39" s="183" t="str">
        <f t="shared" si="1"/>
        <v>NE</v>
      </c>
      <c r="D39" s="183" t="str">
        <f t="shared" si="2"/>
        <v>NE</v>
      </c>
      <c r="E39" s="183" t="str">
        <f t="shared" si="3"/>
        <v>NE</v>
      </c>
      <c r="F39" s="183" t="str">
        <f t="shared" si="4"/>
        <v>NE</v>
      </c>
      <c r="G39" s="183" t="str">
        <f t="shared" si="5"/>
        <v>NE</v>
      </c>
      <c r="H39" s="184" t="str">
        <f t="shared" si="6"/>
        <v>A</v>
      </c>
      <c r="I39" s="183" t="str">
        <f t="shared" si="7"/>
        <v>NE</v>
      </c>
      <c r="J39" s="183" t="str">
        <f t="shared" si="8"/>
        <v>NE</v>
      </c>
      <c r="K39" s="183" t="str">
        <f t="shared" si="9"/>
        <v>NE</v>
      </c>
      <c r="L39" s="184" t="str">
        <f t="shared" si="10"/>
        <v>A</v>
      </c>
      <c r="M39" s="183">
        <f t="shared" si="11"/>
        <v>0</v>
      </c>
      <c r="N39" s="183" t="str">
        <f t="shared" si="12"/>
        <v>NE</v>
      </c>
      <c r="O39" s="183" t="str">
        <f t="shared" si="13"/>
        <v>NE</v>
      </c>
      <c r="P39" s="183" t="str">
        <f t="shared" si="14"/>
        <v>NE</v>
      </c>
      <c r="Q39" s="184" t="str">
        <f t="shared" si="15"/>
        <v>A</v>
      </c>
      <c r="S39">
        <f t="shared" si="16"/>
        <v>0</v>
      </c>
      <c r="T39">
        <f t="shared" si="17"/>
        <v>0</v>
      </c>
      <c r="U39">
        <f t="shared" si="18"/>
        <v>0</v>
      </c>
    </row>
    <row r="40" spans="1:21" ht="13.5" thickBot="1">
      <c r="A40">
        <f t="shared" si="0"/>
        <v>0</v>
      </c>
      <c r="B40" s="103" t="s">
        <v>123</v>
      </c>
      <c r="C40" s="183" t="str">
        <f t="shared" si="1"/>
        <v>NE</v>
      </c>
      <c r="D40" s="183" t="str">
        <f t="shared" si="2"/>
        <v>NE</v>
      </c>
      <c r="E40" s="183" t="str">
        <f t="shared" si="3"/>
        <v>NE</v>
      </c>
      <c r="F40" s="183" t="str">
        <f t="shared" si="4"/>
        <v>NE</v>
      </c>
      <c r="G40" s="183" t="str">
        <f t="shared" si="5"/>
        <v>NE</v>
      </c>
      <c r="H40" s="184" t="str">
        <f t="shared" si="6"/>
        <v>A</v>
      </c>
      <c r="I40" s="183" t="str">
        <f t="shared" si="7"/>
        <v>NE</v>
      </c>
      <c r="J40" s="183" t="str">
        <f t="shared" si="8"/>
        <v>NE</v>
      </c>
      <c r="K40" s="183" t="str">
        <f t="shared" si="9"/>
        <v>NE</v>
      </c>
      <c r="L40" s="184" t="str">
        <f t="shared" si="10"/>
        <v>A</v>
      </c>
      <c r="M40" s="183">
        <f t="shared" si="11"/>
        <v>0</v>
      </c>
      <c r="N40" s="183" t="str">
        <f t="shared" si="12"/>
        <v>NE</v>
      </c>
      <c r="O40" s="183" t="str">
        <f t="shared" si="13"/>
        <v>NE</v>
      </c>
      <c r="P40" s="183" t="str">
        <f t="shared" si="14"/>
        <v>NE</v>
      </c>
      <c r="Q40" s="184" t="str">
        <f t="shared" si="15"/>
        <v>A</v>
      </c>
      <c r="S40">
        <f t="shared" si="16"/>
        <v>0</v>
      </c>
      <c r="T40">
        <f t="shared" si="17"/>
        <v>0</v>
      </c>
      <c r="U40">
        <f t="shared" si="18"/>
        <v>0</v>
      </c>
    </row>
    <row r="41" spans="1:21" ht="13.5" thickBot="1">
      <c r="A41">
        <f t="shared" si="0"/>
        <v>0</v>
      </c>
      <c r="B41" s="103" t="s">
        <v>124</v>
      </c>
      <c r="C41" s="183" t="str">
        <f t="shared" si="1"/>
        <v>NE</v>
      </c>
      <c r="D41" s="183" t="str">
        <f t="shared" si="2"/>
        <v>NE</v>
      </c>
      <c r="E41" s="183" t="str">
        <f t="shared" si="3"/>
        <v>NE</v>
      </c>
      <c r="F41" s="183" t="str">
        <f t="shared" si="4"/>
        <v>NE</v>
      </c>
      <c r="G41" s="183" t="str">
        <f t="shared" si="5"/>
        <v>NE</v>
      </c>
      <c r="H41" s="184" t="str">
        <f t="shared" si="6"/>
        <v>A</v>
      </c>
      <c r="I41" s="183" t="str">
        <f t="shared" si="7"/>
        <v>NE</v>
      </c>
      <c r="J41" s="183" t="str">
        <f t="shared" si="8"/>
        <v>NE</v>
      </c>
      <c r="K41" s="183" t="str">
        <f t="shared" si="9"/>
        <v>NE</v>
      </c>
      <c r="L41" s="184" t="str">
        <f t="shared" si="10"/>
        <v>A</v>
      </c>
      <c r="M41" s="183">
        <f t="shared" si="11"/>
        <v>0</v>
      </c>
      <c r="N41" s="183" t="str">
        <f t="shared" si="12"/>
        <v>NE</v>
      </c>
      <c r="O41" s="183" t="str">
        <f t="shared" si="13"/>
        <v>NE</v>
      </c>
      <c r="P41" s="183" t="str">
        <f t="shared" si="14"/>
        <v>NE</v>
      </c>
      <c r="Q41" s="184" t="str">
        <f t="shared" si="15"/>
        <v>A</v>
      </c>
      <c r="S41">
        <f t="shared" si="16"/>
        <v>0</v>
      </c>
      <c r="T41">
        <f t="shared" si="17"/>
        <v>0</v>
      </c>
      <c r="U41">
        <f t="shared" si="18"/>
        <v>0</v>
      </c>
    </row>
    <row r="42" spans="1:21" ht="13.5" thickBot="1">
      <c r="A42">
        <f t="shared" si="0"/>
        <v>0</v>
      </c>
      <c r="B42" s="103" t="s">
        <v>125</v>
      </c>
      <c r="C42" s="183" t="str">
        <f t="shared" si="1"/>
        <v>NE</v>
      </c>
      <c r="D42" s="183" t="str">
        <f t="shared" si="2"/>
        <v>NE</v>
      </c>
      <c r="E42" s="183" t="str">
        <f t="shared" si="3"/>
        <v>NE</v>
      </c>
      <c r="F42" s="183" t="str">
        <f t="shared" si="4"/>
        <v>NE</v>
      </c>
      <c r="G42" s="183" t="str">
        <f t="shared" si="5"/>
        <v>NE</v>
      </c>
      <c r="H42" s="184" t="str">
        <f t="shared" si="6"/>
        <v>A</v>
      </c>
      <c r="I42" s="183" t="str">
        <f t="shared" si="7"/>
        <v>NE</v>
      </c>
      <c r="J42" s="183" t="str">
        <f t="shared" si="8"/>
        <v>NE</v>
      </c>
      <c r="K42" s="183" t="str">
        <f t="shared" si="9"/>
        <v>NE</v>
      </c>
      <c r="L42" s="184" t="str">
        <f t="shared" si="10"/>
        <v>A</v>
      </c>
      <c r="M42" s="183">
        <f t="shared" si="11"/>
        <v>0</v>
      </c>
      <c r="N42" s="183" t="str">
        <f t="shared" si="12"/>
        <v>NE</v>
      </c>
      <c r="O42" s="183" t="str">
        <f t="shared" si="13"/>
        <v>NE</v>
      </c>
      <c r="P42" s="183" t="str">
        <f t="shared" si="14"/>
        <v>NE</v>
      </c>
      <c r="Q42" s="184" t="str">
        <f t="shared" si="15"/>
        <v>A</v>
      </c>
      <c r="S42">
        <f t="shared" si="16"/>
        <v>0</v>
      </c>
      <c r="T42">
        <f t="shared" si="17"/>
        <v>0</v>
      </c>
      <c r="U42">
        <f t="shared" si="18"/>
        <v>0</v>
      </c>
    </row>
    <row r="43" spans="1:21">
      <c r="A43">
        <f t="shared" si="0"/>
        <v>0</v>
      </c>
      <c r="B43" s="103" t="s">
        <v>126</v>
      </c>
      <c r="C43" s="183" t="str">
        <f t="shared" si="1"/>
        <v>NE</v>
      </c>
      <c r="D43" s="183" t="str">
        <f t="shared" si="2"/>
        <v>NE</v>
      </c>
      <c r="E43" s="183" t="str">
        <f t="shared" si="3"/>
        <v>NE</v>
      </c>
      <c r="F43" s="183" t="str">
        <f t="shared" si="4"/>
        <v>NE</v>
      </c>
      <c r="G43" s="183" t="str">
        <f t="shared" si="5"/>
        <v>NE</v>
      </c>
      <c r="H43" s="184" t="str">
        <f t="shared" si="6"/>
        <v>A</v>
      </c>
      <c r="I43" s="183" t="str">
        <f t="shared" si="7"/>
        <v>NE</v>
      </c>
      <c r="J43" s="183" t="str">
        <f t="shared" si="8"/>
        <v>NE</v>
      </c>
      <c r="K43" s="183" t="str">
        <f t="shared" si="9"/>
        <v>NE</v>
      </c>
      <c r="L43" s="184" t="str">
        <f t="shared" si="10"/>
        <v>A</v>
      </c>
      <c r="M43" s="183">
        <f t="shared" si="11"/>
        <v>0</v>
      </c>
      <c r="N43" s="183" t="str">
        <f t="shared" si="12"/>
        <v>NE</v>
      </c>
      <c r="O43" s="183" t="str">
        <f t="shared" si="13"/>
        <v>NE</v>
      </c>
      <c r="P43" s="183" t="str">
        <f t="shared" si="14"/>
        <v>NE</v>
      </c>
      <c r="Q43" s="184" t="str">
        <f t="shared" si="15"/>
        <v>A</v>
      </c>
      <c r="S43">
        <f t="shared" si="16"/>
        <v>0</v>
      </c>
      <c r="T43">
        <f t="shared" si="17"/>
        <v>0</v>
      </c>
      <c r="U43">
        <f t="shared" si="18"/>
        <v>0</v>
      </c>
    </row>
    <row r="44" spans="1:21" ht="19.5" customHeight="1">
      <c r="B44" s="103" t="s">
        <v>127</v>
      </c>
      <c r="C44" s="107">
        <f>C83</f>
        <v>0</v>
      </c>
      <c r="D44" s="108">
        <f>D83</f>
        <v>0</v>
      </c>
      <c r="E44" s="108">
        <f>E83</f>
        <v>0</v>
      </c>
      <c r="F44" s="108">
        <f>F83</f>
        <v>0</v>
      </c>
      <c r="G44" s="109">
        <f>G83</f>
        <v>0</v>
      </c>
      <c r="H44" s="110"/>
      <c r="I44" s="111">
        <f>I83</f>
        <v>0</v>
      </c>
      <c r="J44" s="108">
        <f>J83</f>
        <v>0</v>
      </c>
      <c r="K44" s="109">
        <f>K83</f>
        <v>0</v>
      </c>
      <c r="L44" s="110"/>
      <c r="M44" s="111">
        <f>M83</f>
        <v>0</v>
      </c>
      <c r="N44" s="108">
        <f>N83</f>
        <v>0</v>
      </c>
      <c r="O44" s="108">
        <f>O83</f>
        <v>0</v>
      </c>
      <c r="P44" s="112">
        <f>P83</f>
        <v>0</v>
      </c>
      <c r="Q44" s="101"/>
    </row>
    <row r="45" spans="1:21" ht="19.5" customHeight="1" thickBot="1">
      <c r="B45" s="113" t="s">
        <v>128</v>
      </c>
      <c r="C45" s="114">
        <f>C94</f>
        <v>0</v>
      </c>
      <c r="D45" s="115">
        <f>D94</f>
        <v>0</v>
      </c>
      <c r="E45" s="115">
        <f>E94</f>
        <v>0</v>
      </c>
      <c r="F45" s="115">
        <f>F94</f>
        <v>0</v>
      </c>
      <c r="G45" s="116">
        <f>G94</f>
        <v>0</v>
      </c>
      <c r="H45" s="117" t="s">
        <v>129</v>
      </c>
      <c r="I45" s="118">
        <f>I94</f>
        <v>0</v>
      </c>
      <c r="J45" s="115">
        <f>J94</f>
        <v>0</v>
      </c>
      <c r="K45" s="116">
        <f>K94</f>
        <v>0</v>
      </c>
      <c r="L45" s="117" t="s">
        <v>129</v>
      </c>
      <c r="M45" s="118">
        <f>M94</f>
        <v>0</v>
      </c>
      <c r="N45" s="115">
        <f>N94</f>
        <v>0</v>
      </c>
      <c r="O45" s="115">
        <f>O94</f>
        <v>0</v>
      </c>
      <c r="P45" s="116">
        <f>P94</f>
        <v>0</v>
      </c>
      <c r="Q45" s="119" t="s">
        <v>129</v>
      </c>
    </row>
    <row r="46" spans="1:21" ht="13.5" thickTop="1">
      <c r="H46"/>
    </row>
    <row r="47" spans="1:21">
      <c r="A47">
        <f>COUNTIF(A6:A43,1)</f>
        <v>15</v>
      </c>
      <c r="C47">
        <f>COUNTIF(C6:C43,5)</f>
        <v>15</v>
      </c>
      <c r="D47">
        <f t="shared" ref="D47:P47" si="19">COUNTIF(D6:D43,5)</f>
        <v>11</v>
      </c>
      <c r="E47">
        <f t="shared" si="19"/>
        <v>15</v>
      </c>
      <c r="F47">
        <f t="shared" si="19"/>
        <v>15</v>
      </c>
      <c r="G47">
        <f t="shared" si="19"/>
        <v>11</v>
      </c>
      <c r="H47"/>
      <c r="I47">
        <f t="shared" si="19"/>
        <v>15</v>
      </c>
      <c r="J47">
        <f t="shared" si="19"/>
        <v>12</v>
      </c>
      <c r="K47">
        <f t="shared" si="19"/>
        <v>12</v>
      </c>
      <c r="M47">
        <f t="shared" si="19"/>
        <v>14</v>
      </c>
      <c r="N47">
        <f t="shared" si="19"/>
        <v>13</v>
      </c>
      <c r="O47">
        <f t="shared" si="19"/>
        <v>15</v>
      </c>
      <c r="P47">
        <f t="shared" si="19"/>
        <v>14</v>
      </c>
      <c r="S47">
        <f>SUMIF(S6:S43,1)</f>
        <v>15</v>
      </c>
      <c r="T47">
        <f t="shared" ref="T47:U47" si="20">SUMIF(T6:T43,1)</f>
        <v>15</v>
      </c>
      <c r="U47">
        <f t="shared" si="20"/>
        <v>15</v>
      </c>
    </row>
    <row r="48" spans="1:21">
      <c r="C48">
        <f>COUNTIF(C6:C43,4)</f>
        <v>0</v>
      </c>
      <c r="D48">
        <f t="shared" ref="D48:P48" si="21">COUNTIF(D6:D43,4)</f>
        <v>2</v>
      </c>
      <c r="E48">
        <f t="shared" si="21"/>
        <v>0</v>
      </c>
      <c r="F48">
        <f t="shared" si="21"/>
        <v>0</v>
      </c>
      <c r="G48">
        <f t="shared" si="21"/>
        <v>1</v>
      </c>
      <c r="H48"/>
      <c r="I48">
        <f t="shared" si="21"/>
        <v>0</v>
      </c>
      <c r="J48">
        <f t="shared" si="21"/>
        <v>2</v>
      </c>
      <c r="K48">
        <f t="shared" si="21"/>
        <v>2</v>
      </c>
      <c r="M48">
        <f t="shared" si="21"/>
        <v>1</v>
      </c>
      <c r="N48">
        <f t="shared" si="21"/>
        <v>2</v>
      </c>
      <c r="O48">
        <f t="shared" si="21"/>
        <v>0</v>
      </c>
      <c r="P48">
        <f t="shared" si="21"/>
        <v>1</v>
      </c>
    </row>
    <row r="49" spans="2:31">
      <c r="C49">
        <f>COUNTIF(C6:C43,3)</f>
        <v>0</v>
      </c>
      <c r="D49">
        <f t="shared" ref="D49:P49" si="22">COUNTIF(D6:D43,3)</f>
        <v>2</v>
      </c>
      <c r="E49">
        <f t="shared" si="22"/>
        <v>0</v>
      </c>
      <c r="F49">
        <f t="shared" si="22"/>
        <v>0</v>
      </c>
      <c r="G49">
        <f t="shared" si="22"/>
        <v>2</v>
      </c>
      <c r="H49"/>
      <c r="I49">
        <f t="shared" si="22"/>
        <v>0</v>
      </c>
      <c r="J49">
        <f t="shared" si="22"/>
        <v>1</v>
      </c>
      <c r="K49">
        <f t="shared" si="22"/>
        <v>1</v>
      </c>
      <c r="M49">
        <f t="shared" si="22"/>
        <v>0</v>
      </c>
      <c r="N49">
        <f t="shared" si="22"/>
        <v>0</v>
      </c>
      <c r="O49">
        <f t="shared" si="22"/>
        <v>0</v>
      </c>
      <c r="P49">
        <f t="shared" si="22"/>
        <v>0</v>
      </c>
    </row>
    <row r="50" spans="2:31">
      <c r="C50">
        <f>COUNTIF(C6:C43,2)</f>
        <v>0</v>
      </c>
      <c r="D50">
        <f t="shared" ref="D50:P50" si="23">COUNTIF(D6:D43,2)</f>
        <v>0</v>
      </c>
      <c r="E50">
        <f t="shared" si="23"/>
        <v>0</v>
      </c>
      <c r="F50">
        <f t="shared" si="23"/>
        <v>0</v>
      </c>
      <c r="G50">
        <f t="shared" si="23"/>
        <v>1</v>
      </c>
      <c r="H50"/>
      <c r="I50">
        <f t="shared" si="23"/>
        <v>0</v>
      </c>
      <c r="J50">
        <f t="shared" si="23"/>
        <v>0</v>
      </c>
      <c r="K50">
        <f t="shared" si="23"/>
        <v>0</v>
      </c>
      <c r="M50">
        <f t="shared" si="23"/>
        <v>0</v>
      </c>
      <c r="N50">
        <f t="shared" si="23"/>
        <v>0</v>
      </c>
      <c r="O50">
        <f t="shared" si="23"/>
        <v>0</v>
      </c>
      <c r="P50">
        <f t="shared" si="23"/>
        <v>0</v>
      </c>
    </row>
    <row r="51" spans="2:31">
      <c r="H51"/>
    </row>
    <row r="52" spans="2:31" ht="13.5" thickBot="1">
      <c r="H52"/>
    </row>
    <row r="53" spans="2:31" ht="13.5" thickTop="1">
      <c r="B53" s="360" t="s">
        <v>88</v>
      </c>
      <c r="C53" s="362" t="s">
        <v>56</v>
      </c>
      <c r="D53" s="362"/>
      <c r="E53" s="362"/>
      <c r="F53" s="362"/>
      <c r="G53" s="362"/>
      <c r="H53" s="362"/>
      <c r="I53" s="362"/>
      <c r="J53" s="362"/>
      <c r="K53" s="362"/>
      <c r="L53" s="362"/>
      <c r="M53" s="362"/>
      <c r="N53" s="362"/>
      <c r="O53" s="362"/>
      <c r="P53" s="362"/>
      <c r="Q53" s="362"/>
      <c r="R53" s="310" t="s">
        <v>11</v>
      </c>
      <c r="S53" s="311"/>
      <c r="T53" s="311"/>
      <c r="U53" s="311"/>
      <c r="V53" s="312"/>
      <c r="W53" s="312"/>
      <c r="X53" s="313" t="s">
        <v>12</v>
      </c>
      <c r="Y53" s="314"/>
      <c r="Z53" s="314"/>
      <c r="AA53" s="314"/>
      <c r="AB53" s="314"/>
      <c r="AC53" s="314"/>
      <c r="AD53" s="314"/>
      <c r="AE53" s="315"/>
    </row>
    <row r="54" spans="2:31">
      <c r="B54" s="361"/>
      <c r="C54" s="328" t="s">
        <v>57</v>
      </c>
      <c r="D54" s="329"/>
      <c r="E54" s="330"/>
      <c r="F54" s="334" t="s">
        <v>58</v>
      </c>
      <c r="G54" s="329"/>
      <c r="H54" s="330"/>
      <c r="I54" s="336" t="s">
        <v>59</v>
      </c>
      <c r="J54" s="337"/>
      <c r="K54" s="338"/>
      <c r="L54" s="334" t="s">
        <v>60</v>
      </c>
      <c r="M54" s="329"/>
      <c r="N54" s="330"/>
      <c r="O54" s="334" t="s">
        <v>61</v>
      </c>
      <c r="P54" s="329"/>
      <c r="Q54" s="344"/>
      <c r="R54" s="316" t="s">
        <v>3</v>
      </c>
      <c r="S54" s="317"/>
      <c r="T54" s="321" t="s">
        <v>63</v>
      </c>
      <c r="U54" s="322"/>
      <c r="V54" s="326" t="s">
        <v>64</v>
      </c>
      <c r="W54" s="307"/>
      <c r="X54" s="295" t="s">
        <v>65</v>
      </c>
      <c r="Y54" s="297" t="s">
        <v>66</v>
      </c>
      <c r="Z54" s="298"/>
      <c r="AA54" s="299"/>
      <c r="AB54" s="302" t="s">
        <v>67</v>
      </c>
      <c r="AC54" s="303"/>
      <c r="AD54" s="306" t="s">
        <v>68</v>
      </c>
      <c r="AE54" s="307"/>
    </row>
    <row r="55" spans="2:31">
      <c r="B55" s="361"/>
      <c r="C55" s="300"/>
      <c r="D55" s="300"/>
      <c r="E55" s="331"/>
      <c r="F55" s="308"/>
      <c r="G55" s="300"/>
      <c r="H55" s="331"/>
      <c r="I55" s="339"/>
      <c r="J55" s="340"/>
      <c r="K55" s="305"/>
      <c r="L55" s="308"/>
      <c r="M55" s="300"/>
      <c r="N55" s="331"/>
      <c r="O55" s="308"/>
      <c r="P55" s="300"/>
      <c r="Q55" s="309"/>
      <c r="R55" s="318"/>
      <c r="S55" s="301"/>
      <c r="T55" s="304"/>
      <c r="U55" s="323"/>
      <c r="V55" s="327"/>
      <c r="W55" s="309"/>
      <c r="X55" s="296"/>
      <c r="Y55" s="300"/>
      <c r="Z55" s="300"/>
      <c r="AA55" s="301"/>
      <c r="AB55" s="304"/>
      <c r="AC55" s="305"/>
      <c r="AD55" s="308"/>
      <c r="AE55" s="309"/>
    </row>
    <row r="56" spans="2:31">
      <c r="B56" s="361"/>
      <c r="C56" s="332"/>
      <c r="D56" s="332"/>
      <c r="E56" s="333"/>
      <c r="F56" s="335"/>
      <c r="G56" s="332"/>
      <c r="H56" s="333"/>
      <c r="I56" s="341"/>
      <c r="J56" s="342"/>
      <c r="K56" s="343"/>
      <c r="L56" s="335"/>
      <c r="M56" s="332"/>
      <c r="N56" s="333"/>
      <c r="O56" s="335"/>
      <c r="P56" s="332"/>
      <c r="Q56" s="345"/>
      <c r="R56" s="319"/>
      <c r="S56" s="320"/>
      <c r="T56" s="324"/>
      <c r="U56" s="325"/>
      <c r="V56" s="327"/>
      <c r="W56" s="309"/>
      <c r="X56" s="296"/>
      <c r="Y56" s="300"/>
      <c r="Z56" s="300"/>
      <c r="AA56" s="301"/>
      <c r="AB56" s="304"/>
      <c r="AC56" s="305"/>
      <c r="AD56" s="308"/>
      <c r="AE56" s="309"/>
    </row>
    <row r="57" spans="2:31" ht="13.5" thickBot="1">
      <c r="B57" s="120"/>
      <c r="C57" s="121" t="s">
        <v>130</v>
      </c>
      <c r="D57" s="122" t="s">
        <v>131</v>
      </c>
      <c r="E57" s="122" t="s">
        <v>132</v>
      </c>
      <c r="F57" s="123" t="s">
        <v>130</v>
      </c>
      <c r="G57" s="124" t="s">
        <v>131</v>
      </c>
      <c r="H57" s="125" t="s">
        <v>132</v>
      </c>
      <c r="I57" s="123" t="s">
        <v>130</v>
      </c>
      <c r="J57" s="122" t="s">
        <v>131</v>
      </c>
      <c r="K57" s="122" t="s">
        <v>132</v>
      </c>
      <c r="L57" s="123" t="s">
        <v>130</v>
      </c>
      <c r="M57" s="122" t="s">
        <v>131</v>
      </c>
      <c r="N57" s="122" t="s">
        <v>132</v>
      </c>
      <c r="O57" s="123" t="s">
        <v>130</v>
      </c>
      <c r="P57" s="122" t="s">
        <v>131</v>
      </c>
      <c r="Q57" s="122" t="s">
        <v>132</v>
      </c>
      <c r="R57" s="126" t="s">
        <v>130</v>
      </c>
      <c r="S57" s="127" t="s">
        <v>131</v>
      </c>
      <c r="T57" s="128" t="s">
        <v>130</v>
      </c>
      <c r="U57" s="129" t="s">
        <v>131</v>
      </c>
      <c r="V57" s="130" t="s">
        <v>130</v>
      </c>
      <c r="W57" s="131" t="s">
        <v>131</v>
      </c>
      <c r="X57" s="132" t="s">
        <v>130</v>
      </c>
      <c r="Y57" s="133" t="s">
        <v>130</v>
      </c>
      <c r="Z57" s="133" t="s">
        <v>131</v>
      </c>
      <c r="AA57" s="134" t="s">
        <v>132</v>
      </c>
      <c r="AB57" s="135" t="s">
        <v>130</v>
      </c>
      <c r="AC57" s="133" t="s">
        <v>131</v>
      </c>
      <c r="AD57" s="136" t="s">
        <v>130</v>
      </c>
      <c r="AE57" s="137" t="s">
        <v>131</v>
      </c>
    </row>
    <row r="58" spans="2:31" ht="25.5">
      <c r="B58" s="138">
        <v>1</v>
      </c>
      <c r="C58" s="139">
        <v>5</v>
      </c>
      <c r="D58" s="140">
        <v>5</v>
      </c>
      <c r="E58" s="141">
        <v>5</v>
      </c>
      <c r="F58" s="139">
        <v>5</v>
      </c>
      <c r="G58" s="140">
        <v>5</v>
      </c>
      <c r="H58" s="140">
        <v>5</v>
      </c>
      <c r="I58" s="142">
        <v>5</v>
      </c>
      <c r="J58" s="143">
        <v>5</v>
      </c>
      <c r="K58" s="144">
        <v>5</v>
      </c>
      <c r="L58" s="139">
        <v>5</v>
      </c>
      <c r="M58" s="140">
        <v>5</v>
      </c>
      <c r="N58" s="141">
        <v>5</v>
      </c>
      <c r="O58" s="139">
        <v>5</v>
      </c>
      <c r="P58" s="140">
        <v>5</v>
      </c>
      <c r="Q58" s="145">
        <v>5</v>
      </c>
      <c r="R58" s="146">
        <v>5</v>
      </c>
      <c r="S58" s="147">
        <v>5</v>
      </c>
      <c r="T58" s="148" t="s">
        <v>133</v>
      </c>
      <c r="U58" s="149">
        <v>5</v>
      </c>
      <c r="V58" s="139">
        <v>5</v>
      </c>
      <c r="W58" s="147">
        <v>5</v>
      </c>
      <c r="X58" s="150">
        <v>5</v>
      </c>
      <c r="Y58" s="139">
        <v>5</v>
      </c>
      <c r="Z58" s="140">
        <v>5</v>
      </c>
      <c r="AA58" s="151">
        <v>5</v>
      </c>
      <c r="AB58" s="152">
        <v>5</v>
      </c>
      <c r="AC58" s="149">
        <v>5</v>
      </c>
      <c r="AD58" s="139">
        <v>5</v>
      </c>
      <c r="AE58" s="147">
        <v>5</v>
      </c>
    </row>
    <row r="59" spans="2:31">
      <c r="B59" s="153">
        <f>B58+1</f>
        <v>2</v>
      </c>
      <c r="C59" s="139">
        <v>5</v>
      </c>
      <c r="D59" s="140">
        <v>5</v>
      </c>
      <c r="E59" s="154">
        <v>5</v>
      </c>
      <c r="F59" s="139">
        <v>5</v>
      </c>
      <c r="G59" s="140">
        <v>5</v>
      </c>
      <c r="H59" s="140">
        <v>5</v>
      </c>
      <c r="I59" s="142">
        <v>5</v>
      </c>
      <c r="J59" s="143">
        <v>5</v>
      </c>
      <c r="K59" s="155">
        <v>5</v>
      </c>
      <c r="L59" s="139">
        <v>5</v>
      </c>
      <c r="M59" s="140">
        <v>5</v>
      </c>
      <c r="N59" s="156">
        <v>5</v>
      </c>
      <c r="O59" s="139">
        <v>5</v>
      </c>
      <c r="P59" s="140">
        <v>5</v>
      </c>
      <c r="Q59" s="157">
        <v>5</v>
      </c>
      <c r="R59" s="158">
        <v>5</v>
      </c>
      <c r="S59" s="159">
        <v>5</v>
      </c>
      <c r="T59" s="160" t="s">
        <v>134</v>
      </c>
      <c r="U59" s="155">
        <v>5</v>
      </c>
      <c r="V59" s="98">
        <v>5</v>
      </c>
      <c r="W59" s="159">
        <v>5</v>
      </c>
      <c r="X59" s="161">
        <v>5</v>
      </c>
      <c r="Y59" s="98">
        <v>5</v>
      </c>
      <c r="Z59" s="99">
        <v>5</v>
      </c>
      <c r="AA59" s="156">
        <v>5</v>
      </c>
      <c r="AB59" s="162">
        <v>5</v>
      </c>
      <c r="AC59" s="155">
        <v>5</v>
      </c>
      <c r="AD59" s="98">
        <v>5</v>
      </c>
      <c r="AE59" s="159">
        <v>5</v>
      </c>
    </row>
    <row r="60" spans="2:31">
      <c r="B60" s="153">
        <f t="shared" ref="B60:B95" si="24">B59+1</f>
        <v>3</v>
      </c>
      <c r="C60" s="139">
        <v>5</v>
      </c>
      <c r="D60" s="140">
        <v>5</v>
      </c>
      <c r="E60" s="154">
        <v>5</v>
      </c>
      <c r="F60" s="139">
        <v>5</v>
      </c>
      <c r="G60" s="140">
        <v>5</v>
      </c>
      <c r="H60" s="140">
        <v>5</v>
      </c>
      <c r="I60" s="142">
        <v>5</v>
      </c>
      <c r="J60" s="143">
        <v>5</v>
      </c>
      <c r="K60" s="155">
        <v>5</v>
      </c>
      <c r="L60" s="139">
        <v>5</v>
      </c>
      <c r="M60" s="140">
        <v>5</v>
      </c>
      <c r="N60" s="156">
        <v>5</v>
      </c>
      <c r="O60" s="139">
        <v>5</v>
      </c>
      <c r="P60" s="140">
        <v>5</v>
      </c>
      <c r="Q60" s="157">
        <v>5</v>
      </c>
      <c r="R60" s="158">
        <v>5</v>
      </c>
      <c r="S60" s="159">
        <v>5</v>
      </c>
      <c r="T60" s="160" t="s">
        <v>134</v>
      </c>
      <c r="U60" s="155">
        <v>5</v>
      </c>
      <c r="V60" s="98">
        <v>5</v>
      </c>
      <c r="W60" s="159">
        <v>5</v>
      </c>
      <c r="X60" s="161">
        <v>5</v>
      </c>
      <c r="Y60" s="98">
        <v>5</v>
      </c>
      <c r="Z60" s="99">
        <v>5</v>
      </c>
      <c r="AA60" s="156">
        <v>5</v>
      </c>
      <c r="AB60" s="162">
        <v>5</v>
      </c>
      <c r="AC60" s="155">
        <v>5</v>
      </c>
      <c r="AD60" s="98">
        <v>5</v>
      </c>
      <c r="AE60" s="159">
        <v>5</v>
      </c>
    </row>
    <row r="61" spans="2:31">
      <c r="B61" s="163">
        <f t="shared" si="24"/>
        <v>4</v>
      </c>
      <c r="C61" s="139">
        <v>5</v>
      </c>
      <c r="D61" s="140">
        <v>5</v>
      </c>
      <c r="E61" s="154">
        <v>5</v>
      </c>
      <c r="F61" s="139">
        <v>5</v>
      </c>
      <c r="G61" s="140">
        <v>5</v>
      </c>
      <c r="H61" s="140">
        <v>5</v>
      </c>
      <c r="I61" s="142">
        <v>5</v>
      </c>
      <c r="J61" s="143">
        <v>5</v>
      </c>
      <c r="K61" s="155">
        <v>5</v>
      </c>
      <c r="L61" s="139">
        <v>5</v>
      </c>
      <c r="M61" s="140">
        <v>5</v>
      </c>
      <c r="N61" s="156">
        <v>5</v>
      </c>
      <c r="O61" s="139">
        <v>5</v>
      </c>
      <c r="P61" s="140">
        <v>5</v>
      </c>
      <c r="Q61" s="157">
        <v>5</v>
      </c>
      <c r="R61" s="158">
        <v>5</v>
      </c>
      <c r="S61" s="159">
        <v>5</v>
      </c>
      <c r="T61" s="160" t="s">
        <v>134</v>
      </c>
      <c r="U61" s="155">
        <v>5</v>
      </c>
      <c r="V61" s="98">
        <v>5</v>
      </c>
      <c r="W61" s="159">
        <v>5</v>
      </c>
      <c r="X61" s="161">
        <v>5</v>
      </c>
      <c r="Y61" s="98">
        <v>5</v>
      </c>
      <c r="Z61" s="99">
        <v>5</v>
      </c>
      <c r="AA61" s="156">
        <v>5</v>
      </c>
      <c r="AB61" s="162">
        <v>5</v>
      </c>
      <c r="AC61" s="155">
        <v>5</v>
      </c>
      <c r="AD61" s="98">
        <v>5</v>
      </c>
      <c r="AE61" s="159">
        <v>5</v>
      </c>
    </row>
    <row r="62" spans="2:31">
      <c r="B62" s="153">
        <f t="shared" si="24"/>
        <v>5</v>
      </c>
      <c r="C62" s="139">
        <v>5</v>
      </c>
      <c r="D62" s="140">
        <v>5</v>
      </c>
      <c r="E62" s="156">
        <v>5</v>
      </c>
      <c r="F62" s="139">
        <v>4</v>
      </c>
      <c r="G62" s="140">
        <v>5</v>
      </c>
      <c r="H62" s="140">
        <v>4</v>
      </c>
      <c r="I62" s="142">
        <v>5</v>
      </c>
      <c r="J62" s="143">
        <v>5</v>
      </c>
      <c r="K62" s="155">
        <v>5</v>
      </c>
      <c r="L62" s="139">
        <v>5</v>
      </c>
      <c r="M62" s="140">
        <v>5</v>
      </c>
      <c r="N62" s="156">
        <v>5</v>
      </c>
      <c r="O62" s="139">
        <v>3</v>
      </c>
      <c r="P62" s="140">
        <v>5</v>
      </c>
      <c r="Q62" s="157">
        <v>3</v>
      </c>
      <c r="R62" s="158">
        <v>5</v>
      </c>
      <c r="S62" s="159">
        <v>5</v>
      </c>
      <c r="T62" s="160" t="s">
        <v>134</v>
      </c>
      <c r="U62" s="155">
        <v>4</v>
      </c>
      <c r="V62" s="98">
        <v>4</v>
      </c>
      <c r="W62" s="159">
        <v>4</v>
      </c>
      <c r="X62" s="161">
        <v>5</v>
      </c>
      <c r="Y62" s="98">
        <v>5</v>
      </c>
      <c r="Z62" s="99">
        <v>5</v>
      </c>
      <c r="AA62" s="156">
        <v>4</v>
      </c>
      <c r="AB62" s="162">
        <v>5</v>
      </c>
      <c r="AC62" s="155">
        <v>5</v>
      </c>
      <c r="AD62" s="98">
        <v>4</v>
      </c>
      <c r="AE62" s="159">
        <v>4</v>
      </c>
    </row>
    <row r="63" spans="2:31">
      <c r="B63" s="153">
        <f t="shared" si="24"/>
        <v>6</v>
      </c>
      <c r="C63" s="139">
        <v>5</v>
      </c>
      <c r="D63" s="140">
        <v>5</v>
      </c>
      <c r="E63" s="154">
        <v>5</v>
      </c>
      <c r="F63" s="139">
        <v>5</v>
      </c>
      <c r="G63" s="140">
        <v>5</v>
      </c>
      <c r="H63" s="140">
        <v>5</v>
      </c>
      <c r="I63" s="142">
        <v>5</v>
      </c>
      <c r="J63" s="143">
        <v>5</v>
      </c>
      <c r="K63" s="155">
        <v>5</v>
      </c>
      <c r="L63" s="139">
        <v>5</v>
      </c>
      <c r="M63" s="140">
        <v>5</v>
      </c>
      <c r="N63" s="156">
        <v>5</v>
      </c>
      <c r="O63" s="139">
        <v>5</v>
      </c>
      <c r="P63" s="140">
        <v>5</v>
      </c>
      <c r="Q63" s="157">
        <v>5</v>
      </c>
      <c r="R63" s="158">
        <v>5</v>
      </c>
      <c r="S63" s="159">
        <v>5</v>
      </c>
      <c r="T63" s="160" t="s">
        <v>134</v>
      </c>
      <c r="U63" s="155">
        <v>5</v>
      </c>
      <c r="V63" s="98">
        <v>5</v>
      </c>
      <c r="W63" s="159">
        <v>5</v>
      </c>
      <c r="X63" s="161">
        <v>5</v>
      </c>
      <c r="Y63" s="98">
        <v>5</v>
      </c>
      <c r="Z63" s="99">
        <v>5</v>
      </c>
      <c r="AA63" s="156">
        <v>5</v>
      </c>
      <c r="AB63" s="162">
        <v>5</v>
      </c>
      <c r="AC63" s="155">
        <v>5</v>
      </c>
      <c r="AD63" s="98">
        <v>5</v>
      </c>
      <c r="AE63" s="159">
        <v>5</v>
      </c>
    </row>
    <row r="64" spans="2:31">
      <c r="B64" s="153">
        <f t="shared" si="24"/>
        <v>7</v>
      </c>
      <c r="C64" s="139">
        <v>5</v>
      </c>
      <c r="D64" s="140">
        <v>5</v>
      </c>
      <c r="E64" s="154">
        <v>5</v>
      </c>
      <c r="F64" s="98">
        <v>3</v>
      </c>
      <c r="G64" s="99">
        <v>3</v>
      </c>
      <c r="H64" s="156">
        <v>3</v>
      </c>
      <c r="I64" s="98">
        <v>5</v>
      </c>
      <c r="J64" s="99">
        <v>5</v>
      </c>
      <c r="K64" s="156">
        <v>5</v>
      </c>
      <c r="L64" s="139">
        <v>5</v>
      </c>
      <c r="M64" s="140">
        <v>5</v>
      </c>
      <c r="N64" s="156">
        <v>5</v>
      </c>
      <c r="O64" s="98">
        <v>5</v>
      </c>
      <c r="P64" s="99">
        <v>2</v>
      </c>
      <c r="Q64" s="102">
        <v>3</v>
      </c>
      <c r="R64" s="158">
        <v>5</v>
      </c>
      <c r="S64" s="159">
        <v>5</v>
      </c>
      <c r="T64" s="160" t="s">
        <v>134</v>
      </c>
      <c r="U64" s="155">
        <v>3</v>
      </c>
      <c r="V64" s="98">
        <v>3</v>
      </c>
      <c r="W64" s="159">
        <v>3</v>
      </c>
      <c r="X64" s="161">
        <v>5</v>
      </c>
      <c r="Y64" s="98">
        <v>4</v>
      </c>
      <c r="Z64" s="99">
        <v>4</v>
      </c>
      <c r="AA64" s="156">
        <v>4</v>
      </c>
      <c r="AB64" s="162">
        <v>5</v>
      </c>
      <c r="AC64" s="155">
        <v>5</v>
      </c>
      <c r="AD64" s="98">
        <v>5</v>
      </c>
      <c r="AE64" s="159">
        <v>5</v>
      </c>
    </row>
    <row r="65" spans="2:31">
      <c r="B65" s="153">
        <f t="shared" si="24"/>
        <v>8</v>
      </c>
      <c r="C65" s="139">
        <v>5</v>
      </c>
      <c r="D65" s="140">
        <v>5</v>
      </c>
      <c r="E65" s="154">
        <v>5</v>
      </c>
      <c r="F65" s="98">
        <v>3</v>
      </c>
      <c r="G65" s="99">
        <v>3</v>
      </c>
      <c r="H65" s="156">
        <v>3</v>
      </c>
      <c r="I65" s="98">
        <v>5</v>
      </c>
      <c r="J65" s="99">
        <v>5</v>
      </c>
      <c r="K65" s="156">
        <v>5</v>
      </c>
      <c r="L65" s="139">
        <v>5</v>
      </c>
      <c r="M65" s="140">
        <v>5</v>
      </c>
      <c r="N65" s="156">
        <v>5</v>
      </c>
      <c r="O65" s="98">
        <v>5</v>
      </c>
      <c r="P65" s="99">
        <v>5</v>
      </c>
      <c r="Q65" s="102">
        <v>4</v>
      </c>
      <c r="R65" s="158">
        <v>5</v>
      </c>
      <c r="S65" s="159">
        <v>5</v>
      </c>
      <c r="T65" s="160" t="s">
        <v>134</v>
      </c>
      <c r="U65" s="155">
        <v>5</v>
      </c>
      <c r="V65" s="98">
        <v>5</v>
      </c>
      <c r="W65" s="159">
        <v>5</v>
      </c>
      <c r="X65" s="161">
        <v>4</v>
      </c>
      <c r="Y65" s="98">
        <v>5</v>
      </c>
      <c r="Z65" s="99">
        <v>5</v>
      </c>
      <c r="AA65" s="156">
        <v>5</v>
      </c>
      <c r="AB65" s="162">
        <v>5</v>
      </c>
      <c r="AC65" s="155">
        <v>5</v>
      </c>
      <c r="AD65" s="98">
        <v>5</v>
      </c>
      <c r="AE65" s="159">
        <v>5</v>
      </c>
    </row>
    <row r="66" spans="2:31">
      <c r="B66" s="153">
        <f t="shared" si="24"/>
        <v>9</v>
      </c>
      <c r="C66" s="139">
        <v>5</v>
      </c>
      <c r="D66" s="140">
        <v>5</v>
      </c>
      <c r="E66" s="156">
        <v>5</v>
      </c>
      <c r="F66" s="98">
        <v>5</v>
      </c>
      <c r="G66" s="99">
        <v>5</v>
      </c>
      <c r="H66" s="99">
        <v>5</v>
      </c>
      <c r="I66" s="164">
        <v>4</v>
      </c>
      <c r="J66" s="165">
        <v>5</v>
      </c>
      <c r="K66" s="155">
        <v>5</v>
      </c>
      <c r="L66" s="139">
        <v>5</v>
      </c>
      <c r="M66" s="140">
        <v>5</v>
      </c>
      <c r="N66" s="156">
        <v>5</v>
      </c>
      <c r="O66" s="98">
        <v>5</v>
      </c>
      <c r="P66" s="99">
        <v>5</v>
      </c>
      <c r="Q66" s="102">
        <v>5</v>
      </c>
      <c r="R66" s="158">
        <v>5</v>
      </c>
      <c r="S66" s="159">
        <v>5</v>
      </c>
      <c r="T66" s="160" t="s">
        <v>134</v>
      </c>
      <c r="U66" s="155">
        <v>5</v>
      </c>
      <c r="V66" s="98">
        <v>5</v>
      </c>
      <c r="W66" s="159">
        <v>5</v>
      </c>
      <c r="X66" s="161">
        <v>5</v>
      </c>
      <c r="Y66" s="98">
        <v>5</v>
      </c>
      <c r="Z66" s="99">
        <v>5</v>
      </c>
      <c r="AA66" s="156">
        <v>5</v>
      </c>
      <c r="AB66" s="162">
        <v>5</v>
      </c>
      <c r="AC66" s="155">
        <v>5</v>
      </c>
      <c r="AD66" s="98">
        <v>5</v>
      </c>
      <c r="AE66" s="159">
        <v>5</v>
      </c>
    </row>
    <row r="67" spans="2:31">
      <c r="B67" s="153">
        <f t="shared" si="24"/>
        <v>10</v>
      </c>
      <c r="C67" s="139">
        <v>5</v>
      </c>
      <c r="D67" s="140">
        <v>5</v>
      </c>
      <c r="E67" s="154">
        <v>5</v>
      </c>
      <c r="F67" s="98">
        <v>5</v>
      </c>
      <c r="G67" s="99">
        <v>4</v>
      </c>
      <c r="H67" s="99">
        <v>4</v>
      </c>
      <c r="I67" s="164">
        <v>5</v>
      </c>
      <c r="J67" s="165">
        <v>5</v>
      </c>
      <c r="K67" s="155">
        <v>4</v>
      </c>
      <c r="L67" s="139">
        <v>5</v>
      </c>
      <c r="M67" s="140">
        <v>5</v>
      </c>
      <c r="N67" s="156">
        <v>5</v>
      </c>
      <c r="O67" s="98">
        <v>5</v>
      </c>
      <c r="P67" s="99">
        <v>5</v>
      </c>
      <c r="Q67" s="102">
        <v>5</v>
      </c>
      <c r="R67" s="158">
        <v>5</v>
      </c>
      <c r="S67" s="159">
        <v>5</v>
      </c>
      <c r="T67" s="160" t="s">
        <v>134</v>
      </c>
      <c r="U67" s="155">
        <v>4</v>
      </c>
      <c r="V67" s="98">
        <v>4</v>
      </c>
      <c r="W67" s="159">
        <v>4</v>
      </c>
      <c r="X67" s="161">
        <v>5</v>
      </c>
      <c r="Y67" s="98">
        <v>5</v>
      </c>
      <c r="Z67" s="99">
        <v>5</v>
      </c>
      <c r="AA67" s="156">
        <v>2</v>
      </c>
      <c r="AB67" s="162">
        <v>5</v>
      </c>
      <c r="AC67" s="155">
        <v>5</v>
      </c>
      <c r="AD67" s="98">
        <v>5</v>
      </c>
      <c r="AE67" s="159">
        <v>5</v>
      </c>
    </row>
    <row r="68" spans="2:31">
      <c r="B68" s="153">
        <f t="shared" si="24"/>
        <v>11</v>
      </c>
      <c r="C68" s="139">
        <v>5</v>
      </c>
      <c r="D68" s="140">
        <v>5</v>
      </c>
      <c r="E68" s="156">
        <v>5</v>
      </c>
      <c r="F68" s="98">
        <v>5</v>
      </c>
      <c r="G68" s="99">
        <v>5</v>
      </c>
      <c r="H68" s="156">
        <v>5</v>
      </c>
      <c r="I68" s="98">
        <v>5</v>
      </c>
      <c r="J68" s="99">
        <v>5</v>
      </c>
      <c r="K68" s="156">
        <v>5</v>
      </c>
      <c r="L68" s="139">
        <v>5</v>
      </c>
      <c r="M68" s="140">
        <v>5</v>
      </c>
      <c r="N68" s="156">
        <v>5</v>
      </c>
      <c r="O68" s="98">
        <v>5</v>
      </c>
      <c r="P68" s="99">
        <v>2</v>
      </c>
      <c r="Q68" s="106">
        <v>2</v>
      </c>
      <c r="R68" s="158">
        <v>5</v>
      </c>
      <c r="S68" s="159">
        <v>5</v>
      </c>
      <c r="T68" s="160" t="s">
        <v>134</v>
      </c>
      <c r="U68" s="155">
        <v>5</v>
      </c>
      <c r="V68" s="98">
        <v>5</v>
      </c>
      <c r="W68" s="159">
        <v>5</v>
      </c>
      <c r="X68" s="161">
        <v>5</v>
      </c>
      <c r="Y68" s="98">
        <v>5</v>
      </c>
      <c r="Z68" s="99">
        <v>5</v>
      </c>
      <c r="AA68" s="156">
        <v>5</v>
      </c>
      <c r="AB68" s="162">
        <v>5</v>
      </c>
      <c r="AC68" s="155">
        <v>5</v>
      </c>
      <c r="AD68" s="98">
        <v>5</v>
      </c>
      <c r="AE68" s="159">
        <v>5</v>
      </c>
    </row>
    <row r="69" spans="2:31">
      <c r="B69" s="153">
        <f t="shared" si="24"/>
        <v>12</v>
      </c>
      <c r="C69" s="139">
        <v>5</v>
      </c>
      <c r="D69" s="140">
        <v>5</v>
      </c>
      <c r="E69" s="154">
        <v>5</v>
      </c>
      <c r="F69" s="98">
        <v>5</v>
      </c>
      <c r="G69" s="99">
        <v>5</v>
      </c>
      <c r="H69" s="156">
        <v>5</v>
      </c>
      <c r="I69" s="98">
        <v>5</v>
      </c>
      <c r="J69" s="99">
        <v>5</v>
      </c>
      <c r="K69" s="156">
        <v>5</v>
      </c>
      <c r="L69" s="139">
        <v>5</v>
      </c>
      <c r="M69" s="140">
        <v>5</v>
      </c>
      <c r="N69" s="156">
        <v>5</v>
      </c>
      <c r="O69" s="139">
        <v>5</v>
      </c>
      <c r="P69" s="140">
        <v>5</v>
      </c>
      <c r="Q69" s="157">
        <v>5</v>
      </c>
      <c r="R69" s="158">
        <v>5</v>
      </c>
      <c r="S69" s="159">
        <v>5</v>
      </c>
      <c r="T69" s="160" t="s">
        <v>134</v>
      </c>
      <c r="U69" s="155">
        <v>5</v>
      </c>
      <c r="V69" s="98">
        <v>5</v>
      </c>
      <c r="W69" s="159">
        <v>5</v>
      </c>
      <c r="X69" s="161">
        <v>5</v>
      </c>
      <c r="Y69" s="98">
        <v>5</v>
      </c>
      <c r="Z69" s="99">
        <v>5</v>
      </c>
      <c r="AA69" s="156">
        <v>5</v>
      </c>
      <c r="AB69" s="162">
        <v>5</v>
      </c>
      <c r="AC69" s="155">
        <v>5</v>
      </c>
      <c r="AD69" s="98">
        <v>5</v>
      </c>
      <c r="AE69" s="102">
        <v>5</v>
      </c>
    </row>
    <row r="70" spans="2:31">
      <c r="B70" s="153">
        <f t="shared" si="24"/>
        <v>13</v>
      </c>
      <c r="C70" s="139">
        <v>5</v>
      </c>
      <c r="D70" s="140">
        <v>5</v>
      </c>
      <c r="E70" s="154">
        <v>5</v>
      </c>
      <c r="F70" s="98">
        <v>5</v>
      </c>
      <c r="G70" s="99">
        <v>5</v>
      </c>
      <c r="H70" s="156">
        <v>5</v>
      </c>
      <c r="I70" s="98">
        <v>5</v>
      </c>
      <c r="J70" s="99">
        <v>5</v>
      </c>
      <c r="K70" s="156">
        <v>5</v>
      </c>
      <c r="L70" s="139">
        <v>5</v>
      </c>
      <c r="M70" s="140">
        <v>5</v>
      </c>
      <c r="N70" s="156">
        <v>5</v>
      </c>
      <c r="O70" s="139">
        <v>5</v>
      </c>
      <c r="P70" s="140">
        <v>5</v>
      </c>
      <c r="Q70" s="166">
        <v>5</v>
      </c>
      <c r="R70" s="158">
        <v>5</v>
      </c>
      <c r="S70" s="159">
        <v>5</v>
      </c>
      <c r="T70" s="160" t="s">
        <v>134</v>
      </c>
      <c r="U70" s="155">
        <v>5</v>
      </c>
      <c r="V70" s="98">
        <v>5</v>
      </c>
      <c r="W70" s="159">
        <v>5</v>
      </c>
      <c r="X70" s="161">
        <v>5</v>
      </c>
      <c r="Y70" s="98">
        <v>5</v>
      </c>
      <c r="Z70" s="99">
        <v>5</v>
      </c>
      <c r="AA70" s="156">
        <v>5</v>
      </c>
      <c r="AB70" s="162">
        <v>5</v>
      </c>
      <c r="AC70" s="155">
        <v>5</v>
      </c>
      <c r="AD70" s="98">
        <v>5</v>
      </c>
      <c r="AE70" s="102">
        <v>5</v>
      </c>
    </row>
    <row r="71" spans="2:31">
      <c r="B71" s="153">
        <f t="shared" si="24"/>
        <v>14</v>
      </c>
      <c r="C71" s="139">
        <v>5</v>
      </c>
      <c r="D71" s="140">
        <v>5</v>
      </c>
      <c r="E71" s="154">
        <v>5</v>
      </c>
      <c r="F71" s="98">
        <v>5</v>
      </c>
      <c r="G71" s="99">
        <v>5</v>
      </c>
      <c r="H71" s="156">
        <v>5</v>
      </c>
      <c r="I71" s="98">
        <v>5</v>
      </c>
      <c r="J71" s="99">
        <v>5</v>
      </c>
      <c r="K71" s="156">
        <v>5</v>
      </c>
      <c r="L71" s="139">
        <v>5</v>
      </c>
      <c r="M71" s="140">
        <v>5</v>
      </c>
      <c r="N71" s="154">
        <v>5</v>
      </c>
      <c r="O71" s="139">
        <v>5</v>
      </c>
      <c r="P71" s="140">
        <v>5</v>
      </c>
      <c r="Q71" s="157">
        <v>5</v>
      </c>
      <c r="R71" s="158">
        <v>5</v>
      </c>
      <c r="S71" s="159">
        <v>5</v>
      </c>
      <c r="T71" s="160" t="s">
        <v>134</v>
      </c>
      <c r="U71" s="155">
        <v>5</v>
      </c>
      <c r="V71" s="98">
        <v>5</v>
      </c>
      <c r="W71" s="159">
        <v>5</v>
      </c>
      <c r="X71" s="161">
        <v>5</v>
      </c>
      <c r="Y71" s="98">
        <v>5</v>
      </c>
      <c r="Z71" s="99">
        <v>5</v>
      </c>
      <c r="AA71" s="156">
        <v>5</v>
      </c>
      <c r="AB71" s="162">
        <v>5</v>
      </c>
      <c r="AC71" s="155">
        <v>5</v>
      </c>
      <c r="AD71" s="98">
        <v>5</v>
      </c>
      <c r="AE71" s="102">
        <v>5</v>
      </c>
    </row>
    <row r="72" spans="2:31">
      <c r="B72" s="153">
        <f t="shared" si="24"/>
        <v>15</v>
      </c>
      <c r="C72" s="139">
        <v>5</v>
      </c>
      <c r="D72" s="140">
        <v>5</v>
      </c>
      <c r="E72" s="156">
        <v>5</v>
      </c>
      <c r="F72" s="98">
        <v>5</v>
      </c>
      <c r="G72" s="99">
        <v>5</v>
      </c>
      <c r="H72" s="156">
        <v>5</v>
      </c>
      <c r="I72" s="98">
        <v>5</v>
      </c>
      <c r="J72" s="99">
        <v>5</v>
      </c>
      <c r="K72" s="156">
        <v>5</v>
      </c>
      <c r="L72" s="139">
        <v>5</v>
      </c>
      <c r="M72" s="140">
        <v>5</v>
      </c>
      <c r="N72" s="156">
        <v>5</v>
      </c>
      <c r="O72" s="98">
        <v>2</v>
      </c>
      <c r="P72" s="99">
        <v>2</v>
      </c>
      <c r="Q72" s="102">
        <v>2</v>
      </c>
      <c r="R72" s="158">
        <v>5</v>
      </c>
      <c r="S72" s="159">
        <v>5</v>
      </c>
      <c r="T72" s="160" t="s">
        <v>134</v>
      </c>
      <c r="U72" s="155">
        <v>5</v>
      </c>
      <c r="V72" s="98">
        <v>5</v>
      </c>
      <c r="W72" s="159">
        <v>5</v>
      </c>
      <c r="X72" s="161">
        <v>5</v>
      </c>
      <c r="Y72" s="98">
        <v>5</v>
      </c>
      <c r="Z72" s="99">
        <v>5</v>
      </c>
      <c r="AA72" s="156">
        <v>5</v>
      </c>
      <c r="AB72" s="162">
        <v>5</v>
      </c>
      <c r="AC72" s="155">
        <v>5</v>
      </c>
      <c r="AD72" s="98">
        <v>5</v>
      </c>
      <c r="AE72" s="102">
        <v>5</v>
      </c>
    </row>
    <row r="73" spans="2:31">
      <c r="B73" s="153">
        <f t="shared" si="24"/>
        <v>16</v>
      </c>
      <c r="C73" s="98"/>
      <c r="D73" s="99"/>
      <c r="E73" s="156"/>
      <c r="F73" s="98"/>
      <c r="G73" s="99"/>
      <c r="H73" s="99"/>
      <c r="I73" s="164"/>
      <c r="J73" s="165"/>
      <c r="K73" s="155"/>
      <c r="L73" s="98"/>
      <c r="M73" s="99"/>
      <c r="N73" s="156"/>
      <c r="O73" s="98"/>
      <c r="P73" s="99"/>
      <c r="Q73" s="102"/>
      <c r="R73" s="158"/>
      <c r="S73" s="159"/>
      <c r="T73" s="165"/>
      <c r="U73" s="155"/>
      <c r="V73" s="98"/>
      <c r="W73" s="159"/>
      <c r="X73" s="161"/>
      <c r="Y73" s="98"/>
      <c r="Z73" s="99"/>
      <c r="AA73" s="99"/>
      <c r="AB73" s="164"/>
      <c r="AC73" s="155"/>
      <c r="AD73" s="98"/>
      <c r="AE73" s="102"/>
    </row>
    <row r="74" spans="2:31">
      <c r="B74" s="153">
        <f t="shared" si="24"/>
        <v>17</v>
      </c>
      <c r="C74" s="98"/>
      <c r="D74" s="99"/>
      <c r="E74" s="156"/>
      <c r="F74" s="98"/>
      <c r="G74" s="99"/>
      <c r="H74" s="156"/>
      <c r="I74" s="162"/>
      <c r="J74" s="165"/>
      <c r="K74" s="167"/>
      <c r="L74" s="98"/>
      <c r="M74" s="99"/>
      <c r="N74" s="156"/>
      <c r="O74" s="98"/>
      <c r="P74" s="99"/>
      <c r="Q74" s="106"/>
      <c r="R74" s="158"/>
      <c r="S74" s="159"/>
      <c r="T74" s="165"/>
      <c r="U74" s="155"/>
      <c r="V74" s="98"/>
      <c r="W74" s="159"/>
      <c r="X74" s="161"/>
      <c r="Y74" s="98"/>
      <c r="Z74" s="99"/>
      <c r="AA74" s="156"/>
      <c r="AB74" s="164"/>
      <c r="AC74" s="155"/>
      <c r="AD74" s="98"/>
      <c r="AE74" s="102"/>
    </row>
    <row r="75" spans="2:31">
      <c r="B75" s="153">
        <f t="shared" si="24"/>
        <v>18</v>
      </c>
      <c r="C75" s="98"/>
      <c r="D75" s="99"/>
      <c r="E75" s="156"/>
      <c r="F75" s="98"/>
      <c r="G75" s="99"/>
      <c r="H75" s="156"/>
      <c r="I75" s="162"/>
      <c r="J75" s="165"/>
      <c r="K75" s="167"/>
      <c r="L75" s="99"/>
      <c r="M75" s="99"/>
      <c r="N75" s="159"/>
      <c r="O75" s="139"/>
      <c r="P75" s="140"/>
      <c r="Q75" s="99"/>
      <c r="R75" s="158"/>
      <c r="S75" s="159"/>
      <c r="T75" s="165"/>
      <c r="U75" s="155"/>
      <c r="V75" s="98"/>
      <c r="W75" s="159"/>
      <c r="X75" s="161"/>
      <c r="Y75" s="98"/>
      <c r="Z75" s="99"/>
      <c r="AA75" s="99"/>
      <c r="AB75" s="164"/>
      <c r="AC75" s="155"/>
      <c r="AD75" s="98"/>
      <c r="AE75" s="102"/>
    </row>
    <row r="76" spans="2:31">
      <c r="B76" s="153">
        <f t="shared" si="24"/>
        <v>19</v>
      </c>
      <c r="C76" s="98"/>
      <c r="D76" s="99"/>
      <c r="E76" s="156"/>
      <c r="F76" s="98"/>
      <c r="G76" s="99"/>
      <c r="H76" s="156"/>
      <c r="I76" s="162"/>
      <c r="J76" s="165"/>
      <c r="K76" s="167"/>
      <c r="L76" s="99"/>
      <c r="M76" s="99"/>
      <c r="N76" s="159"/>
      <c r="O76" s="98"/>
      <c r="P76" s="99"/>
      <c r="Q76" s="102"/>
      <c r="R76" s="158"/>
      <c r="S76" s="159"/>
      <c r="T76" s="165"/>
      <c r="U76" s="155"/>
      <c r="V76" s="98"/>
      <c r="W76" s="159"/>
      <c r="X76" s="161"/>
      <c r="Y76" s="98"/>
      <c r="Z76" s="99"/>
      <c r="AA76" s="99"/>
      <c r="AB76" s="164"/>
      <c r="AC76" s="155"/>
      <c r="AD76" s="98"/>
      <c r="AE76" s="102"/>
    </row>
    <row r="77" spans="2:31">
      <c r="B77" s="153">
        <f t="shared" si="24"/>
        <v>20</v>
      </c>
      <c r="C77" s="98"/>
      <c r="D77" s="99"/>
      <c r="E77" s="156"/>
      <c r="F77" s="98"/>
      <c r="G77" s="99"/>
      <c r="H77" s="156"/>
      <c r="I77" s="162"/>
      <c r="J77" s="165"/>
      <c r="K77" s="167"/>
      <c r="L77" s="99"/>
      <c r="M77" s="99"/>
      <c r="N77" s="159"/>
      <c r="O77" s="98"/>
      <c r="P77" s="99"/>
      <c r="Q77" s="102"/>
      <c r="R77" s="158"/>
      <c r="S77" s="159"/>
      <c r="T77" s="165"/>
      <c r="U77" s="155"/>
      <c r="V77" s="98"/>
      <c r="W77" s="159"/>
      <c r="X77" s="161"/>
      <c r="Y77" s="98"/>
      <c r="Z77" s="99"/>
      <c r="AA77" s="99"/>
      <c r="AB77" s="164"/>
      <c r="AC77" s="155"/>
      <c r="AD77" s="98"/>
      <c r="AE77" s="102"/>
    </row>
    <row r="78" spans="2:31">
      <c r="B78" s="153">
        <f t="shared" si="24"/>
        <v>21</v>
      </c>
      <c r="C78" s="98"/>
      <c r="D78" s="99"/>
      <c r="E78" s="156"/>
      <c r="F78" s="98"/>
      <c r="G78" s="99"/>
      <c r="H78" s="156"/>
      <c r="I78" s="162"/>
      <c r="J78" s="165"/>
      <c r="K78" s="167"/>
      <c r="L78" s="99"/>
      <c r="M78" s="99"/>
      <c r="N78" s="159"/>
      <c r="O78" s="98"/>
      <c r="P78" s="99"/>
      <c r="Q78" s="102"/>
      <c r="R78" s="158"/>
      <c r="S78" s="159"/>
      <c r="T78" s="165"/>
      <c r="U78" s="155"/>
      <c r="V78" s="98"/>
      <c r="W78" s="159"/>
      <c r="X78" s="161"/>
      <c r="Y78" s="98"/>
      <c r="Z78" s="99"/>
      <c r="AA78" s="99"/>
      <c r="AB78" s="164"/>
      <c r="AC78" s="155"/>
      <c r="AD78" s="98"/>
      <c r="AE78" s="102"/>
    </row>
    <row r="79" spans="2:31">
      <c r="B79" s="153">
        <f t="shared" si="24"/>
        <v>22</v>
      </c>
      <c r="C79" s="98"/>
      <c r="D79" s="99"/>
      <c r="E79" s="156"/>
      <c r="F79" s="98"/>
      <c r="G79" s="99"/>
      <c r="H79" s="156"/>
      <c r="I79" s="162"/>
      <c r="J79" s="165"/>
      <c r="K79" s="167"/>
      <c r="L79" s="99"/>
      <c r="M79" s="99"/>
      <c r="N79" s="159"/>
      <c r="O79" s="98"/>
      <c r="P79" s="99"/>
      <c r="Q79" s="102"/>
      <c r="R79" s="158"/>
      <c r="S79" s="159"/>
      <c r="T79" s="165"/>
      <c r="U79" s="155"/>
      <c r="V79" s="98"/>
      <c r="W79" s="159"/>
      <c r="X79" s="161"/>
      <c r="Y79" s="98"/>
      <c r="Z79" s="99"/>
      <c r="AA79" s="99"/>
      <c r="AB79" s="164"/>
      <c r="AC79" s="155"/>
      <c r="AD79" s="98"/>
      <c r="AE79" s="102"/>
    </row>
    <row r="80" spans="2:31">
      <c r="B80" s="153">
        <f t="shared" si="24"/>
        <v>23</v>
      </c>
      <c r="C80" s="98"/>
      <c r="D80" s="99"/>
      <c r="E80" s="156"/>
      <c r="F80" s="98"/>
      <c r="G80" s="99"/>
      <c r="H80" s="156"/>
      <c r="I80" s="162"/>
      <c r="J80" s="165"/>
      <c r="K80" s="167"/>
      <c r="L80" s="99"/>
      <c r="M80" s="99"/>
      <c r="N80" s="159"/>
      <c r="O80" s="98"/>
      <c r="P80" s="99"/>
      <c r="Q80" s="102"/>
      <c r="R80" s="158"/>
      <c r="S80" s="159"/>
      <c r="T80" s="165"/>
      <c r="U80" s="155"/>
      <c r="V80" s="98"/>
      <c r="W80" s="159"/>
      <c r="X80" s="161"/>
      <c r="Y80" s="98"/>
      <c r="Z80" s="99"/>
      <c r="AA80" s="99"/>
      <c r="AB80" s="164"/>
      <c r="AC80" s="155"/>
      <c r="AD80" s="98"/>
      <c r="AE80" s="102"/>
    </row>
    <row r="81" spans="2:31">
      <c r="B81" s="153">
        <f t="shared" si="24"/>
        <v>24</v>
      </c>
      <c r="C81" s="98"/>
      <c r="D81" s="99"/>
      <c r="E81" s="156"/>
      <c r="F81" s="98"/>
      <c r="G81" s="99"/>
      <c r="H81" s="156"/>
      <c r="I81" s="162"/>
      <c r="J81" s="165"/>
      <c r="K81" s="167"/>
      <c r="L81" s="99"/>
      <c r="M81" s="99"/>
      <c r="N81" s="159"/>
      <c r="O81" s="98"/>
      <c r="P81" s="99"/>
      <c r="Q81" s="102"/>
      <c r="R81" s="158"/>
      <c r="S81" s="159"/>
      <c r="T81" s="165"/>
      <c r="U81" s="155"/>
      <c r="V81" s="98"/>
      <c r="W81" s="159"/>
      <c r="X81" s="161"/>
      <c r="Y81" s="98"/>
      <c r="Z81" s="99"/>
      <c r="AA81" s="99"/>
      <c r="AB81" s="164"/>
      <c r="AC81" s="155"/>
      <c r="AD81" s="98"/>
      <c r="AE81" s="102"/>
    </row>
    <row r="82" spans="2:31">
      <c r="B82" s="153">
        <f t="shared" si="24"/>
        <v>25</v>
      </c>
      <c r="C82" s="98"/>
      <c r="D82" s="99"/>
      <c r="E82" s="156"/>
      <c r="F82" s="98"/>
      <c r="G82" s="99"/>
      <c r="H82" s="156"/>
      <c r="I82" s="162"/>
      <c r="J82" s="165"/>
      <c r="K82" s="167"/>
      <c r="L82" s="99"/>
      <c r="M82" s="99"/>
      <c r="N82" s="159"/>
      <c r="O82" s="98"/>
      <c r="P82" s="99"/>
      <c r="Q82" s="102"/>
      <c r="R82" s="158"/>
      <c r="S82" s="159"/>
      <c r="T82" s="165"/>
      <c r="U82" s="155"/>
      <c r="V82" s="98"/>
      <c r="W82" s="159"/>
      <c r="X82" s="161"/>
      <c r="Y82" s="98"/>
      <c r="Z82" s="99"/>
      <c r="AA82" s="99"/>
      <c r="AB82" s="164"/>
      <c r="AC82" s="155"/>
      <c r="AD82" s="98"/>
      <c r="AE82" s="102"/>
    </row>
    <row r="83" spans="2:31">
      <c r="B83" s="153">
        <f t="shared" si="24"/>
        <v>26</v>
      </c>
      <c r="C83" s="98"/>
      <c r="D83" s="99"/>
      <c r="E83" s="156"/>
      <c r="F83" s="98"/>
      <c r="G83" s="99"/>
      <c r="H83" s="156"/>
      <c r="I83" s="162"/>
      <c r="J83" s="165"/>
      <c r="K83" s="167"/>
      <c r="L83" s="99"/>
      <c r="M83" s="99"/>
      <c r="N83" s="159"/>
      <c r="O83" s="98"/>
      <c r="P83" s="99"/>
      <c r="Q83" s="102"/>
      <c r="R83" s="158"/>
      <c r="S83" s="159"/>
      <c r="T83" s="165"/>
      <c r="U83" s="155"/>
      <c r="V83" s="98"/>
      <c r="W83" s="159"/>
      <c r="X83" s="161"/>
      <c r="Y83" s="98"/>
      <c r="Z83" s="99"/>
      <c r="AA83" s="99"/>
      <c r="AB83" s="164"/>
      <c r="AC83" s="155"/>
      <c r="AD83" s="98"/>
      <c r="AE83" s="102"/>
    </row>
    <row r="84" spans="2:31">
      <c r="B84" s="153">
        <f t="shared" si="24"/>
        <v>27</v>
      </c>
      <c r="C84" s="98"/>
      <c r="D84" s="99"/>
      <c r="E84" s="156"/>
      <c r="F84" s="98"/>
      <c r="G84" s="99"/>
      <c r="H84" s="156"/>
      <c r="I84" s="162"/>
      <c r="J84" s="165"/>
      <c r="K84" s="167"/>
      <c r="L84" s="165"/>
      <c r="M84" s="165"/>
      <c r="N84" s="167"/>
      <c r="O84" s="98"/>
      <c r="P84" s="99"/>
      <c r="Q84" s="102"/>
      <c r="R84" s="158"/>
      <c r="S84" s="159"/>
      <c r="T84" s="165"/>
      <c r="U84" s="155"/>
      <c r="V84" s="98"/>
      <c r="W84" s="159"/>
      <c r="X84" s="161"/>
      <c r="Y84" s="98"/>
      <c r="Z84" s="99"/>
      <c r="AA84" s="99"/>
      <c r="AB84" s="164"/>
      <c r="AC84" s="155"/>
      <c r="AD84" s="98"/>
      <c r="AE84" s="102"/>
    </row>
    <row r="85" spans="2:31">
      <c r="B85" s="153">
        <f t="shared" si="24"/>
        <v>28</v>
      </c>
      <c r="C85" s="98"/>
      <c r="D85" s="99"/>
      <c r="E85" s="156"/>
      <c r="F85" s="98"/>
      <c r="G85" s="99"/>
      <c r="H85" s="156"/>
      <c r="I85" s="162"/>
      <c r="J85" s="165"/>
      <c r="K85" s="167"/>
      <c r="L85" s="165"/>
      <c r="M85" s="165"/>
      <c r="N85" s="167"/>
      <c r="O85" s="98"/>
      <c r="P85" s="99"/>
      <c r="Q85" s="102"/>
      <c r="R85" s="158"/>
      <c r="S85" s="159"/>
      <c r="T85" s="165"/>
      <c r="U85" s="155"/>
      <c r="V85" s="98"/>
      <c r="W85" s="159"/>
      <c r="X85" s="161"/>
      <c r="Y85" s="98"/>
      <c r="Z85" s="99"/>
      <c r="AA85" s="99"/>
      <c r="AB85" s="164"/>
      <c r="AC85" s="155"/>
      <c r="AD85" s="98"/>
      <c r="AE85" s="102"/>
    </row>
    <row r="86" spans="2:31">
      <c r="B86" s="153">
        <f t="shared" si="24"/>
        <v>29</v>
      </c>
      <c r="C86" s="98"/>
      <c r="D86" s="99"/>
      <c r="E86" s="156"/>
      <c r="F86" s="98"/>
      <c r="G86" s="99"/>
      <c r="H86" s="156"/>
      <c r="I86" s="162"/>
      <c r="J86" s="165"/>
      <c r="K86" s="167"/>
      <c r="L86" s="165"/>
      <c r="M86" s="165"/>
      <c r="N86" s="167"/>
      <c r="O86" s="98"/>
      <c r="P86" s="99"/>
      <c r="Q86" s="102"/>
      <c r="R86" s="158"/>
      <c r="S86" s="159"/>
      <c r="T86" s="165"/>
      <c r="U86" s="155"/>
      <c r="V86" s="98"/>
      <c r="W86" s="159"/>
      <c r="X86" s="161"/>
      <c r="Y86" s="98"/>
      <c r="Z86" s="99"/>
      <c r="AA86" s="99"/>
      <c r="AB86" s="164"/>
      <c r="AC86" s="155"/>
      <c r="AD86" s="98"/>
      <c r="AE86" s="102"/>
    </row>
    <row r="87" spans="2:31">
      <c r="B87" s="153">
        <f t="shared" si="24"/>
        <v>30</v>
      </c>
      <c r="C87" s="98"/>
      <c r="D87" s="99"/>
      <c r="E87" s="156"/>
      <c r="F87" s="98"/>
      <c r="G87" s="99"/>
      <c r="H87" s="156"/>
      <c r="I87" s="162"/>
      <c r="J87" s="165"/>
      <c r="K87" s="167"/>
      <c r="L87" s="165"/>
      <c r="M87" s="165"/>
      <c r="N87" s="167"/>
      <c r="O87" s="98"/>
      <c r="P87" s="99"/>
      <c r="Q87" s="102"/>
      <c r="R87" s="158"/>
      <c r="S87" s="159"/>
      <c r="T87" s="165"/>
      <c r="U87" s="155"/>
      <c r="V87" s="98"/>
      <c r="W87" s="159"/>
      <c r="X87" s="161"/>
      <c r="Y87" s="98"/>
      <c r="Z87" s="99"/>
      <c r="AA87" s="99"/>
      <c r="AB87" s="164"/>
      <c r="AC87" s="155"/>
      <c r="AD87" s="98"/>
      <c r="AE87" s="102"/>
    </row>
    <row r="88" spans="2:31">
      <c r="B88" s="153">
        <f t="shared" si="24"/>
        <v>31</v>
      </c>
      <c r="C88" s="98"/>
      <c r="D88" s="99"/>
      <c r="E88" s="156"/>
      <c r="F88" s="98"/>
      <c r="G88" s="99"/>
      <c r="H88" s="156"/>
      <c r="I88" s="162"/>
      <c r="J88" s="165"/>
      <c r="K88" s="167"/>
      <c r="L88" s="99"/>
      <c r="M88" s="99"/>
      <c r="N88" s="159"/>
      <c r="O88" s="98"/>
      <c r="P88" s="99"/>
      <c r="Q88" s="102"/>
      <c r="R88" s="158"/>
      <c r="S88" s="159"/>
      <c r="T88" s="165"/>
      <c r="U88" s="155"/>
      <c r="V88" s="98"/>
      <c r="W88" s="159"/>
      <c r="X88" s="161"/>
      <c r="Y88" s="98"/>
      <c r="Z88" s="99"/>
      <c r="AA88" s="99"/>
      <c r="AB88" s="164"/>
      <c r="AC88" s="155"/>
      <c r="AD88" s="98"/>
      <c r="AE88" s="102"/>
    </row>
    <row r="89" spans="2:31">
      <c r="B89" s="153">
        <f t="shared" si="24"/>
        <v>32</v>
      </c>
      <c r="C89" s="98"/>
      <c r="D89" s="99"/>
      <c r="E89" s="156"/>
      <c r="F89" s="98"/>
      <c r="G89" s="99"/>
      <c r="H89" s="156"/>
      <c r="I89" s="162"/>
      <c r="J89" s="165"/>
      <c r="K89" s="167"/>
      <c r="L89" s="99"/>
      <c r="M89" s="99"/>
      <c r="N89" s="159"/>
      <c r="O89" s="98"/>
      <c r="P89" s="99"/>
      <c r="Q89" s="102"/>
      <c r="R89" s="158"/>
      <c r="S89" s="159"/>
      <c r="T89" s="165"/>
      <c r="U89" s="155"/>
      <c r="V89" s="98"/>
      <c r="W89" s="159"/>
      <c r="X89" s="161"/>
      <c r="Y89" s="98"/>
      <c r="Z89" s="99"/>
      <c r="AA89" s="99"/>
      <c r="AB89" s="164"/>
      <c r="AC89" s="155"/>
      <c r="AD89" s="98"/>
      <c r="AE89" s="102"/>
    </row>
    <row r="90" spans="2:31">
      <c r="B90" s="153">
        <f t="shared" si="24"/>
        <v>33</v>
      </c>
      <c r="C90" s="98"/>
      <c r="D90" s="99"/>
      <c r="E90" s="156"/>
      <c r="F90" s="98"/>
      <c r="G90" s="99"/>
      <c r="H90" s="156"/>
      <c r="I90" s="165"/>
      <c r="J90" s="165"/>
      <c r="K90" s="167"/>
      <c r="L90" s="99"/>
      <c r="M90" s="99"/>
      <c r="N90" s="159"/>
      <c r="O90" s="98"/>
      <c r="P90" s="99"/>
      <c r="Q90" s="102"/>
      <c r="R90" s="158"/>
      <c r="S90" s="159"/>
      <c r="T90" s="165"/>
      <c r="U90" s="155"/>
      <c r="V90" s="98"/>
      <c r="W90" s="159"/>
      <c r="X90" s="161"/>
      <c r="Y90" s="98"/>
      <c r="Z90" s="99"/>
      <c r="AA90" s="156"/>
      <c r="AB90" s="164"/>
      <c r="AC90" s="155"/>
      <c r="AD90" s="98"/>
      <c r="AE90" s="102"/>
    </row>
    <row r="91" spans="2:31">
      <c r="B91" s="153">
        <f t="shared" si="24"/>
        <v>34</v>
      </c>
      <c r="C91" s="98"/>
      <c r="D91" s="99"/>
      <c r="E91" s="156"/>
      <c r="F91" s="98"/>
      <c r="G91" s="99"/>
      <c r="H91" s="156"/>
      <c r="I91" s="162"/>
      <c r="J91" s="165"/>
      <c r="K91" s="167"/>
      <c r="L91" s="165"/>
      <c r="M91" s="165"/>
      <c r="N91" s="167"/>
      <c r="O91" s="98"/>
      <c r="P91" s="99"/>
      <c r="Q91" s="102"/>
      <c r="R91" s="158"/>
      <c r="S91" s="159"/>
      <c r="T91" s="165"/>
      <c r="U91" s="155"/>
      <c r="V91" s="98"/>
      <c r="W91" s="159"/>
      <c r="X91" s="161"/>
      <c r="Y91" s="98"/>
      <c r="Z91" s="99"/>
      <c r="AA91" s="99"/>
      <c r="AB91" s="164"/>
      <c r="AC91" s="155"/>
      <c r="AD91" s="98"/>
      <c r="AE91" s="102"/>
    </row>
    <row r="92" spans="2:31">
      <c r="B92" s="153">
        <f t="shared" si="24"/>
        <v>35</v>
      </c>
      <c r="C92" s="98"/>
      <c r="D92" s="99"/>
      <c r="E92" s="156"/>
      <c r="F92" s="98"/>
      <c r="G92" s="99"/>
      <c r="H92" s="156"/>
      <c r="I92" s="162"/>
      <c r="J92" s="165"/>
      <c r="K92" s="167"/>
      <c r="L92" s="165"/>
      <c r="M92" s="165"/>
      <c r="N92" s="167"/>
      <c r="O92" s="98"/>
      <c r="P92" s="99"/>
      <c r="Q92" s="102"/>
      <c r="R92" s="158"/>
      <c r="S92" s="159"/>
      <c r="T92" s="165"/>
      <c r="U92" s="155"/>
      <c r="V92" s="98"/>
      <c r="W92" s="159"/>
      <c r="X92" s="161"/>
      <c r="Y92" s="98"/>
      <c r="Z92" s="99"/>
      <c r="AA92" s="99"/>
      <c r="AB92" s="164"/>
      <c r="AC92" s="155"/>
      <c r="AD92" s="98"/>
      <c r="AE92" s="102"/>
    </row>
    <row r="93" spans="2:31">
      <c r="B93" s="153">
        <f t="shared" si="24"/>
        <v>36</v>
      </c>
      <c r="C93" s="98"/>
      <c r="D93" s="99"/>
      <c r="E93" s="156"/>
      <c r="F93" s="98"/>
      <c r="G93" s="99"/>
      <c r="H93" s="156"/>
      <c r="I93" s="162"/>
      <c r="J93" s="165"/>
      <c r="K93" s="167"/>
      <c r="L93" s="165"/>
      <c r="M93" s="165"/>
      <c r="N93" s="167"/>
      <c r="O93" s="98"/>
      <c r="P93" s="99"/>
      <c r="Q93" s="102"/>
      <c r="R93" s="158"/>
      <c r="S93" s="159"/>
      <c r="T93" s="165"/>
      <c r="U93" s="155"/>
      <c r="V93" s="98"/>
      <c r="W93" s="159"/>
      <c r="X93" s="161"/>
      <c r="Y93" s="98"/>
      <c r="Z93" s="99"/>
      <c r="AA93" s="99"/>
      <c r="AB93" s="164"/>
      <c r="AC93" s="155"/>
      <c r="AD93" s="98"/>
      <c r="AE93" s="102"/>
    </row>
    <row r="94" spans="2:31">
      <c r="B94" s="153">
        <f t="shared" si="24"/>
        <v>37</v>
      </c>
      <c r="C94" s="98"/>
      <c r="D94" s="99"/>
      <c r="E94" s="156"/>
      <c r="F94" s="98"/>
      <c r="G94" s="99"/>
      <c r="H94" s="156"/>
      <c r="I94" s="162"/>
      <c r="J94" s="165"/>
      <c r="K94" s="167"/>
      <c r="L94" s="165"/>
      <c r="M94" s="165"/>
      <c r="N94" s="167"/>
      <c r="O94" s="98"/>
      <c r="P94" s="99"/>
      <c r="Q94" s="102"/>
      <c r="R94" s="158"/>
      <c r="S94" s="159"/>
      <c r="T94" s="165"/>
      <c r="U94" s="155"/>
      <c r="V94" s="98"/>
      <c r="W94" s="159"/>
      <c r="X94" s="161"/>
      <c r="Y94" s="98"/>
      <c r="Z94" s="99"/>
      <c r="AA94" s="99"/>
      <c r="AB94" s="164"/>
      <c r="AC94" s="155"/>
      <c r="AD94" s="98"/>
      <c r="AE94" s="102"/>
    </row>
    <row r="95" spans="2:31" ht="13.5" thickBot="1">
      <c r="B95" s="168">
        <f t="shared" si="24"/>
        <v>38</v>
      </c>
      <c r="C95" s="169"/>
      <c r="D95" s="170"/>
      <c r="E95" s="171"/>
      <c r="F95" s="169"/>
      <c r="G95" s="170"/>
      <c r="H95" s="171"/>
      <c r="I95" s="172"/>
      <c r="J95" s="173"/>
      <c r="K95" s="174"/>
      <c r="L95" s="173"/>
      <c r="M95" s="173"/>
      <c r="N95" s="174"/>
      <c r="O95" s="169"/>
      <c r="P95" s="170"/>
      <c r="Q95" s="175"/>
      <c r="R95" s="176"/>
      <c r="S95" s="177"/>
      <c r="T95" s="178"/>
      <c r="U95" s="179"/>
      <c r="V95" s="105"/>
      <c r="W95" s="177"/>
      <c r="X95" s="180"/>
      <c r="Y95" s="105"/>
      <c r="Z95" s="104"/>
      <c r="AA95" s="104"/>
      <c r="AB95" s="181"/>
      <c r="AC95" s="179"/>
      <c r="AD95" s="105"/>
      <c r="AE95" s="182"/>
    </row>
    <row r="96" spans="2:31" ht="13.5" thickTop="1"/>
    <row r="100" spans="3:16">
      <c r="C100">
        <f>IF(ISNUMBER(C6),C6,"NO")</f>
        <v>5</v>
      </c>
      <c r="D100">
        <f t="shared" ref="D100:P115" si="25">IF(ISNUMBER(D6),D6,"NO")</f>
        <v>5</v>
      </c>
      <c r="E100">
        <f t="shared" si="25"/>
        <v>5</v>
      </c>
      <c r="F100">
        <f t="shared" si="25"/>
        <v>5</v>
      </c>
      <c r="G100">
        <f t="shared" si="25"/>
        <v>5</v>
      </c>
      <c r="H100"/>
      <c r="I100">
        <f t="shared" si="25"/>
        <v>5</v>
      </c>
      <c r="J100">
        <f>IF(J6&gt;0,J6,"NO")</f>
        <v>5</v>
      </c>
      <c r="K100">
        <f t="shared" si="25"/>
        <v>5</v>
      </c>
      <c r="M100">
        <f>IF(M6&gt;0,M6,"NO")</f>
        <v>5</v>
      </c>
      <c r="N100">
        <f t="shared" si="25"/>
        <v>5</v>
      </c>
      <c r="O100">
        <f t="shared" si="25"/>
        <v>5</v>
      </c>
      <c r="P100">
        <f t="shared" si="25"/>
        <v>5</v>
      </c>
    </row>
    <row r="101" spans="3:16">
      <c r="C101">
        <f t="shared" ref="C101:G116" si="26">IF(ISNUMBER(C7),C7,"NO")</f>
        <v>5</v>
      </c>
      <c r="D101">
        <f t="shared" si="26"/>
        <v>5</v>
      </c>
      <c r="E101">
        <f t="shared" si="26"/>
        <v>5</v>
      </c>
      <c r="F101">
        <f t="shared" si="26"/>
        <v>5</v>
      </c>
      <c r="G101">
        <f t="shared" si="26"/>
        <v>5</v>
      </c>
      <c r="H101"/>
      <c r="I101">
        <f t="shared" si="25"/>
        <v>5</v>
      </c>
      <c r="J101">
        <f t="shared" ref="J101:J137" si="27">IF(J7&gt;0,J7,"NO")</f>
        <v>5</v>
      </c>
      <c r="K101">
        <f t="shared" si="25"/>
        <v>5</v>
      </c>
      <c r="M101">
        <f t="shared" ref="M101:M137" si="28">IF(M7&gt;0,M7,"NO")</f>
        <v>5</v>
      </c>
      <c r="N101">
        <f t="shared" si="25"/>
        <v>5</v>
      </c>
      <c r="O101">
        <f t="shared" si="25"/>
        <v>5</v>
      </c>
      <c r="P101">
        <f t="shared" si="25"/>
        <v>5</v>
      </c>
    </row>
    <row r="102" spans="3:16">
      <c r="C102">
        <f t="shared" si="26"/>
        <v>5</v>
      </c>
      <c r="D102">
        <f t="shared" si="26"/>
        <v>5</v>
      </c>
      <c r="E102">
        <f t="shared" si="26"/>
        <v>5</v>
      </c>
      <c r="F102">
        <f t="shared" si="26"/>
        <v>5</v>
      </c>
      <c r="G102">
        <f t="shared" si="26"/>
        <v>5</v>
      </c>
      <c r="H102"/>
      <c r="I102">
        <f t="shared" si="25"/>
        <v>5</v>
      </c>
      <c r="J102">
        <f t="shared" si="27"/>
        <v>5</v>
      </c>
      <c r="K102">
        <f t="shared" si="25"/>
        <v>5</v>
      </c>
      <c r="M102">
        <f t="shared" si="28"/>
        <v>5</v>
      </c>
      <c r="N102">
        <f t="shared" si="25"/>
        <v>5</v>
      </c>
      <c r="O102">
        <f t="shared" si="25"/>
        <v>5</v>
      </c>
      <c r="P102">
        <f t="shared" si="25"/>
        <v>5</v>
      </c>
    </row>
    <row r="103" spans="3:16">
      <c r="C103">
        <f t="shared" si="26"/>
        <v>5</v>
      </c>
      <c r="D103">
        <f t="shared" si="26"/>
        <v>5</v>
      </c>
      <c r="E103">
        <f t="shared" si="26"/>
        <v>5</v>
      </c>
      <c r="F103">
        <f t="shared" si="26"/>
        <v>5</v>
      </c>
      <c r="G103">
        <f t="shared" si="26"/>
        <v>5</v>
      </c>
      <c r="H103"/>
      <c r="I103">
        <f t="shared" si="25"/>
        <v>5</v>
      </c>
      <c r="J103">
        <f t="shared" si="27"/>
        <v>5</v>
      </c>
      <c r="K103">
        <f t="shared" si="25"/>
        <v>5</v>
      </c>
      <c r="M103">
        <f t="shared" si="28"/>
        <v>5</v>
      </c>
      <c r="N103">
        <f t="shared" si="25"/>
        <v>5</v>
      </c>
      <c r="O103">
        <f t="shared" si="25"/>
        <v>5</v>
      </c>
      <c r="P103">
        <f t="shared" si="25"/>
        <v>5</v>
      </c>
    </row>
    <row r="104" spans="3:16">
      <c r="C104">
        <f t="shared" si="26"/>
        <v>5</v>
      </c>
      <c r="D104">
        <f t="shared" si="26"/>
        <v>4</v>
      </c>
      <c r="E104">
        <f t="shared" si="26"/>
        <v>5</v>
      </c>
      <c r="F104">
        <f t="shared" si="26"/>
        <v>5</v>
      </c>
      <c r="G104">
        <f t="shared" si="26"/>
        <v>4</v>
      </c>
      <c r="H104"/>
      <c r="I104">
        <f t="shared" si="25"/>
        <v>5</v>
      </c>
      <c r="J104">
        <f t="shared" si="27"/>
        <v>4</v>
      </c>
      <c r="K104">
        <f t="shared" si="25"/>
        <v>4</v>
      </c>
      <c r="M104">
        <f t="shared" si="28"/>
        <v>5</v>
      </c>
      <c r="N104">
        <f t="shared" si="25"/>
        <v>5</v>
      </c>
      <c r="O104">
        <f t="shared" si="25"/>
        <v>5</v>
      </c>
      <c r="P104">
        <f t="shared" si="25"/>
        <v>4</v>
      </c>
    </row>
    <row r="105" spans="3:16">
      <c r="C105">
        <f t="shared" si="26"/>
        <v>5</v>
      </c>
      <c r="D105">
        <f t="shared" si="26"/>
        <v>5</v>
      </c>
      <c r="E105">
        <f t="shared" si="26"/>
        <v>5</v>
      </c>
      <c r="F105">
        <f t="shared" si="26"/>
        <v>5</v>
      </c>
      <c r="G105">
        <f t="shared" si="26"/>
        <v>5</v>
      </c>
      <c r="H105"/>
      <c r="I105">
        <f t="shared" si="25"/>
        <v>5</v>
      </c>
      <c r="J105">
        <f t="shared" si="27"/>
        <v>5</v>
      </c>
      <c r="K105">
        <f t="shared" si="25"/>
        <v>5</v>
      </c>
      <c r="M105">
        <f t="shared" si="28"/>
        <v>5</v>
      </c>
      <c r="N105">
        <f t="shared" si="25"/>
        <v>5</v>
      </c>
      <c r="O105">
        <f t="shared" si="25"/>
        <v>5</v>
      </c>
      <c r="P105">
        <f t="shared" si="25"/>
        <v>5</v>
      </c>
    </row>
    <row r="106" spans="3:16">
      <c r="C106">
        <f t="shared" si="26"/>
        <v>5</v>
      </c>
      <c r="D106">
        <f t="shared" si="26"/>
        <v>3</v>
      </c>
      <c r="E106">
        <f t="shared" si="26"/>
        <v>5</v>
      </c>
      <c r="F106">
        <f t="shared" si="26"/>
        <v>5</v>
      </c>
      <c r="G106">
        <f t="shared" si="26"/>
        <v>3</v>
      </c>
      <c r="H106"/>
      <c r="I106">
        <f t="shared" si="25"/>
        <v>5</v>
      </c>
      <c r="J106">
        <f t="shared" si="27"/>
        <v>3</v>
      </c>
      <c r="K106">
        <f t="shared" si="25"/>
        <v>3</v>
      </c>
      <c r="M106">
        <f t="shared" si="28"/>
        <v>5</v>
      </c>
      <c r="N106">
        <f t="shared" si="25"/>
        <v>4</v>
      </c>
      <c r="O106">
        <f t="shared" si="25"/>
        <v>5</v>
      </c>
      <c r="P106">
        <f t="shared" si="25"/>
        <v>5</v>
      </c>
    </row>
    <row r="107" spans="3:16">
      <c r="C107">
        <f t="shared" si="26"/>
        <v>5</v>
      </c>
      <c r="D107">
        <f t="shared" si="26"/>
        <v>3</v>
      </c>
      <c r="E107">
        <f t="shared" si="26"/>
        <v>5</v>
      </c>
      <c r="F107">
        <f t="shared" si="26"/>
        <v>5</v>
      </c>
      <c r="G107">
        <f t="shared" si="26"/>
        <v>5</v>
      </c>
      <c r="H107"/>
      <c r="I107">
        <f t="shared" si="25"/>
        <v>5</v>
      </c>
      <c r="J107">
        <f t="shared" si="27"/>
        <v>5</v>
      </c>
      <c r="K107">
        <f t="shared" si="25"/>
        <v>5</v>
      </c>
      <c r="M107">
        <f t="shared" si="28"/>
        <v>4</v>
      </c>
      <c r="N107">
        <f t="shared" si="25"/>
        <v>5</v>
      </c>
      <c r="O107">
        <f t="shared" si="25"/>
        <v>5</v>
      </c>
      <c r="P107">
        <f t="shared" si="25"/>
        <v>5</v>
      </c>
    </row>
    <row r="108" spans="3:16">
      <c r="C108">
        <f t="shared" si="26"/>
        <v>5</v>
      </c>
      <c r="D108">
        <f t="shared" si="26"/>
        <v>5</v>
      </c>
      <c r="E108">
        <f t="shared" si="26"/>
        <v>5</v>
      </c>
      <c r="F108">
        <f t="shared" si="26"/>
        <v>5</v>
      </c>
      <c r="G108">
        <f t="shared" si="26"/>
        <v>5</v>
      </c>
      <c r="H108"/>
      <c r="I108">
        <f t="shared" si="25"/>
        <v>5</v>
      </c>
      <c r="J108">
        <f t="shared" si="27"/>
        <v>5</v>
      </c>
      <c r="K108">
        <f t="shared" si="25"/>
        <v>5</v>
      </c>
      <c r="M108">
        <f t="shared" si="28"/>
        <v>5</v>
      </c>
      <c r="N108">
        <f t="shared" si="25"/>
        <v>5</v>
      </c>
      <c r="O108">
        <f t="shared" si="25"/>
        <v>5</v>
      </c>
      <c r="P108">
        <f t="shared" si="25"/>
        <v>5</v>
      </c>
    </row>
    <row r="109" spans="3:16">
      <c r="C109">
        <f t="shared" si="26"/>
        <v>5</v>
      </c>
      <c r="D109">
        <f t="shared" si="26"/>
        <v>4</v>
      </c>
      <c r="E109">
        <f t="shared" si="26"/>
        <v>5</v>
      </c>
      <c r="F109">
        <f t="shared" si="26"/>
        <v>5</v>
      </c>
      <c r="G109">
        <f t="shared" si="26"/>
        <v>5</v>
      </c>
      <c r="H109"/>
      <c r="I109">
        <f t="shared" si="25"/>
        <v>5</v>
      </c>
      <c r="J109">
        <f t="shared" si="27"/>
        <v>4</v>
      </c>
      <c r="K109">
        <f t="shared" si="25"/>
        <v>4</v>
      </c>
      <c r="M109">
        <f t="shared" si="28"/>
        <v>5</v>
      </c>
      <c r="N109">
        <f t="shared" si="25"/>
        <v>4</v>
      </c>
      <c r="O109">
        <f t="shared" si="25"/>
        <v>5</v>
      </c>
      <c r="P109">
        <f t="shared" si="25"/>
        <v>5</v>
      </c>
    </row>
    <row r="110" spans="3:16">
      <c r="C110">
        <f t="shared" si="26"/>
        <v>5</v>
      </c>
      <c r="D110">
        <f t="shared" si="26"/>
        <v>5</v>
      </c>
      <c r="E110">
        <f t="shared" si="26"/>
        <v>5</v>
      </c>
      <c r="F110">
        <f t="shared" si="26"/>
        <v>5</v>
      </c>
      <c r="G110">
        <f t="shared" si="26"/>
        <v>3</v>
      </c>
      <c r="H110"/>
      <c r="I110">
        <f t="shared" si="25"/>
        <v>5</v>
      </c>
      <c r="J110">
        <f t="shared" si="27"/>
        <v>5</v>
      </c>
      <c r="K110">
        <f t="shared" si="25"/>
        <v>5</v>
      </c>
      <c r="M110">
        <f t="shared" si="28"/>
        <v>5</v>
      </c>
      <c r="N110">
        <f t="shared" si="25"/>
        <v>5</v>
      </c>
      <c r="O110">
        <f t="shared" si="25"/>
        <v>5</v>
      </c>
      <c r="P110">
        <f t="shared" si="25"/>
        <v>5</v>
      </c>
    </row>
    <row r="111" spans="3:16">
      <c r="C111">
        <f t="shared" si="26"/>
        <v>5</v>
      </c>
      <c r="D111">
        <f t="shared" si="26"/>
        <v>5</v>
      </c>
      <c r="E111">
        <f t="shared" si="26"/>
        <v>5</v>
      </c>
      <c r="F111">
        <f t="shared" si="26"/>
        <v>5</v>
      </c>
      <c r="G111">
        <f t="shared" si="26"/>
        <v>5</v>
      </c>
      <c r="H111"/>
      <c r="I111">
        <f t="shared" si="25"/>
        <v>5</v>
      </c>
      <c r="J111">
        <f t="shared" si="27"/>
        <v>5</v>
      </c>
      <c r="K111">
        <f t="shared" si="25"/>
        <v>5</v>
      </c>
      <c r="M111">
        <f t="shared" si="28"/>
        <v>5</v>
      </c>
      <c r="N111">
        <f t="shared" si="25"/>
        <v>5</v>
      </c>
      <c r="O111">
        <f t="shared" si="25"/>
        <v>5</v>
      </c>
      <c r="P111">
        <f t="shared" si="25"/>
        <v>5</v>
      </c>
    </row>
    <row r="112" spans="3:16">
      <c r="C112">
        <f t="shared" si="26"/>
        <v>5</v>
      </c>
      <c r="D112">
        <f t="shared" si="26"/>
        <v>5</v>
      </c>
      <c r="E112">
        <f t="shared" si="26"/>
        <v>5</v>
      </c>
      <c r="F112">
        <f t="shared" si="26"/>
        <v>5</v>
      </c>
      <c r="G112">
        <f t="shared" si="26"/>
        <v>5</v>
      </c>
      <c r="H112"/>
      <c r="I112">
        <f t="shared" si="25"/>
        <v>5</v>
      </c>
      <c r="J112">
        <f t="shared" si="27"/>
        <v>5</v>
      </c>
      <c r="K112">
        <f t="shared" si="25"/>
        <v>5</v>
      </c>
      <c r="M112">
        <f t="shared" si="28"/>
        <v>5</v>
      </c>
      <c r="N112">
        <f t="shared" si="25"/>
        <v>5</v>
      </c>
      <c r="O112">
        <f t="shared" si="25"/>
        <v>5</v>
      </c>
      <c r="P112">
        <f t="shared" si="25"/>
        <v>5</v>
      </c>
    </row>
    <row r="113" spans="3:16">
      <c r="C113">
        <f t="shared" si="26"/>
        <v>5</v>
      </c>
      <c r="D113">
        <f t="shared" si="26"/>
        <v>5</v>
      </c>
      <c r="E113">
        <f t="shared" si="26"/>
        <v>5</v>
      </c>
      <c r="F113">
        <f t="shared" si="26"/>
        <v>5</v>
      </c>
      <c r="G113">
        <f t="shared" si="26"/>
        <v>5</v>
      </c>
      <c r="H113"/>
      <c r="I113">
        <f t="shared" si="25"/>
        <v>5</v>
      </c>
      <c r="J113">
        <f t="shared" si="27"/>
        <v>5</v>
      </c>
      <c r="K113">
        <f t="shared" si="25"/>
        <v>5</v>
      </c>
      <c r="M113">
        <f t="shared" si="28"/>
        <v>5</v>
      </c>
      <c r="N113">
        <f t="shared" si="25"/>
        <v>5</v>
      </c>
      <c r="O113">
        <f t="shared" si="25"/>
        <v>5</v>
      </c>
      <c r="P113">
        <f t="shared" si="25"/>
        <v>5</v>
      </c>
    </row>
    <row r="114" spans="3:16">
      <c r="C114">
        <f t="shared" si="26"/>
        <v>5</v>
      </c>
      <c r="D114">
        <f t="shared" si="26"/>
        <v>5</v>
      </c>
      <c r="E114">
        <f t="shared" si="26"/>
        <v>5</v>
      </c>
      <c r="F114">
        <f t="shared" si="26"/>
        <v>5</v>
      </c>
      <c r="G114">
        <f t="shared" si="26"/>
        <v>2</v>
      </c>
      <c r="H114"/>
      <c r="I114">
        <f t="shared" si="25"/>
        <v>5</v>
      </c>
      <c r="J114">
        <f t="shared" si="27"/>
        <v>5</v>
      </c>
      <c r="K114">
        <f t="shared" si="25"/>
        <v>5</v>
      </c>
      <c r="M114">
        <f t="shared" si="28"/>
        <v>5</v>
      </c>
      <c r="N114">
        <f t="shared" si="25"/>
        <v>5</v>
      </c>
      <c r="O114">
        <f t="shared" si="25"/>
        <v>5</v>
      </c>
      <c r="P114">
        <f t="shared" si="25"/>
        <v>5</v>
      </c>
    </row>
    <row r="115" spans="3:16">
      <c r="C115" t="str">
        <f t="shared" si="26"/>
        <v>NO</v>
      </c>
      <c r="D115" t="str">
        <f t="shared" si="26"/>
        <v>NO</v>
      </c>
      <c r="E115" t="str">
        <f t="shared" si="26"/>
        <v>NO</v>
      </c>
      <c r="F115" t="str">
        <f t="shared" si="26"/>
        <v>NO</v>
      </c>
      <c r="G115" t="str">
        <f t="shared" si="26"/>
        <v>NO</v>
      </c>
      <c r="H115"/>
      <c r="I115" t="str">
        <f t="shared" si="25"/>
        <v>NO</v>
      </c>
      <c r="J115" t="str">
        <f t="shared" si="27"/>
        <v>NE</v>
      </c>
      <c r="K115" t="str">
        <f t="shared" si="25"/>
        <v>NO</v>
      </c>
      <c r="M115" t="str">
        <f t="shared" si="28"/>
        <v>NO</v>
      </c>
      <c r="N115" t="str">
        <f t="shared" si="25"/>
        <v>NO</v>
      </c>
      <c r="O115" t="str">
        <f t="shared" si="25"/>
        <v>NO</v>
      </c>
      <c r="P115" t="str">
        <f t="shared" si="25"/>
        <v>NO</v>
      </c>
    </row>
    <row r="116" spans="3:16">
      <c r="C116" t="str">
        <f t="shared" si="26"/>
        <v>NO</v>
      </c>
      <c r="D116" t="str">
        <f t="shared" si="26"/>
        <v>NO</v>
      </c>
      <c r="E116" t="str">
        <f t="shared" si="26"/>
        <v>NO</v>
      </c>
      <c r="F116" t="str">
        <f t="shared" si="26"/>
        <v>NO</v>
      </c>
      <c r="G116" t="str">
        <f t="shared" si="26"/>
        <v>NO</v>
      </c>
      <c r="H116"/>
      <c r="I116" t="str">
        <f t="shared" ref="I116:K131" si="29">IF(ISNUMBER(I22),I22,"NO")</f>
        <v>NO</v>
      </c>
      <c r="J116" t="str">
        <f t="shared" si="27"/>
        <v>NE</v>
      </c>
      <c r="K116" t="str">
        <f t="shared" si="29"/>
        <v>NO</v>
      </c>
      <c r="M116" t="str">
        <f t="shared" si="28"/>
        <v>NO</v>
      </c>
      <c r="N116" t="str">
        <f t="shared" ref="N116:P131" si="30">IF(ISNUMBER(N22),N22,"NO")</f>
        <v>NO</v>
      </c>
      <c r="O116" t="str">
        <f t="shared" si="30"/>
        <v>NO</v>
      </c>
      <c r="P116" t="str">
        <f t="shared" si="30"/>
        <v>NO</v>
      </c>
    </row>
    <row r="117" spans="3:16">
      <c r="C117" t="str">
        <f t="shared" ref="C117:G132" si="31">IF(ISNUMBER(C23),C23,"NO")</f>
        <v>NO</v>
      </c>
      <c r="D117" t="str">
        <f t="shared" si="31"/>
        <v>NO</v>
      </c>
      <c r="E117" t="str">
        <f t="shared" si="31"/>
        <v>NO</v>
      </c>
      <c r="F117" t="str">
        <f t="shared" si="31"/>
        <v>NO</v>
      </c>
      <c r="G117" t="str">
        <f t="shared" si="31"/>
        <v>NO</v>
      </c>
      <c r="H117"/>
      <c r="I117" t="str">
        <f t="shared" si="29"/>
        <v>NO</v>
      </c>
      <c r="J117" t="str">
        <f t="shared" si="27"/>
        <v>NE</v>
      </c>
      <c r="K117" t="str">
        <f t="shared" si="29"/>
        <v>NO</v>
      </c>
      <c r="M117" t="str">
        <f t="shared" si="28"/>
        <v>NO</v>
      </c>
      <c r="N117" t="str">
        <f t="shared" si="30"/>
        <v>NO</v>
      </c>
      <c r="O117" t="str">
        <f t="shared" si="30"/>
        <v>NO</v>
      </c>
      <c r="P117" t="str">
        <f t="shared" si="30"/>
        <v>NO</v>
      </c>
    </row>
    <row r="118" spans="3:16">
      <c r="C118" t="str">
        <f t="shared" si="31"/>
        <v>NO</v>
      </c>
      <c r="D118" t="str">
        <f t="shared" si="31"/>
        <v>NO</v>
      </c>
      <c r="E118" t="str">
        <f t="shared" si="31"/>
        <v>NO</v>
      </c>
      <c r="F118" t="str">
        <f t="shared" si="31"/>
        <v>NO</v>
      </c>
      <c r="G118" t="str">
        <f t="shared" si="31"/>
        <v>NO</v>
      </c>
      <c r="H118"/>
      <c r="I118" t="str">
        <f t="shared" si="29"/>
        <v>NO</v>
      </c>
      <c r="J118" t="str">
        <f t="shared" si="27"/>
        <v>NE</v>
      </c>
      <c r="K118" t="str">
        <f t="shared" si="29"/>
        <v>NO</v>
      </c>
      <c r="M118" t="str">
        <f t="shared" si="28"/>
        <v>NO</v>
      </c>
      <c r="N118" t="str">
        <f t="shared" si="30"/>
        <v>NO</v>
      </c>
      <c r="O118" t="str">
        <f t="shared" si="30"/>
        <v>NO</v>
      </c>
      <c r="P118" t="str">
        <f t="shared" si="30"/>
        <v>NO</v>
      </c>
    </row>
    <row r="119" spans="3:16">
      <c r="C119" t="str">
        <f t="shared" si="31"/>
        <v>NO</v>
      </c>
      <c r="D119" t="str">
        <f t="shared" si="31"/>
        <v>NO</v>
      </c>
      <c r="E119" t="str">
        <f t="shared" si="31"/>
        <v>NO</v>
      </c>
      <c r="F119" t="str">
        <f t="shared" si="31"/>
        <v>NO</v>
      </c>
      <c r="G119" t="str">
        <f t="shared" si="31"/>
        <v>NO</v>
      </c>
      <c r="H119"/>
      <c r="I119" t="str">
        <f t="shared" si="29"/>
        <v>NO</v>
      </c>
      <c r="J119" t="str">
        <f t="shared" si="27"/>
        <v>NE</v>
      </c>
      <c r="K119" t="str">
        <f t="shared" si="29"/>
        <v>NO</v>
      </c>
      <c r="M119" t="str">
        <f t="shared" si="28"/>
        <v>NO</v>
      </c>
      <c r="N119" t="str">
        <f t="shared" si="30"/>
        <v>NO</v>
      </c>
      <c r="O119" t="str">
        <f t="shared" si="30"/>
        <v>NO</v>
      </c>
      <c r="P119" t="str">
        <f t="shared" si="30"/>
        <v>NO</v>
      </c>
    </row>
    <row r="120" spans="3:16">
      <c r="C120" t="str">
        <f t="shared" si="31"/>
        <v>NO</v>
      </c>
      <c r="D120" t="str">
        <f t="shared" si="31"/>
        <v>NO</v>
      </c>
      <c r="E120" t="str">
        <f t="shared" si="31"/>
        <v>NO</v>
      </c>
      <c r="F120" t="str">
        <f t="shared" si="31"/>
        <v>NO</v>
      </c>
      <c r="G120" t="str">
        <f t="shared" si="31"/>
        <v>NO</v>
      </c>
      <c r="H120"/>
      <c r="I120" t="str">
        <f t="shared" si="29"/>
        <v>NO</v>
      </c>
      <c r="J120" t="str">
        <f t="shared" si="27"/>
        <v>NE</v>
      </c>
      <c r="K120" t="str">
        <f t="shared" si="29"/>
        <v>NO</v>
      </c>
      <c r="M120" t="str">
        <f t="shared" si="28"/>
        <v>NO</v>
      </c>
      <c r="N120" t="str">
        <f t="shared" si="30"/>
        <v>NO</v>
      </c>
      <c r="O120" t="str">
        <f t="shared" si="30"/>
        <v>NO</v>
      </c>
      <c r="P120" t="str">
        <f t="shared" si="30"/>
        <v>NO</v>
      </c>
    </row>
    <row r="121" spans="3:16">
      <c r="C121" t="str">
        <f t="shared" si="31"/>
        <v>NO</v>
      </c>
      <c r="D121" t="str">
        <f t="shared" si="31"/>
        <v>NO</v>
      </c>
      <c r="E121" t="str">
        <f t="shared" si="31"/>
        <v>NO</v>
      </c>
      <c r="F121" t="str">
        <f t="shared" si="31"/>
        <v>NO</v>
      </c>
      <c r="G121" t="str">
        <f t="shared" si="31"/>
        <v>NO</v>
      </c>
      <c r="H121"/>
      <c r="I121" t="str">
        <f t="shared" si="29"/>
        <v>NO</v>
      </c>
      <c r="J121" t="str">
        <f t="shared" si="27"/>
        <v>NE</v>
      </c>
      <c r="K121" t="str">
        <f t="shared" si="29"/>
        <v>NO</v>
      </c>
      <c r="M121" t="str">
        <f t="shared" si="28"/>
        <v>NO</v>
      </c>
      <c r="N121" t="str">
        <f t="shared" si="30"/>
        <v>NO</v>
      </c>
      <c r="O121" t="str">
        <f t="shared" si="30"/>
        <v>NO</v>
      </c>
      <c r="P121" t="str">
        <f t="shared" si="30"/>
        <v>NO</v>
      </c>
    </row>
    <row r="122" spans="3:16">
      <c r="C122" t="str">
        <f t="shared" si="31"/>
        <v>NO</v>
      </c>
      <c r="D122" t="str">
        <f t="shared" si="31"/>
        <v>NO</v>
      </c>
      <c r="E122" t="str">
        <f t="shared" si="31"/>
        <v>NO</v>
      </c>
      <c r="F122" t="str">
        <f t="shared" si="31"/>
        <v>NO</v>
      </c>
      <c r="G122" t="str">
        <f t="shared" si="31"/>
        <v>NO</v>
      </c>
      <c r="H122"/>
      <c r="I122" t="str">
        <f t="shared" si="29"/>
        <v>NO</v>
      </c>
      <c r="J122" t="str">
        <f t="shared" si="27"/>
        <v>NE</v>
      </c>
      <c r="K122" t="str">
        <f t="shared" si="29"/>
        <v>NO</v>
      </c>
      <c r="M122" t="str">
        <f t="shared" si="28"/>
        <v>NO</v>
      </c>
      <c r="N122" t="str">
        <f t="shared" si="30"/>
        <v>NO</v>
      </c>
      <c r="O122" t="str">
        <f t="shared" si="30"/>
        <v>NO</v>
      </c>
      <c r="P122" t="str">
        <f t="shared" si="30"/>
        <v>NO</v>
      </c>
    </row>
    <row r="123" spans="3:16">
      <c r="C123" t="str">
        <f t="shared" si="31"/>
        <v>NO</v>
      </c>
      <c r="D123" t="str">
        <f t="shared" si="31"/>
        <v>NO</v>
      </c>
      <c r="E123" t="str">
        <f t="shared" si="31"/>
        <v>NO</v>
      </c>
      <c r="F123" t="str">
        <f t="shared" si="31"/>
        <v>NO</v>
      </c>
      <c r="G123" t="str">
        <f t="shared" si="31"/>
        <v>NO</v>
      </c>
      <c r="H123"/>
      <c r="I123" t="str">
        <f t="shared" si="29"/>
        <v>NO</v>
      </c>
      <c r="J123" t="str">
        <f t="shared" si="27"/>
        <v>NE</v>
      </c>
      <c r="K123" t="str">
        <f t="shared" si="29"/>
        <v>NO</v>
      </c>
      <c r="M123" t="str">
        <f t="shared" si="28"/>
        <v>NO</v>
      </c>
      <c r="N123" t="str">
        <f t="shared" si="30"/>
        <v>NO</v>
      </c>
      <c r="O123" t="str">
        <f t="shared" si="30"/>
        <v>NO</v>
      </c>
      <c r="P123" t="str">
        <f t="shared" si="30"/>
        <v>NO</v>
      </c>
    </row>
    <row r="124" spans="3:16">
      <c r="C124" t="str">
        <f t="shared" si="31"/>
        <v>NO</v>
      </c>
      <c r="D124" t="str">
        <f t="shared" si="31"/>
        <v>NO</v>
      </c>
      <c r="E124" t="str">
        <f t="shared" si="31"/>
        <v>NO</v>
      </c>
      <c r="F124" t="str">
        <f t="shared" si="31"/>
        <v>NO</v>
      </c>
      <c r="G124" t="str">
        <f t="shared" si="31"/>
        <v>NO</v>
      </c>
      <c r="H124"/>
      <c r="I124" t="str">
        <f t="shared" si="29"/>
        <v>NO</v>
      </c>
      <c r="J124" t="str">
        <f t="shared" si="27"/>
        <v>NE</v>
      </c>
      <c r="K124" t="str">
        <f t="shared" si="29"/>
        <v>NO</v>
      </c>
      <c r="M124" t="str">
        <f t="shared" si="28"/>
        <v>NO</v>
      </c>
      <c r="N124" t="str">
        <f t="shared" si="30"/>
        <v>NO</v>
      </c>
      <c r="O124" t="str">
        <f t="shared" si="30"/>
        <v>NO</v>
      </c>
      <c r="P124" t="str">
        <f t="shared" si="30"/>
        <v>NO</v>
      </c>
    </row>
    <row r="125" spans="3:16">
      <c r="C125" t="str">
        <f t="shared" si="31"/>
        <v>NO</v>
      </c>
      <c r="D125" t="str">
        <f t="shared" si="31"/>
        <v>NO</v>
      </c>
      <c r="E125" t="str">
        <f t="shared" si="31"/>
        <v>NO</v>
      </c>
      <c r="F125" t="str">
        <f t="shared" si="31"/>
        <v>NO</v>
      </c>
      <c r="G125" t="str">
        <f t="shared" si="31"/>
        <v>NO</v>
      </c>
      <c r="H125"/>
      <c r="I125" t="str">
        <f t="shared" si="29"/>
        <v>NO</v>
      </c>
      <c r="J125" t="str">
        <f t="shared" si="27"/>
        <v>NE</v>
      </c>
      <c r="K125" t="str">
        <f t="shared" si="29"/>
        <v>NO</v>
      </c>
      <c r="M125" t="str">
        <f t="shared" si="28"/>
        <v>NO</v>
      </c>
      <c r="N125" t="str">
        <f t="shared" si="30"/>
        <v>NO</v>
      </c>
      <c r="O125" t="str">
        <f t="shared" si="30"/>
        <v>NO</v>
      </c>
      <c r="P125" t="str">
        <f t="shared" si="30"/>
        <v>NO</v>
      </c>
    </row>
    <row r="126" spans="3:16">
      <c r="C126" t="str">
        <f t="shared" si="31"/>
        <v>NO</v>
      </c>
      <c r="D126" t="str">
        <f t="shared" si="31"/>
        <v>NO</v>
      </c>
      <c r="E126" t="str">
        <f t="shared" si="31"/>
        <v>NO</v>
      </c>
      <c r="F126" t="str">
        <f t="shared" si="31"/>
        <v>NO</v>
      </c>
      <c r="G126" t="str">
        <f t="shared" si="31"/>
        <v>NO</v>
      </c>
      <c r="H126"/>
      <c r="I126" t="str">
        <f t="shared" si="29"/>
        <v>NO</v>
      </c>
      <c r="J126" t="str">
        <f t="shared" si="27"/>
        <v>NE</v>
      </c>
      <c r="K126" t="str">
        <f t="shared" si="29"/>
        <v>NO</v>
      </c>
      <c r="M126" t="str">
        <f t="shared" si="28"/>
        <v>NO</v>
      </c>
      <c r="N126" t="str">
        <f t="shared" si="30"/>
        <v>NO</v>
      </c>
      <c r="O126" t="str">
        <f t="shared" si="30"/>
        <v>NO</v>
      </c>
      <c r="P126" t="str">
        <f t="shared" si="30"/>
        <v>NO</v>
      </c>
    </row>
    <row r="127" spans="3:16">
      <c r="C127" t="str">
        <f t="shared" si="31"/>
        <v>NO</v>
      </c>
      <c r="D127" t="str">
        <f t="shared" si="31"/>
        <v>NO</v>
      </c>
      <c r="E127" t="str">
        <f t="shared" si="31"/>
        <v>NO</v>
      </c>
      <c r="F127" t="str">
        <f t="shared" si="31"/>
        <v>NO</v>
      </c>
      <c r="G127" t="str">
        <f t="shared" si="31"/>
        <v>NO</v>
      </c>
      <c r="H127"/>
      <c r="I127" t="str">
        <f t="shared" si="29"/>
        <v>NO</v>
      </c>
      <c r="J127" t="str">
        <f t="shared" si="27"/>
        <v>NE</v>
      </c>
      <c r="K127" t="str">
        <f t="shared" si="29"/>
        <v>NO</v>
      </c>
      <c r="M127" t="str">
        <f t="shared" si="28"/>
        <v>NO</v>
      </c>
      <c r="N127" t="str">
        <f t="shared" si="30"/>
        <v>NO</v>
      </c>
      <c r="O127" t="str">
        <f t="shared" si="30"/>
        <v>NO</v>
      </c>
      <c r="P127" t="str">
        <f t="shared" si="30"/>
        <v>NO</v>
      </c>
    </row>
    <row r="128" spans="3:16">
      <c r="C128" t="str">
        <f t="shared" si="31"/>
        <v>NO</v>
      </c>
      <c r="D128" t="str">
        <f t="shared" si="31"/>
        <v>NO</v>
      </c>
      <c r="E128" t="str">
        <f t="shared" si="31"/>
        <v>NO</v>
      </c>
      <c r="F128" t="str">
        <f t="shared" si="31"/>
        <v>NO</v>
      </c>
      <c r="G128" t="str">
        <f t="shared" si="31"/>
        <v>NO</v>
      </c>
      <c r="H128"/>
      <c r="I128" t="str">
        <f t="shared" si="29"/>
        <v>NO</v>
      </c>
      <c r="J128" t="str">
        <f t="shared" si="27"/>
        <v>NE</v>
      </c>
      <c r="K128" t="str">
        <f t="shared" si="29"/>
        <v>NO</v>
      </c>
      <c r="M128" t="str">
        <f t="shared" si="28"/>
        <v>NO</v>
      </c>
      <c r="N128" t="str">
        <f t="shared" si="30"/>
        <v>NO</v>
      </c>
      <c r="O128" t="str">
        <f t="shared" si="30"/>
        <v>NO</v>
      </c>
      <c r="P128" t="str">
        <f t="shared" si="30"/>
        <v>NO</v>
      </c>
    </row>
    <row r="129" spans="1:16">
      <c r="C129" t="str">
        <f t="shared" si="31"/>
        <v>NO</v>
      </c>
      <c r="D129" t="str">
        <f t="shared" si="31"/>
        <v>NO</v>
      </c>
      <c r="E129" t="str">
        <f t="shared" si="31"/>
        <v>NO</v>
      </c>
      <c r="F129" t="str">
        <f t="shared" si="31"/>
        <v>NO</v>
      </c>
      <c r="G129" t="str">
        <f t="shared" si="31"/>
        <v>NO</v>
      </c>
      <c r="H129"/>
      <c r="I129" t="str">
        <f t="shared" si="29"/>
        <v>NO</v>
      </c>
      <c r="J129" t="str">
        <f t="shared" si="27"/>
        <v>NE</v>
      </c>
      <c r="K129" t="str">
        <f t="shared" si="29"/>
        <v>NO</v>
      </c>
      <c r="M129" t="str">
        <f t="shared" si="28"/>
        <v>NO</v>
      </c>
      <c r="N129" t="str">
        <f t="shared" si="30"/>
        <v>NO</v>
      </c>
      <c r="O129" t="str">
        <f t="shared" si="30"/>
        <v>NO</v>
      </c>
      <c r="P129" t="str">
        <f t="shared" si="30"/>
        <v>NO</v>
      </c>
    </row>
    <row r="130" spans="1:16">
      <c r="C130" t="str">
        <f t="shared" si="31"/>
        <v>NO</v>
      </c>
      <c r="D130" t="str">
        <f t="shared" si="31"/>
        <v>NO</v>
      </c>
      <c r="E130" t="str">
        <f t="shared" si="31"/>
        <v>NO</v>
      </c>
      <c r="F130" t="str">
        <f t="shared" si="31"/>
        <v>NO</v>
      </c>
      <c r="G130" t="str">
        <f t="shared" si="31"/>
        <v>NO</v>
      </c>
      <c r="H130"/>
      <c r="I130" t="str">
        <f t="shared" si="29"/>
        <v>NO</v>
      </c>
      <c r="J130" t="str">
        <f t="shared" si="27"/>
        <v>NE</v>
      </c>
      <c r="K130" t="str">
        <f t="shared" si="29"/>
        <v>NO</v>
      </c>
      <c r="M130" t="str">
        <f t="shared" si="28"/>
        <v>NO</v>
      </c>
      <c r="N130" t="str">
        <f t="shared" si="30"/>
        <v>NO</v>
      </c>
      <c r="O130" t="str">
        <f t="shared" si="30"/>
        <v>NO</v>
      </c>
      <c r="P130" t="str">
        <f t="shared" si="30"/>
        <v>NO</v>
      </c>
    </row>
    <row r="131" spans="1:16">
      <c r="C131" t="str">
        <f t="shared" si="31"/>
        <v>NO</v>
      </c>
      <c r="D131" t="str">
        <f t="shared" si="31"/>
        <v>NO</v>
      </c>
      <c r="E131" t="str">
        <f t="shared" si="31"/>
        <v>NO</v>
      </c>
      <c r="F131" t="str">
        <f t="shared" si="31"/>
        <v>NO</v>
      </c>
      <c r="G131" t="str">
        <f t="shared" si="31"/>
        <v>NO</v>
      </c>
      <c r="H131"/>
      <c r="I131" t="str">
        <f t="shared" si="29"/>
        <v>NO</v>
      </c>
      <c r="J131" t="str">
        <f t="shared" si="27"/>
        <v>NE</v>
      </c>
      <c r="K131" t="str">
        <f t="shared" si="29"/>
        <v>NO</v>
      </c>
      <c r="M131" t="str">
        <f t="shared" si="28"/>
        <v>NO</v>
      </c>
      <c r="N131" t="str">
        <f t="shared" si="30"/>
        <v>NO</v>
      </c>
      <c r="O131" t="str">
        <f t="shared" si="30"/>
        <v>NO</v>
      </c>
      <c r="P131" t="str">
        <f t="shared" si="30"/>
        <v>NO</v>
      </c>
    </row>
    <row r="132" spans="1:16">
      <c r="C132" t="str">
        <f t="shared" si="31"/>
        <v>NO</v>
      </c>
      <c r="D132" t="str">
        <f t="shared" si="31"/>
        <v>NO</v>
      </c>
      <c r="E132" t="str">
        <f t="shared" si="31"/>
        <v>NO</v>
      </c>
      <c r="F132" t="str">
        <f t="shared" si="31"/>
        <v>NO</v>
      </c>
      <c r="G132" t="str">
        <f t="shared" si="31"/>
        <v>NO</v>
      </c>
      <c r="H132"/>
      <c r="I132" t="str">
        <f t="shared" ref="I132:K137" si="32">IF(ISNUMBER(I38),I38,"NO")</f>
        <v>NO</v>
      </c>
      <c r="J132" t="str">
        <f t="shared" si="27"/>
        <v>NE</v>
      </c>
      <c r="K132" t="str">
        <f t="shared" si="32"/>
        <v>NO</v>
      </c>
      <c r="M132" t="str">
        <f t="shared" si="28"/>
        <v>NO</v>
      </c>
      <c r="N132" t="str">
        <f t="shared" ref="N132:P137" si="33">IF(ISNUMBER(N38),N38,"NO")</f>
        <v>NO</v>
      </c>
      <c r="O132" t="str">
        <f t="shared" si="33"/>
        <v>NO</v>
      </c>
      <c r="P132" t="str">
        <f t="shared" si="33"/>
        <v>NO</v>
      </c>
    </row>
    <row r="133" spans="1:16">
      <c r="C133" t="str">
        <f t="shared" ref="C133:G137" si="34">IF(ISNUMBER(C39),C39,"NO")</f>
        <v>NO</v>
      </c>
      <c r="D133" t="str">
        <f t="shared" si="34"/>
        <v>NO</v>
      </c>
      <c r="E133" t="str">
        <f t="shared" si="34"/>
        <v>NO</v>
      </c>
      <c r="F133" t="str">
        <f t="shared" si="34"/>
        <v>NO</v>
      </c>
      <c r="G133" t="str">
        <f t="shared" si="34"/>
        <v>NO</v>
      </c>
      <c r="H133"/>
      <c r="I133" t="str">
        <f t="shared" si="32"/>
        <v>NO</v>
      </c>
      <c r="J133" t="str">
        <f t="shared" si="27"/>
        <v>NE</v>
      </c>
      <c r="K133" t="str">
        <f t="shared" si="32"/>
        <v>NO</v>
      </c>
      <c r="M133" t="str">
        <f t="shared" si="28"/>
        <v>NO</v>
      </c>
      <c r="N133" t="str">
        <f t="shared" si="33"/>
        <v>NO</v>
      </c>
      <c r="O133" t="str">
        <f t="shared" si="33"/>
        <v>NO</v>
      </c>
      <c r="P133" t="str">
        <f t="shared" si="33"/>
        <v>NO</v>
      </c>
    </row>
    <row r="134" spans="1:16">
      <c r="C134" t="str">
        <f t="shared" si="34"/>
        <v>NO</v>
      </c>
      <c r="D134" t="str">
        <f t="shared" si="34"/>
        <v>NO</v>
      </c>
      <c r="E134" t="str">
        <f t="shared" si="34"/>
        <v>NO</v>
      </c>
      <c r="F134" t="str">
        <f t="shared" si="34"/>
        <v>NO</v>
      </c>
      <c r="G134" t="str">
        <f t="shared" si="34"/>
        <v>NO</v>
      </c>
      <c r="H134"/>
      <c r="I134" t="str">
        <f t="shared" si="32"/>
        <v>NO</v>
      </c>
      <c r="J134" t="str">
        <f t="shared" si="27"/>
        <v>NE</v>
      </c>
      <c r="K134" t="str">
        <f t="shared" si="32"/>
        <v>NO</v>
      </c>
      <c r="M134" t="str">
        <f t="shared" si="28"/>
        <v>NO</v>
      </c>
      <c r="N134" t="str">
        <f t="shared" si="33"/>
        <v>NO</v>
      </c>
      <c r="O134" t="str">
        <f t="shared" si="33"/>
        <v>NO</v>
      </c>
      <c r="P134" t="str">
        <f t="shared" si="33"/>
        <v>NO</v>
      </c>
    </row>
    <row r="135" spans="1:16">
      <c r="C135" t="str">
        <f t="shared" si="34"/>
        <v>NO</v>
      </c>
      <c r="D135" t="str">
        <f t="shared" si="34"/>
        <v>NO</v>
      </c>
      <c r="E135" t="str">
        <f t="shared" si="34"/>
        <v>NO</v>
      </c>
      <c r="F135" t="str">
        <f t="shared" si="34"/>
        <v>NO</v>
      </c>
      <c r="G135" t="str">
        <f t="shared" si="34"/>
        <v>NO</v>
      </c>
      <c r="H135"/>
      <c r="I135" t="str">
        <f t="shared" si="32"/>
        <v>NO</v>
      </c>
      <c r="J135" t="str">
        <f t="shared" si="27"/>
        <v>NE</v>
      </c>
      <c r="K135" t="str">
        <f t="shared" si="32"/>
        <v>NO</v>
      </c>
      <c r="M135" t="str">
        <f t="shared" si="28"/>
        <v>NO</v>
      </c>
      <c r="N135" t="str">
        <f t="shared" si="33"/>
        <v>NO</v>
      </c>
      <c r="O135" t="str">
        <f t="shared" si="33"/>
        <v>NO</v>
      </c>
      <c r="P135" t="str">
        <f t="shared" si="33"/>
        <v>NO</v>
      </c>
    </row>
    <row r="136" spans="1:16">
      <c r="C136" t="str">
        <f t="shared" si="34"/>
        <v>NO</v>
      </c>
      <c r="D136" t="str">
        <f t="shared" si="34"/>
        <v>NO</v>
      </c>
      <c r="E136" t="str">
        <f t="shared" si="34"/>
        <v>NO</v>
      </c>
      <c r="F136" t="str">
        <f t="shared" si="34"/>
        <v>NO</v>
      </c>
      <c r="G136" t="str">
        <f t="shared" si="34"/>
        <v>NO</v>
      </c>
      <c r="H136"/>
      <c r="I136" t="str">
        <f t="shared" si="32"/>
        <v>NO</v>
      </c>
      <c r="J136" t="str">
        <f t="shared" si="27"/>
        <v>NE</v>
      </c>
      <c r="K136" t="str">
        <f t="shared" si="32"/>
        <v>NO</v>
      </c>
      <c r="M136" t="str">
        <f t="shared" si="28"/>
        <v>NO</v>
      </c>
      <c r="N136" t="str">
        <f t="shared" si="33"/>
        <v>NO</v>
      </c>
      <c r="O136" t="str">
        <f t="shared" si="33"/>
        <v>NO</v>
      </c>
      <c r="P136" t="str">
        <f t="shared" si="33"/>
        <v>NO</v>
      </c>
    </row>
    <row r="137" spans="1:16">
      <c r="C137" t="str">
        <f t="shared" si="34"/>
        <v>NO</v>
      </c>
      <c r="D137" t="str">
        <f t="shared" si="34"/>
        <v>NO</v>
      </c>
      <c r="E137" t="str">
        <f t="shared" si="34"/>
        <v>NO</v>
      </c>
      <c r="F137" t="str">
        <f t="shared" si="34"/>
        <v>NO</v>
      </c>
      <c r="G137" t="str">
        <f t="shared" si="34"/>
        <v>NO</v>
      </c>
      <c r="H137"/>
      <c r="I137" t="str">
        <f t="shared" si="32"/>
        <v>NO</v>
      </c>
      <c r="J137" t="str">
        <f t="shared" si="27"/>
        <v>NE</v>
      </c>
      <c r="K137" t="str">
        <f t="shared" si="32"/>
        <v>NO</v>
      </c>
      <c r="M137" t="str">
        <f t="shared" si="28"/>
        <v>NO</v>
      </c>
      <c r="N137" t="str">
        <f t="shared" si="33"/>
        <v>NO</v>
      </c>
      <c r="O137" t="str">
        <f t="shared" si="33"/>
        <v>NO</v>
      </c>
      <c r="P137" t="str">
        <f t="shared" si="33"/>
        <v>NO</v>
      </c>
    </row>
    <row r="138" spans="1:16">
      <c r="A138" s="186" t="s">
        <v>135</v>
      </c>
      <c r="C138" s="188">
        <f>MEDIAN(C100:C137)</f>
        <v>5</v>
      </c>
      <c r="D138" s="188">
        <f t="shared" ref="D138:P138" si="35">MEDIAN(D100:D137)</f>
        <v>5</v>
      </c>
      <c r="E138" s="188">
        <f t="shared" si="35"/>
        <v>5</v>
      </c>
      <c r="F138" s="188">
        <f t="shared" si="35"/>
        <v>5</v>
      </c>
      <c r="G138" s="188">
        <f t="shared" si="35"/>
        <v>5</v>
      </c>
      <c r="H138" s="188"/>
      <c r="I138" s="188">
        <f t="shared" si="35"/>
        <v>5</v>
      </c>
      <c r="J138" s="188">
        <f t="shared" si="35"/>
        <v>5</v>
      </c>
      <c r="K138" s="188">
        <f t="shared" si="35"/>
        <v>5</v>
      </c>
      <c r="L138" s="188"/>
      <c r="M138" s="188">
        <f t="shared" si="35"/>
        <v>5</v>
      </c>
      <c r="N138" s="188">
        <f t="shared" si="35"/>
        <v>5</v>
      </c>
      <c r="O138" s="188">
        <f t="shared" si="35"/>
        <v>5</v>
      </c>
      <c r="P138" s="188">
        <f t="shared" si="35"/>
        <v>5</v>
      </c>
    </row>
    <row r="139" spans="1:16">
      <c r="A139" s="186" t="s">
        <v>136</v>
      </c>
      <c r="C139" s="188">
        <f>QUARTILE(C100:C137,1)</f>
        <v>5</v>
      </c>
      <c r="D139" s="188">
        <f t="shared" ref="D139:P139" si="36">QUARTILE(D100:D137,1)</f>
        <v>4.5</v>
      </c>
      <c r="E139" s="188">
        <f t="shared" si="36"/>
        <v>5</v>
      </c>
      <c r="F139" s="188">
        <f t="shared" si="36"/>
        <v>5</v>
      </c>
      <c r="G139" s="188">
        <f t="shared" si="36"/>
        <v>4.5</v>
      </c>
      <c r="H139" s="188"/>
      <c r="I139" s="188">
        <f t="shared" si="36"/>
        <v>5</v>
      </c>
      <c r="J139" s="188">
        <f t="shared" si="36"/>
        <v>5</v>
      </c>
      <c r="K139" s="188">
        <f t="shared" si="36"/>
        <v>5</v>
      </c>
      <c r="L139" s="188"/>
      <c r="M139" s="188">
        <f t="shared" si="36"/>
        <v>5</v>
      </c>
      <c r="N139" s="188">
        <f t="shared" si="36"/>
        <v>5</v>
      </c>
      <c r="O139" s="188">
        <f t="shared" si="36"/>
        <v>5</v>
      </c>
      <c r="P139" s="188">
        <f t="shared" si="36"/>
        <v>5</v>
      </c>
    </row>
    <row r="140" spans="1:16">
      <c r="A140" s="186" t="s">
        <v>137</v>
      </c>
      <c r="C140" s="188">
        <f>AVERAGE(C100:C137)</f>
        <v>5</v>
      </c>
      <c r="D140" s="188">
        <f t="shared" ref="D140:P140" si="37">AVERAGE(D100:D137)</f>
        <v>4.5999999999999996</v>
      </c>
      <c r="E140" s="188">
        <f t="shared" si="37"/>
        <v>5</v>
      </c>
      <c r="F140" s="188">
        <f t="shared" si="37"/>
        <v>5</v>
      </c>
      <c r="G140" s="188">
        <f t="shared" si="37"/>
        <v>4.4666666666666668</v>
      </c>
      <c r="H140" s="188"/>
      <c r="I140" s="188">
        <f t="shared" si="37"/>
        <v>5</v>
      </c>
      <c r="J140" s="188">
        <f t="shared" si="37"/>
        <v>4.7333333333333334</v>
      </c>
      <c r="K140" s="188">
        <f t="shared" si="37"/>
        <v>4.7333333333333334</v>
      </c>
      <c r="L140" s="188"/>
      <c r="M140" s="188">
        <f t="shared" si="37"/>
        <v>4.9333333333333336</v>
      </c>
      <c r="N140" s="188">
        <f t="shared" si="37"/>
        <v>4.8666666666666663</v>
      </c>
      <c r="O140" s="188">
        <f t="shared" si="37"/>
        <v>5</v>
      </c>
      <c r="P140" s="188">
        <f t="shared" si="37"/>
        <v>4.9333333333333336</v>
      </c>
    </row>
  </sheetData>
  <protectedRanges>
    <protectedRange sqref="AB58:AC95" name="Rango3_2_1"/>
    <protectedRange sqref="C58:Q95 Y58:AA95" name="Rango1_2_1"/>
    <protectedRange sqref="V57:W95 X58:X95 AD58:AE95 R58:T95" name="Rango2_2_1"/>
  </protectedRanges>
  <mergeCells count="35">
    <mergeCell ref="O3:O5"/>
    <mergeCell ref="P3:P5"/>
    <mergeCell ref="C2:H2"/>
    <mergeCell ref="I2:L2"/>
    <mergeCell ref="L3:L5"/>
    <mergeCell ref="M2:Q2"/>
    <mergeCell ref="C3:C5"/>
    <mergeCell ref="D3:D5"/>
    <mergeCell ref="E3:E5"/>
    <mergeCell ref="F3:F5"/>
    <mergeCell ref="G3:G5"/>
    <mergeCell ref="H3:H5"/>
    <mergeCell ref="B2:B5"/>
    <mergeCell ref="B53:B56"/>
    <mergeCell ref="C53:Q53"/>
    <mergeCell ref="R53:W53"/>
    <mergeCell ref="X53:AE53"/>
    <mergeCell ref="C54:E56"/>
    <mergeCell ref="F54:H56"/>
    <mergeCell ref="I54:K56"/>
    <mergeCell ref="L54:N56"/>
    <mergeCell ref="O54:Q56"/>
    <mergeCell ref="I3:I5"/>
    <mergeCell ref="J3:J5"/>
    <mergeCell ref="K3:K5"/>
    <mergeCell ref="Q3:Q5"/>
    <mergeCell ref="M3:M5"/>
    <mergeCell ref="N3:N5"/>
    <mergeCell ref="AD54:AE56"/>
    <mergeCell ref="R54:S56"/>
    <mergeCell ref="T54:U56"/>
    <mergeCell ref="V54:W56"/>
    <mergeCell ref="X54:X56"/>
    <mergeCell ref="Y54:AA56"/>
    <mergeCell ref="AB54:AC56"/>
  </mergeCells>
  <phoneticPr fontId="4" type="noConversion"/>
  <pageMargins left="0.75" right="0.75" top="1" bottom="1" header="0" footer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E140"/>
  <sheetViews>
    <sheetView topLeftCell="G1" zoomScale="75" workbookViewId="0">
      <selection activeCell="C6" sqref="C6:Q15"/>
    </sheetView>
  </sheetViews>
  <sheetFormatPr baseColWidth="10" defaultRowHeight="12.75"/>
  <cols>
    <col min="2" max="2" width="5" customWidth="1"/>
    <col min="3" max="3" width="9.5703125" customWidth="1"/>
    <col min="4" max="4" width="11.140625" customWidth="1"/>
    <col min="5" max="5" width="11" customWidth="1"/>
    <col min="6" max="6" width="14.85546875" customWidth="1"/>
    <col min="8" max="8" width="10.85546875" style="8" customWidth="1"/>
  </cols>
  <sheetData>
    <row r="1" spans="1:21" ht="13.5" thickBot="1">
      <c r="A1" s="90" t="s">
        <v>81</v>
      </c>
    </row>
    <row r="2" spans="1:21" ht="13.5" thickTop="1">
      <c r="B2" s="346" t="s">
        <v>88</v>
      </c>
      <c r="C2" s="349" t="s">
        <v>56</v>
      </c>
      <c r="D2" s="350"/>
      <c r="E2" s="350"/>
      <c r="F2" s="350"/>
      <c r="G2" s="350"/>
      <c r="H2" s="351"/>
      <c r="I2" s="352" t="s">
        <v>11</v>
      </c>
      <c r="J2" s="353"/>
      <c r="K2" s="353"/>
      <c r="L2" s="351"/>
      <c r="M2" s="354" t="s">
        <v>12</v>
      </c>
      <c r="N2" s="355"/>
      <c r="O2" s="355"/>
      <c r="P2" s="355"/>
      <c r="Q2" s="356"/>
    </row>
    <row r="3" spans="1:21" ht="12.75" customHeight="1">
      <c r="B3" s="347"/>
      <c r="C3" s="377" t="s">
        <v>57</v>
      </c>
      <c r="D3" s="380" t="s">
        <v>58</v>
      </c>
      <c r="E3" s="380" t="s">
        <v>59</v>
      </c>
      <c r="F3" s="380" t="s">
        <v>60</v>
      </c>
      <c r="G3" s="381" t="s">
        <v>61</v>
      </c>
      <c r="H3" s="382" t="s">
        <v>62</v>
      </c>
      <c r="I3" s="370" t="s">
        <v>3</v>
      </c>
      <c r="J3" s="373" t="s">
        <v>63</v>
      </c>
      <c r="K3" s="326" t="s">
        <v>64</v>
      </c>
      <c r="L3" s="374" t="s">
        <v>62</v>
      </c>
      <c r="M3" s="363" t="s">
        <v>65</v>
      </c>
      <c r="N3" s="365" t="s">
        <v>66</v>
      </c>
      <c r="O3" s="365" t="s">
        <v>67</v>
      </c>
      <c r="P3" s="368" t="s">
        <v>68</v>
      </c>
      <c r="Q3" s="357" t="s">
        <v>62</v>
      </c>
    </row>
    <row r="4" spans="1:21">
      <c r="B4" s="347"/>
      <c r="C4" s="378"/>
      <c r="D4" s="366"/>
      <c r="E4" s="366"/>
      <c r="F4" s="366"/>
      <c r="G4" s="327"/>
      <c r="H4" s="383"/>
      <c r="I4" s="371"/>
      <c r="J4" s="366"/>
      <c r="K4" s="327"/>
      <c r="L4" s="375"/>
      <c r="M4" s="331"/>
      <c r="N4" s="366"/>
      <c r="O4" s="366"/>
      <c r="P4" s="327"/>
      <c r="Q4" s="358"/>
    </row>
    <row r="5" spans="1:21" ht="13.5" thickBot="1">
      <c r="B5" s="348"/>
      <c r="C5" s="379"/>
      <c r="D5" s="367"/>
      <c r="E5" s="366"/>
      <c r="F5" s="367"/>
      <c r="G5" s="369"/>
      <c r="H5" s="384"/>
      <c r="I5" s="372"/>
      <c r="J5" s="367"/>
      <c r="K5" s="369"/>
      <c r="L5" s="376"/>
      <c r="M5" s="364"/>
      <c r="N5" s="367"/>
      <c r="O5" s="367"/>
      <c r="P5" s="369"/>
      <c r="Q5" s="359"/>
    </row>
    <row r="6" spans="1:21" ht="13.5" thickBot="1">
      <c r="A6">
        <f>IF(C6="NE",0,1)</f>
        <v>1</v>
      </c>
      <c r="B6" s="97" t="s">
        <v>89</v>
      </c>
      <c r="C6" s="183">
        <f>IF(C58+D58+E58&gt;13,5,IF(C58+D58+E58&gt;10,4,IF(C58+D58+E58&gt;7,3,IF(C58+D58+E58&gt;5,2,"NE"))))</f>
        <v>5</v>
      </c>
      <c r="D6" s="183">
        <f>IF(F58+G58+H58&gt;13,5,IF(F58+G58+H58&gt;10,4,IF(F58+G58+H58&gt;7,3,IF(F58+G58+H58&gt;5,2,"NE"))))</f>
        <v>4</v>
      </c>
      <c r="E6" s="183">
        <f>IF(I58+J58+K58&gt;13,5,IF(I58+J58+K58&gt;10,4,IF(I58+J58+K58&gt;7,3,IF(I58+J58+K58&gt;5,2,"NE"))))</f>
        <v>5</v>
      </c>
      <c r="F6" s="183">
        <f>IF(L58+M58+N58&gt;13,5,IF(L58+M58+N58&gt;10,4,IF(L58+M58+N58&gt;7,3,IF(L58+M58+N58&gt;5,2,"NE"))))</f>
        <v>5</v>
      </c>
      <c r="G6" s="183">
        <f>IF(O58+P58+Q58&gt;13,5,IF(O58+P58+Q58&gt;10,4,IF(O58+P58+Q58&gt;7,3,IF(O58+P58+Q58&gt;5,2,"NE"))))</f>
        <v>5</v>
      </c>
      <c r="H6" s="184" t="str">
        <f>IF(COUNTIF(C6:G6,2)&gt;1,"D","A")</f>
        <v>A</v>
      </c>
      <c r="I6" s="183">
        <f>IF(R58+S58&gt;8,5,IF(R58+S58&gt;6,4,IF(R58+S58&gt;4,3,IF(R58+S58&gt;2,2,"NE"))))</f>
        <v>5</v>
      </c>
      <c r="J6" s="183">
        <f>IF(AND(ISTEXT(T58),U58&gt;0),U58,"NE")</f>
        <v>5</v>
      </c>
      <c r="K6" s="183">
        <f>IF(V58+W58&gt;8,5,IF(V58+W58&gt;6,4,IF(V58+W58&gt;4,3,IF(V58+W58&gt;2,2,"NE"))))</f>
        <v>5</v>
      </c>
      <c r="L6" s="184" t="str">
        <f>IF(OR(COUNTIF(I6:K6,2)&gt;1,H6="D"),"D","A")</f>
        <v>A</v>
      </c>
      <c r="M6" s="183">
        <f>X58</f>
        <v>4</v>
      </c>
      <c r="N6" s="183">
        <f>IF(Y58+Z58+AA58&gt;13,5,IF(Y58+Z58+AA58&gt;10,4,IF(Y58+Z58+AA58&gt;7,3,IF(Y58+Z58+AA58&gt;5,2,"NE"))))</f>
        <v>5</v>
      </c>
      <c r="O6" s="183">
        <f>IF(AB58+AC58&gt;8,5,IF(AB58+AC58&gt;6,4,IF(AB58+AC58&gt;4,3,IF(AB58+AC58&gt;2,2,"NE"))))</f>
        <v>5</v>
      </c>
      <c r="P6" s="183">
        <f>IF(AD58+AE58&gt;8,5,IF(AD58+AE58&gt;6,4,IF(AD58+AE58&gt;4,3,IF(AD58+AE58&gt;2,2,"NE"))))</f>
        <v>5</v>
      </c>
      <c r="Q6" s="184" t="str">
        <f>IF(OR(COUNTIF(M6:P6,2)&gt;1,L6="D"),"D","A")</f>
        <v>A</v>
      </c>
      <c r="S6">
        <f>IF(AND(SUM(C6:G6)&gt;0,H6="A"),1,0)</f>
        <v>1</v>
      </c>
      <c r="T6">
        <f>IF(AND(SUM(I6:K6)&gt;0,L6="A"),1,0)</f>
        <v>1</v>
      </c>
      <c r="U6">
        <f>IF(AND(SUM(M6:P6)&gt;0,Q6="A"),1,0)</f>
        <v>1</v>
      </c>
    </row>
    <row r="7" spans="1:21" ht="13.5" thickBot="1">
      <c r="A7">
        <f t="shared" ref="A7:A43" si="0">IF(C7="NE",0,1)</f>
        <v>1</v>
      </c>
      <c r="B7" s="100" t="s">
        <v>90</v>
      </c>
      <c r="C7" s="183">
        <f t="shared" ref="C7:C43" si="1">IF(C59+D59+E59&gt;13,5,IF(C59+D59+E59&gt;10,4,IF(C59+D59+E59&gt;7,3,IF(C59+D59+E59&gt;5,2,"NE"))))</f>
        <v>5</v>
      </c>
      <c r="D7" s="183">
        <f t="shared" ref="D7:D43" si="2">IF(F59+G59+H59&gt;13,5,IF(F59+G59+H59&gt;10,4,IF(F59+G59+H59&gt;7,3,IF(F59+G59+H59&gt;5,2,"NE"))))</f>
        <v>5</v>
      </c>
      <c r="E7" s="183">
        <f t="shared" ref="E7:E43" si="3">IF(I59+J59+K59&gt;13,5,IF(I59+J59+K59&gt;10,4,IF(I59+J59+K59&gt;7,3,IF(I59+J59+K59&gt;5,2,"NE"))))</f>
        <v>5</v>
      </c>
      <c r="F7" s="183">
        <f t="shared" ref="F7:F43" si="4">IF(L59+M59+N59&gt;13,5,IF(L59+M59+N59&gt;10,4,IF(L59+M59+N59&gt;7,3,IF(L59+M59+N59&gt;5,2,"NE"))))</f>
        <v>5</v>
      </c>
      <c r="G7" s="183">
        <f t="shared" ref="G7:G43" si="5">IF(O59+P59+Q59&gt;13,5,IF(O59+P59+Q59&gt;10,4,IF(O59+P59+Q59&gt;7,3,IF(O59+P59+Q59&gt;5,2,"NE"))))</f>
        <v>4</v>
      </c>
      <c r="H7" s="184" t="str">
        <f t="shared" ref="H7:H43" si="6">IF(COUNTIF(C7:G7,2)&gt;1,"D","A")</f>
        <v>A</v>
      </c>
      <c r="I7" s="183">
        <f t="shared" ref="I7:I43" si="7">IF(R59+S59&gt;8,5,IF(R59+S59&gt;6,4,IF(R59+S59&gt;4,3,IF(R59+S59&gt;2,2,"NE"))))</f>
        <v>5</v>
      </c>
      <c r="J7" s="183">
        <f t="shared" ref="J7:J43" si="8">IF(AND(ISTEXT(T59),U59&gt;0),U59,"NE")</f>
        <v>4</v>
      </c>
      <c r="K7" s="183">
        <f t="shared" ref="K7:K43" si="9">IF(V59+W59&gt;8,5,IF(V59+W59&gt;6,4,IF(V59+W59&gt;4,3,IF(V59+W59&gt;2,2,"NE"))))</f>
        <v>5</v>
      </c>
      <c r="L7" s="184" t="str">
        <f t="shared" ref="L7:L43" si="10">IF(OR(COUNTIF(I7:K7,2)&gt;1,H7="D"),"D","A")</f>
        <v>A</v>
      </c>
      <c r="M7" s="183">
        <f t="shared" ref="M7:M43" si="11">X59</f>
        <v>5</v>
      </c>
      <c r="N7" s="183">
        <f t="shared" ref="N7:N43" si="12">IF(Y59+Z59+AA59&gt;13,5,IF(Y59+Z59+AA59&gt;10,4,IF(Y59+Z59+AA59&gt;7,3,IF(Y59+Z59+AA59&gt;5,2,"NE"))))</f>
        <v>4</v>
      </c>
      <c r="O7" s="183">
        <f t="shared" ref="O7:O43" si="13">IF(AB59+AC59&gt;8,5,IF(AB59+AC59&gt;6,4,IF(AB59+AC59&gt;4,3,IF(AB59+AC59&gt;2,2,"NE"))))</f>
        <v>5</v>
      </c>
      <c r="P7" s="183">
        <f t="shared" ref="P7:P43" si="14">IF(AD59+AE59&gt;8,5,IF(AD59+AE59&gt;6,4,IF(AD59+AE59&gt;4,3,IF(AD59+AE59&gt;2,2,"NE"))))</f>
        <v>4</v>
      </c>
      <c r="Q7" s="184" t="str">
        <f t="shared" ref="Q7:Q43" si="15">IF(OR(COUNTIF(M7:P7,2)&gt;1,L7="D"),"D","A")</f>
        <v>A</v>
      </c>
      <c r="S7">
        <f t="shared" ref="S7:S43" si="16">IF(AND(SUM(C7:G7)&gt;0,H7="A"),1,0)</f>
        <v>1</v>
      </c>
      <c r="T7">
        <f t="shared" ref="T7:T43" si="17">IF(AND(SUM(I7:K7)&gt;0,L7="A"),1,0)</f>
        <v>1</v>
      </c>
      <c r="U7">
        <f t="shared" ref="U7:U43" si="18">IF(AND(SUM(M7:P7)&gt;0,Q7="A"),1,0)</f>
        <v>1</v>
      </c>
    </row>
    <row r="8" spans="1:21" ht="13.5" thickBot="1">
      <c r="A8">
        <f t="shared" si="0"/>
        <v>1</v>
      </c>
      <c r="B8" s="100" t="s">
        <v>91</v>
      </c>
      <c r="C8" s="183">
        <f t="shared" si="1"/>
        <v>5</v>
      </c>
      <c r="D8" s="183">
        <f t="shared" si="2"/>
        <v>5</v>
      </c>
      <c r="E8" s="183">
        <f t="shared" si="3"/>
        <v>5</v>
      </c>
      <c r="F8" s="183">
        <f t="shared" si="4"/>
        <v>5</v>
      </c>
      <c r="G8" s="183">
        <f t="shared" si="5"/>
        <v>4</v>
      </c>
      <c r="H8" s="184" t="str">
        <f t="shared" si="6"/>
        <v>A</v>
      </c>
      <c r="I8" s="183">
        <f t="shared" si="7"/>
        <v>5</v>
      </c>
      <c r="J8" s="183">
        <f t="shared" si="8"/>
        <v>5</v>
      </c>
      <c r="K8" s="183">
        <f t="shared" si="9"/>
        <v>5</v>
      </c>
      <c r="L8" s="184" t="str">
        <f t="shared" si="10"/>
        <v>A</v>
      </c>
      <c r="M8" s="183">
        <f t="shared" si="11"/>
        <v>4</v>
      </c>
      <c r="N8" s="183">
        <f t="shared" si="12"/>
        <v>5</v>
      </c>
      <c r="O8" s="183">
        <f t="shared" si="13"/>
        <v>5</v>
      </c>
      <c r="P8" s="183">
        <f t="shared" si="14"/>
        <v>5</v>
      </c>
      <c r="Q8" s="184" t="str">
        <f t="shared" si="15"/>
        <v>A</v>
      </c>
      <c r="S8">
        <f t="shared" si="16"/>
        <v>1</v>
      </c>
      <c r="T8">
        <f t="shared" si="17"/>
        <v>1</v>
      </c>
      <c r="U8">
        <f t="shared" si="18"/>
        <v>1</v>
      </c>
    </row>
    <row r="9" spans="1:21" ht="13.5" thickBot="1">
      <c r="A9">
        <f t="shared" si="0"/>
        <v>1</v>
      </c>
      <c r="B9" s="100" t="s">
        <v>92</v>
      </c>
      <c r="C9" s="183">
        <f t="shared" si="1"/>
        <v>5</v>
      </c>
      <c r="D9" s="183">
        <f t="shared" si="2"/>
        <v>5</v>
      </c>
      <c r="E9" s="183">
        <f t="shared" si="3"/>
        <v>5</v>
      </c>
      <c r="F9" s="183">
        <f t="shared" si="4"/>
        <v>5</v>
      </c>
      <c r="G9" s="183">
        <f t="shared" si="5"/>
        <v>5</v>
      </c>
      <c r="H9" s="184" t="str">
        <f t="shared" si="6"/>
        <v>A</v>
      </c>
      <c r="I9" s="183">
        <f t="shared" si="7"/>
        <v>5</v>
      </c>
      <c r="J9" s="183">
        <f t="shared" si="8"/>
        <v>4</v>
      </c>
      <c r="K9" s="183">
        <f t="shared" si="9"/>
        <v>5</v>
      </c>
      <c r="L9" s="184" t="str">
        <f t="shared" si="10"/>
        <v>A</v>
      </c>
      <c r="M9" s="183">
        <f t="shared" si="11"/>
        <v>5</v>
      </c>
      <c r="N9" s="183">
        <f t="shared" si="12"/>
        <v>5</v>
      </c>
      <c r="O9" s="183">
        <f t="shared" si="13"/>
        <v>5</v>
      </c>
      <c r="P9" s="183">
        <f t="shared" si="14"/>
        <v>4</v>
      </c>
      <c r="Q9" s="184" t="str">
        <f t="shared" si="15"/>
        <v>A</v>
      </c>
      <c r="S9">
        <f t="shared" si="16"/>
        <v>1</v>
      </c>
      <c r="T9">
        <f t="shared" si="17"/>
        <v>1</v>
      </c>
      <c r="U9">
        <f t="shared" si="18"/>
        <v>1</v>
      </c>
    </row>
    <row r="10" spans="1:21" ht="13.5" thickBot="1">
      <c r="A10">
        <f t="shared" si="0"/>
        <v>1</v>
      </c>
      <c r="B10" s="100" t="s">
        <v>93</v>
      </c>
      <c r="C10" s="183">
        <f t="shared" si="1"/>
        <v>5</v>
      </c>
      <c r="D10" s="183">
        <f t="shared" si="2"/>
        <v>4</v>
      </c>
      <c r="E10" s="183">
        <f t="shared" si="3"/>
        <v>5</v>
      </c>
      <c r="F10" s="183">
        <f t="shared" si="4"/>
        <v>5</v>
      </c>
      <c r="G10" s="183">
        <f t="shared" si="5"/>
        <v>4</v>
      </c>
      <c r="H10" s="184" t="str">
        <f t="shared" si="6"/>
        <v>A</v>
      </c>
      <c r="I10" s="183">
        <f t="shared" si="7"/>
        <v>5</v>
      </c>
      <c r="J10" s="183">
        <f t="shared" si="8"/>
        <v>5</v>
      </c>
      <c r="K10" s="183">
        <f t="shared" si="9"/>
        <v>5</v>
      </c>
      <c r="L10" s="184" t="str">
        <f t="shared" si="10"/>
        <v>A</v>
      </c>
      <c r="M10" s="183">
        <f t="shared" si="11"/>
        <v>4</v>
      </c>
      <c r="N10" s="183">
        <f t="shared" si="12"/>
        <v>5</v>
      </c>
      <c r="O10" s="183">
        <f t="shared" si="13"/>
        <v>5</v>
      </c>
      <c r="P10" s="183">
        <f t="shared" si="14"/>
        <v>5</v>
      </c>
      <c r="Q10" s="184" t="str">
        <f t="shared" si="15"/>
        <v>A</v>
      </c>
      <c r="S10">
        <f t="shared" si="16"/>
        <v>1</v>
      </c>
      <c r="T10">
        <f t="shared" si="17"/>
        <v>1</v>
      </c>
      <c r="U10">
        <f t="shared" si="18"/>
        <v>1</v>
      </c>
    </row>
    <row r="11" spans="1:21" ht="13.5" thickBot="1">
      <c r="A11">
        <f t="shared" si="0"/>
        <v>1</v>
      </c>
      <c r="B11" s="100" t="s">
        <v>94</v>
      </c>
      <c r="C11" s="183">
        <f t="shared" si="1"/>
        <v>5</v>
      </c>
      <c r="D11" s="183">
        <f t="shared" si="2"/>
        <v>5</v>
      </c>
      <c r="E11" s="183">
        <f t="shared" si="3"/>
        <v>5</v>
      </c>
      <c r="F11" s="183">
        <f t="shared" si="4"/>
        <v>5</v>
      </c>
      <c r="G11" s="183">
        <f t="shared" si="5"/>
        <v>5</v>
      </c>
      <c r="H11" s="184" t="str">
        <f t="shared" si="6"/>
        <v>A</v>
      </c>
      <c r="I11" s="183">
        <f t="shared" si="7"/>
        <v>5</v>
      </c>
      <c r="J11" s="183">
        <f t="shared" si="8"/>
        <v>4</v>
      </c>
      <c r="K11" s="183">
        <f t="shared" si="9"/>
        <v>5</v>
      </c>
      <c r="L11" s="184" t="str">
        <f t="shared" si="10"/>
        <v>A</v>
      </c>
      <c r="M11" s="183">
        <f t="shared" si="11"/>
        <v>4</v>
      </c>
      <c r="N11" s="183">
        <f t="shared" si="12"/>
        <v>4</v>
      </c>
      <c r="O11" s="183">
        <f t="shared" si="13"/>
        <v>5</v>
      </c>
      <c r="P11" s="183">
        <f t="shared" si="14"/>
        <v>5</v>
      </c>
      <c r="Q11" s="184" t="str">
        <f t="shared" si="15"/>
        <v>A</v>
      </c>
      <c r="S11">
        <f t="shared" si="16"/>
        <v>1</v>
      </c>
      <c r="T11">
        <f t="shared" si="17"/>
        <v>1</v>
      </c>
      <c r="U11">
        <f t="shared" si="18"/>
        <v>1</v>
      </c>
    </row>
    <row r="12" spans="1:21" ht="13.5" thickBot="1">
      <c r="A12">
        <f t="shared" si="0"/>
        <v>1</v>
      </c>
      <c r="B12" s="100" t="s">
        <v>95</v>
      </c>
      <c r="C12" s="183">
        <f t="shared" si="1"/>
        <v>5</v>
      </c>
      <c r="D12" s="183">
        <f t="shared" si="2"/>
        <v>5</v>
      </c>
      <c r="E12" s="183">
        <f t="shared" si="3"/>
        <v>5</v>
      </c>
      <c r="F12" s="183">
        <f t="shared" si="4"/>
        <v>5</v>
      </c>
      <c r="G12" s="183">
        <f t="shared" si="5"/>
        <v>4</v>
      </c>
      <c r="H12" s="184" t="str">
        <f t="shared" si="6"/>
        <v>A</v>
      </c>
      <c r="I12" s="183">
        <f t="shared" si="7"/>
        <v>5</v>
      </c>
      <c r="J12" s="183">
        <f t="shared" si="8"/>
        <v>5</v>
      </c>
      <c r="K12" s="183">
        <f t="shared" si="9"/>
        <v>5</v>
      </c>
      <c r="L12" s="184" t="str">
        <f t="shared" si="10"/>
        <v>A</v>
      </c>
      <c r="M12" s="183">
        <f t="shared" si="11"/>
        <v>5</v>
      </c>
      <c r="N12" s="183">
        <f t="shared" si="12"/>
        <v>5</v>
      </c>
      <c r="O12" s="183">
        <f t="shared" si="13"/>
        <v>5</v>
      </c>
      <c r="P12" s="183">
        <f t="shared" si="14"/>
        <v>4</v>
      </c>
      <c r="Q12" s="184" t="str">
        <f t="shared" si="15"/>
        <v>A</v>
      </c>
      <c r="S12">
        <f t="shared" si="16"/>
        <v>1</v>
      </c>
      <c r="T12">
        <f t="shared" si="17"/>
        <v>1</v>
      </c>
      <c r="U12">
        <f t="shared" si="18"/>
        <v>1</v>
      </c>
    </row>
    <row r="13" spans="1:21" ht="13.5" thickBot="1">
      <c r="A13">
        <f t="shared" si="0"/>
        <v>1</v>
      </c>
      <c r="B13" s="100" t="s">
        <v>96</v>
      </c>
      <c r="C13" s="183">
        <f t="shared" si="1"/>
        <v>5</v>
      </c>
      <c r="D13" s="183">
        <f t="shared" si="2"/>
        <v>5</v>
      </c>
      <c r="E13" s="183">
        <f t="shared" si="3"/>
        <v>5</v>
      </c>
      <c r="F13" s="183">
        <f t="shared" si="4"/>
        <v>5</v>
      </c>
      <c r="G13" s="183">
        <f t="shared" si="5"/>
        <v>5</v>
      </c>
      <c r="H13" s="184" t="str">
        <f t="shared" si="6"/>
        <v>A</v>
      </c>
      <c r="I13" s="183">
        <f t="shared" si="7"/>
        <v>5</v>
      </c>
      <c r="J13" s="183">
        <f t="shared" si="8"/>
        <v>5</v>
      </c>
      <c r="K13" s="183">
        <f t="shared" si="9"/>
        <v>5</v>
      </c>
      <c r="L13" s="184" t="str">
        <f t="shared" si="10"/>
        <v>A</v>
      </c>
      <c r="M13" s="183">
        <f t="shared" si="11"/>
        <v>5</v>
      </c>
      <c r="N13" s="183">
        <f t="shared" si="12"/>
        <v>5</v>
      </c>
      <c r="O13" s="183">
        <f t="shared" si="13"/>
        <v>5</v>
      </c>
      <c r="P13" s="183">
        <f t="shared" si="14"/>
        <v>5</v>
      </c>
      <c r="Q13" s="184" t="str">
        <f t="shared" si="15"/>
        <v>A</v>
      </c>
      <c r="S13">
        <f t="shared" si="16"/>
        <v>1</v>
      </c>
      <c r="T13">
        <f t="shared" si="17"/>
        <v>1</v>
      </c>
      <c r="U13">
        <f t="shared" si="18"/>
        <v>1</v>
      </c>
    </row>
    <row r="14" spans="1:21" ht="13.5" thickBot="1">
      <c r="A14">
        <f t="shared" si="0"/>
        <v>1</v>
      </c>
      <c r="B14" s="100" t="s">
        <v>97</v>
      </c>
      <c r="C14" s="183">
        <f t="shared" si="1"/>
        <v>5</v>
      </c>
      <c r="D14" s="183">
        <f t="shared" si="2"/>
        <v>5</v>
      </c>
      <c r="E14" s="183">
        <f t="shared" si="3"/>
        <v>5</v>
      </c>
      <c r="F14" s="183">
        <f t="shared" si="4"/>
        <v>5</v>
      </c>
      <c r="G14" s="183">
        <f t="shared" si="5"/>
        <v>4</v>
      </c>
      <c r="H14" s="184" t="str">
        <f t="shared" si="6"/>
        <v>A</v>
      </c>
      <c r="I14" s="183">
        <f t="shared" si="7"/>
        <v>5</v>
      </c>
      <c r="J14" s="183">
        <f t="shared" si="8"/>
        <v>5</v>
      </c>
      <c r="K14" s="183">
        <f t="shared" si="9"/>
        <v>5</v>
      </c>
      <c r="L14" s="184" t="str">
        <f t="shared" si="10"/>
        <v>A</v>
      </c>
      <c r="M14" s="183">
        <f t="shared" si="11"/>
        <v>5</v>
      </c>
      <c r="N14" s="183">
        <f t="shared" si="12"/>
        <v>5</v>
      </c>
      <c r="O14" s="183">
        <f t="shared" si="13"/>
        <v>5</v>
      </c>
      <c r="P14" s="183">
        <f t="shared" si="14"/>
        <v>5</v>
      </c>
      <c r="Q14" s="184" t="str">
        <f t="shared" si="15"/>
        <v>A</v>
      </c>
      <c r="S14">
        <f t="shared" si="16"/>
        <v>1</v>
      </c>
      <c r="T14">
        <f t="shared" si="17"/>
        <v>1</v>
      </c>
      <c r="U14">
        <f t="shared" si="18"/>
        <v>1</v>
      </c>
    </row>
    <row r="15" spans="1:21" ht="13.5" thickBot="1">
      <c r="A15">
        <f t="shared" si="0"/>
        <v>1</v>
      </c>
      <c r="B15" s="100" t="s">
        <v>98</v>
      </c>
      <c r="C15" s="183">
        <f t="shared" si="1"/>
        <v>5</v>
      </c>
      <c r="D15" s="183">
        <f t="shared" si="2"/>
        <v>5</v>
      </c>
      <c r="E15" s="183">
        <f t="shared" si="3"/>
        <v>5</v>
      </c>
      <c r="F15" s="183">
        <f t="shared" si="4"/>
        <v>5</v>
      </c>
      <c r="G15" s="183">
        <f t="shared" si="5"/>
        <v>4</v>
      </c>
      <c r="H15" s="184" t="str">
        <f t="shared" si="6"/>
        <v>A</v>
      </c>
      <c r="I15" s="183">
        <f t="shared" si="7"/>
        <v>5</v>
      </c>
      <c r="J15" s="183">
        <f t="shared" si="8"/>
        <v>5</v>
      </c>
      <c r="K15" s="183">
        <f t="shared" si="9"/>
        <v>5</v>
      </c>
      <c r="L15" s="184" t="str">
        <f t="shared" si="10"/>
        <v>A</v>
      </c>
      <c r="M15" s="183">
        <f t="shared" si="11"/>
        <v>5</v>
      </c>
      <c r="N15" s="183">
        <f t="shared" si="12"/>
        <v>4</v>
      </c>
      <c r="O15" s="183">
        <f t="shared" si="13"/>
        <v>5</v>
      </c>
      <c r="P15" s="183">
        <f t="shared" si="14"/>
        <v>4</v>
      </c>
      <c r="Q15" s="184" t="str">
        <f t="shared" si="15"/>
        <v>A</v>
      </c>
      <c r="S15">
        <f t="shared" si="16"/>
        <v>1</v>
      </c>
      <c r="T15">
        <f t="shared" si="17"/>
        <v>1</v>
      </c>
      <c r="U15">
        <f t="shared" si="18"/>
        <v>1</v>
      </c>
    </row>
    <row r="16" spans="1:21" ht="13.5" thickBot="1">
      <c r="A16">
        <f t="shared" si="0"/>
        <v>0</v>
      </c>
      <c r="B16" s="100" t="s">
        <v>99</v>
      </c>
      <c r="C16" s="183" t="str">
        <f t="shared" si="1"/>
        <v>NE</v>
      </c>
      <c r="D16" s="183" t="str">
        <f t="shared" si="2"/>
        <v>NE</v>
      </c>
      <c r="E16" s="183" t="str">
        <f t="shared" si="3"/>
        <v>NE</v>
      </c>
      <c r="F16" s="183" t="str">
        <f t="shared" si="4"/>
        <v>NE</v>
      </c>
      <c r="G16" s="183" t="str">
        <f t="shared" si="5"/>
        <v>NE</v>
      </c>
      <c r="H16" s="184" t="str">
        <f t="shared" si="6"/>
        <v>A</v>
      </c>
      <c r="I16" s="183" t="str">
        <f t="shared" si="7"/>
        <v>NE</v>
      </c>
      <c r="J16" s="183" t="str">
        <f t="shared" si="8"/>
        <v>NE</v>
      </c>
      <c r="K16" s="183" t="str">
        <f t="shared" si="9"/>
        <v>NE</v>
      </c>
      <c r="L16" s="184" t="str">
        <f t="shared" si="10"/>
        <v>A</v>
      </c>
      <c r="M16" s="183">
        <f t="shared" si="11"/>
        <v>0</v>
      </c>
      <c r="N16" s="183" t="str">
        <f t="shared" si="12"/>
        <v>NE</v>
      </c>
      <c r="O16" s="183" t="str">
        <f t="shared" si="13"/>
        <v>NE</v>
      </c>
      <c r="P16" s="183" t="str">
        <f t="shared" si="14"/>
        <v>NE</v>
      </c>
      <c r="Q16" s="184" t="str">
        <f t="shared" si="15"/>
        <v>A</v>
      </c>
      <c r="S16">
        <f t="shared" si="16"/>
        <v>0</v>
      </c>
      <c r="T16">
        <f t="shared" si="17"/>
        <v>0</v>
      </c>
      <c r="U16">
        <f t="shared" si="18"/>
        <v>0</v>
      </c>
    </row>
    <row r="17" spans="1:21" ht="13.5" thickBot="1">
      <c r="A17">
        <f t="shared" si="0"/>
        <v>0</v>
      </c>
      <c r="B17" s="100" t="s">
        <v>100</v>
      </c>
      <c r="C17" s="183" t="str">
        <f t="shared" si="1"/>
        <v>NE</v>
      </c>
      <c r="D17" s="183" t="str">
        <f t="shared" si="2"/>
        <v>NE</v>
      </c>
      <c r="E17" s="183" t="str">
        <f t="shared" si="3"/>
        <v>NE</v>
      </c>
      <c r="F17" s="183" t="str">
        <f t="shared" si="4"/>
        <v>NE</v>
      </c>
      <c r="G17" s="183" t="str">
        <f t="shared" si="5"/>
        <v>NE</v>
      </c>
      <c r="H17" s="184" t="str">
        <f t="shared" si="6"/>
        <v>A</v>
      </c>
      <c r="I17" s="183" t="str">
        <f t="shared" si="7"/>
        <v>NE</v>
      </c>
      <c r="J17" s="183" t="str">
        <f t="shared" si="8"/>
        <v>NE</v>
      </c>
      <c r="K17" s="183" t="str">
        <f t="shared" si="9"/>
        <v>NE</v>
      </c>
      <c r="L17" s="184" t="str">
        <f t="shared" si="10"/>
        <v>A</v>
      </c>
      <c r="M17" s="183">
        <f t="shared" si="11"/>
        <v>0</v>
      </c>
      <c r="N17" s="183" t="str">
        <f t="shared" si="12"/>
        <v>NE</v>
      </c>
      <c r="O17" s="183" t="str">
        <f t="shared" si="13"/>
        <v>NE</v>
      </c>
      <c r="P17" s="183" t="str">
        <f t="shared" si="14"/>
        <v>NE</v>
      </c>
      <c r="Q17" s="184" t="str">
        <f t="shared" si="15"/>
        <v>A</v>
      </c>
      <c r="S17">
        <f t="shared" si="16"/>
        <v>0</v>
      </c>
      <c r="T17">
        <f t="shared" si="17"/>
        <v>0</v>
      </c>
      <c r="U17">
        <f t="shared" si="18"/>
        <v>0</v>
      </c>
    </row>
    <row r="18" spans="1:21" ht="13.5" thickBot="1">
      <c r="A18">
        <f t="shared" si="0"/>
        <v>0</v>
      </c>
      <c r="B18" s="100" t="s">
        <v>101</v>
      </c>
      <c r="C18" s="183" t="str">
        <f t="shared" si="1"/>
        <v>NE</v>
      </c>
      <c r="D18" s="183" t="str">
        <f t="shared" si="2"/>
        <v>NE</v>
      </c>
      <c r="E18" s="183" t="str">
        <f t="shared" si="3"/>
        <v>NE</v>
      </c>
      <c r="F18" s="183" t="str">
        <f t="shared" si="4"/>
        <v>NE</v>
      </c>
      <c r="G18" s="183" t="str">
        <f t="shared" si="5"/>
        <v>NE</v>
      </c>
      <c r="H18" s="184" t="str">
        <f t="shared" si="6"/>
        <v>A</v>
      </c>
      <c r="I18" s="183" t="str">
        <f t="shared" si="7"/>
        <v>NE</v>
      </c>
      <c r="J18" s="183" t="str">
        <f t="shared" si="8"/>
        <v>NE</v>
      </c>
      <c r="K18" s="183" t="str">
        <f t="shared" si="9"/>
        <v>NE</v>
      </c>
      <c r="L18" s="184" t="str">
        <f t="shared" si="10"/>
        <v>A</v>
      </c>
      <c r="M18" s="183">
        <f t="shared" si="11"/>
        <v>0</v>
      </c>
      <c r="N18" s="183" t="str">
        <f t="shared" si="12"/>
        <v>NE</v>
      </c>
      <c r="O18" s="183" t="str">
        <f t="shared" si="13"/>
        <v>NE</v>
      </c>
      <c r="P18" s="183" t="str">
        <f t="shared" si="14"/>
        <v>NE</v>
      </c>
      <c r="Q18" s="184" t="str">
        <f t="shared" si="15"/>
        <v>A</v>
      </c>
      <c r="S18">
        <f t="shared" si="16"/>
        <v>0</v>
      </c>
      <c r="T18">
        <f t="shared" si="17"/>
        <v>0</v>
      </c>
      <c r="U18">
        <f t="shared" si="18"/>
        <v>0</v>
      </c>
    </row>
    <row r="19" spans="1:21" ht="13.5" thickBot="1">
      <c r="A19">
        <f t="shared" si="0"/>
        <v>0</v>
      </c>
      <c r="B19" s="100" t="s">
        <v>102</v>
      </c>
      <c r="C19" s="183" t="str">
        <f t="shared" si="1"/>
        <v>NE</v>
      </c>
      <c r="D19" s="183" t="str">
        <f t="shared" si="2"/>
        <v>NE</v>
      </c>
      <c r="E19" s="183" t="str">
        <f t="shared" si="3"/>
        <v>NE</v>
      </c>
      <c r="F19" s="183" t="str">
        <f t="shared" si="4"/>
        <v>NE</v>
      </c>
      <c r="G19" s="183" t="str">
        <f t="shared" si="5"/>
        <v>NE</v>
      </c>
      <c r="H19" s="184" t="str">
        <f t="shared" si="6"/>
        <v>A</v>
      </c>
      <c r="I19" s="183" t="str">
        <f t="shared" si="7"/>
        <v>NE</v>
      </c>
      <c r="J19" s="183" t="str">
        <f t="shared" si="8"/>
        <v>NE</v>
      </c>
      <c r="K19" s="183" t="str">
        <f t="shared" si="9"/>
        <v>NE</v>
      </c>
      <c r="L19" s="184" t="str">
        <f t="shared" si="10"/>
        <v>A</v>
      </c>
      <c r="M19" s="183">
        <f t="shared" si="11"/>
        <v>0</v>
      </c>
      <c r="N19" s="183" t="str">
        <f t="shared" si="12"/>
        <v>NE</v>
      </c>
      <c r="O19" s="183" t="str">
        <f t="shared" si="13"/>
        <v>NE</v>
      </c>
      <c r="P19" s="183" t="str">
        <f t="shared" si="14"/>
        <v>NE</v>
      </c>
      <c r="Q19" s="184" t="str">
        <f t="shared" si="15"/>
        <v>A</v>
      </c>
      <c r="S19">
        <f t="shared" si="16"/>
        <v>0</v>
      </c>
      <c r="T19">
        <f t="shared" si="17"/>
        <v>0</v>
      </c>
      <c r="U19">
        <f t="shared" si="18"/>
        <v>0</v>
      </c>
    </row>
    <row r="20" spans="1:21" ht="13.5" thickBot="1">
      <c r="A20">
        <f t="shared" si="0"/>
        <v>0</v>
      </c>
      <c r="B20" s="100" t="s">
        <v>103</v>
      </c>
      <c r="C20" s="183" t="str">
        <f t="shared" si="1"/>
        <v>NE</v>
      </c>
      <c r="D20" s="183" t="str">
        <f t="shared" si="2"/>
        <v>NE</v>
      </c>
      <c r="E20" s="183" t="str">
        <f t="shared" si="3"/>
        <v>NE</v>
      </c>
      <c r="F20" s="183" t="str">
        <f t="shared" si="4"/>
        <v>NE</v>
      </c>
      <c r="G20" s="183" t="str">
        <f t="shared" si="5"/>
        <v>NE</v>
      </c>
      <c r="H20" s="184" t="str">
        <f t="shared" si="6"/>
        <v>A</v>
      </c>
      <c r="I20" s="183" t="str">
        <f t="shared" si="7"/>
        <v>NE</v>
      </c>
      <c r="J20" s="183" t="str">
        <f t="shared" si="8"/>
        <v>NE</v>
      </c>
      <c r="K20" s="183" t="str">
        <f t="shared" si="9"/>
        <v>NE</v>
      </c>
      <c r="L20" s="184" t="str">
        <f t="shared" si="10"/>
        <v>A</v>
      </c>
      <c r="M20" s="183">
        <f t="shared" si="11"/>
        <v>0</v>
      </c>
      <c r="N20" s="183" t="str">
        <f t="shared" si="12"/>
        <v>NE</v>
      </c>
      <c r="O20" s="183" t="str">
        <f t="shared" si="13"/>
        <v>NE</v>
      </c>
      <c r="P20" s="183" t="str">
        <f t="shared" si="14"/>
        <v>NE</v>
      </c>
      <c r="Q20" s="184" t="str">
        <f t="shared" si="15"/>
        <v>A</v>
      </c>
      <c r="S20">
        <f t="shared" si="16"/>
        <v>0</v>
      </c>
      <c r="T20">
        <f t="shared" si="17"/>
        <v>0</v>
      </c>
      <c r="U20">
        <f t="shared" si="18"/>
        <v>0</v>
      </c>
    </row>
    <row r="21" spans="1:21" ht="13.5" thickBot="1">
      <c r="A21">
        <f t="shared" si="0"/>
        <v>0</v>
      </c>
      <c r="B21" s="100" t="s">
        <v>104</v>
      </c>
      <c r="C21" s="183" t="str">
        <f t="shared" si="1"/>
        <v>NE</v>
      </c>
      <c r="D21" s="183" t="str">
        <f t="shared" si="2"/>
        <v>NE</v>
      </c>
      <c r="E21" s="183" t="str">
        <f t="shared" si="3"/>
        <v>NE</v>
      </c>
      <c r="F21" s="183" t="str">
        <f t="shared" si="4"/>
        <v>NE</v>
      </c>
      <c r="G21" s="183" t="str">
        <f t="shared" si="5"/>
        <v>NE</v>
      </c>
      <c r="H21" s="184" t="str">
        <f t="shared" si="6"/>
        <v>A</v>
      </c>
      <c r="I21" s="183" t="str">
        <f t="shared" si="7"/>
        <v>NE</v>
      </c>
      <c r="J21" s="183" t="str">
        <f t="shared" si="8"/>
        <v>NE</v>
      </c>
      <c r="K21" s="183" t="str">
        <f t="shared" si="9"/>
        <v>NE</v>
      </c>
      <c r="L21" s="184" t="str">
        <f t="shared" si="10"/>
        <v>A</v>
      </c>
      <c r="M21" s="183">
        <f t="shared" si="11"/>
        <v>0</v>
      </c>
      <c r="N21" s="183" t="str">
        <f t="shared" si="12"/>
        <v>NE</v>
      </c>
      <c r="O21" s="183" t="str">
        <f t="shared" si="13"/>
        <v>NE</v>
      </c>
      <c r="P21" s="183" t="str">
        <f t="shared" si="14"/>
        <v>NE</v>
      </c>
      <c r="Q21" s="184" t="str">
        <f t="shared" si="15"/>
        <v>A</v>
      </c>
      <c r="S21">
        <f t="shared" si="16"/>
        <v>0</v>
      </c>
      <c r="T21">
        <f t="shared" si="17"/>
        <v>0</v>
      </c>
      <c r="U21">
        <f t="shared" si="18"/>
        <v>0</v>
      </c>
    </row>
    <row r="22" spans="1:21" ht="13.5" thickBot="1">
      <c r="A22">
        <f t="shared" si="0"/>
        <v>0</v>
      </c>
      <c r="B22" s="100" t="s">
        <v>105</v>
      </c>
      <c r="C22" s="183" t="str">
        <f t="shared" si="1"/>
        <v>NE</v>
      </c>
      <c r="D22" s="183" t="str">
        <f t="shared" si="2"/>
        <v>NE</v>
      </c>
      <c r="E22" s="183" t="str">
        <f t="shared" si="3"/>
        <v>NE</v>
      </c>
      <c r="F22" s="183" t="str">
        <f t="shared" si="4"/>
        <v>NE</v>
      </c>
      <c r="G22" s="183" t="str">
        <f t="shared" si="5"/>
        <v>NE</v>
      </c>
      <c r="H22" s="184" t="str">
        <f t="shared" si="6"/>
        <v>A</v>
      </c>
      <c r="I22" s="183" t="str">
        <f t="shared" si="7"/>
        <v>NE</v>
      </c>
      <c r="J22" s="183" t="str">
        <f t="shared" si="8"/>
        <v>NE</v>
      </c>
      <c r="K22" s="183" t="str">
        <f t="shared" si="9"/>
        <v>NE</v>
      </c>
      <c r="L22" s="184" t="str">
        <f t="shared" si="10"/>
        <v>A</v>
      </c>
      <c r="M22" s="183">
        <f t="shared" si="11"/>
        <v>0</v>
      </c>
      <c r="N22" s="183" t="str">
        <f t="shared" si="12"/>
        <v>NE</v>
      </c>
      <c r="O22" s="183" t="str">
        <f t="shared" si="13"/>
        <v>NE</v>
      </c>
      <c r="P22" s="183" t="str">
        <f t="shared" si="14"/>
        <v>NE</v>
      </c>
      <c r="Q22" s="184" t="str">
        <f t="shared" si="15"/>
        <v>A</v>
      </c>
      <c r="S22">
        <f t="shared" si="16"/>
        <v>0</v>
      </c>
      <c r="T22">
        <f t="shared" si="17"/>
        <v>0</v>
      </c>
      <c r="U22">
        <f t="shared" si="18"/>
        <v>0</v>
      </c>
    </row>
    <row r="23" spans="1:21" ht="13.5" thickBot="1">
      <c r="A23">
        <f t="shared" si="0"/>
        <v>0</v>
      </c>
      <c r="B23" s="100" t="s">
        <v>106</v>
      </c>
      <c r="C23" s="183" t="str">
        <f t="shared" si="1"/>
        <v>NE</v>
      </c>
      <c r="D23" s="183" t="str">
        <f t="shared" si="2"/>
        <v>NE</v>
      </c>
      <c r="E23" s="183" t="str">
        <f t="shared" si="3"/>
        <v>NE</v>
      </c>
      <c r="F23" s="183" t="str">
        <f t="shared" si="4"/>
        <v>NE</v>
      </c>
      <c r="G23" s="183" t="str">
        <f t="shared" si="5"/>
        <v>NE</v>
      </c>
      <c r="H23" s="184" t="str">
        <f t="shared" si="6"/>
        <v>A</v>
      </c>
      <c r="I23" s="183" t="str">
        <f t="shared" si="7"/>
        <v>NE</v>
      </c>
      <c r="J23" s="183" t="str">
        <f t="shared" si="8"/>
        <v>NE</v>
      </c>
      <c r="K23" s="183" t="str">
        <f t="shared" si="9"/>
        <v>NE</v>
      </c>
      <c r="L23" s="184" t="str">
        <f t="shared" si="10"/>
        <v>A</v>
      </c>
      <c r="M23" s="183">
        <f t="shared" si="11"/>
        <v>0</v>
      </c>
      <c r="N23" s="183" t="str">
        <f t="shared" si="12"/>
        <v>NE</v>
      </c>
      <c r="O23" s="183" t="str">
        <f t="shared" si="13"/>
        <v>NE</v>
      </c>
      <c r="P23" s="183" t="str">
        <f t="shared" si="14"/>
        <v>NE</v>
      </c>
      <c r="Q23" s="184" t="str">
        <f t="shared" si="15"/>
        <v>A</v>
      </c>
      <c r="S23">
        <f t="shared" si="16"/>
        <v>0</v>
      </c>
      <c r="T23">
        <f t="shared" si="17"/>
        <v>0</v>
      </c>
      <c r="U23">
        <f t="shared" si="18"/>
        <v>0</v>
      </c>
    </row>
    <row r="24" spans="1:21" ht="13.5" thickBot="1">
      <c r="A24">
        <f t="shared" si="0"/>
        <v>0</v>
      </c>
      <c r="B24" s="100" t="s">
        <v>107</v>
      </c>
      <c r="C24" s="183" t="str">
        <f t="shared" si="1"/>
        <v>NE</v>
      </c>
      <c r="D24" s="183" t="str">
        <f t="shared" si="2"/>
        <v>NE</v>
      </c>
      <c r="E24" s="183" t="str">
        <f t="shared" si="3"/>
        <v>NE</v>
      </c>
      <c r="F24" s="183" t="str">
        <f t="shared" si="4"/>
        <v>NE</v>
      </c>
      <c r="G24" s="183" t="str">
        <f t="shared" si="5"/>
        <v>NE</v>
      </c>
      <c r="H24" s="184" t="str">
        <f t="shared" si="6"/>
        <v>A</v>
      </c>
      <c r="I24" s="183" t="str">
        <f t="shared" si="7"/>
        <v>NE</v>
      </c>
      <c r="J24" s="183" t="str">
        <f t="shared" si="8"/>
        <v>NE</v>
      </c>
      <c r="K24" s="183" t="str">
        <f t="shared" si="9"/>
        <v>NE</v>
      </c>
      <c r="L24" s="184" t="str">
        <f t="shared" si="10"/>
        <v>A</v>
      </c>
      <c r="M24" s="183">
        <f t="shared" si="11"/>
        <v>0</v>
      </c>
      <c r="N24" s="183" t="str">
        <f t="shared" si="12"/>
        <v>NE</v>
      </c>
      <c r="O24" s="183" t="str">
        <f t="shared" si="13"/>
        <v>NE</v>
      </c>
      <c r="P24" s="183" t="str">
        <f t="shared" si="14"/>
        <v>NE</v>
      </c>
      <c r="Q24" s="184" t="str">
        <f t="shared" si="15"/>
        <v>A</v>
      </c>
      <c r="S24">
        <f t="shared" si="16"/>
        <v>0</v>
      </c>
      <c r="T24">
        <f t="shared" si="17"/>
        <v>0</v>
      </c>
      <c r="U24">
        <f t="shared" si="18"/>
        <v>0</v>
      </c>
    </row>
    <row r="25" spans="1:21" ht="13.5" thickBot="1">
      <c r="A25">
        <f t="shared" si="0"/>
        <v>0</v>
      </c>
      <c r="B25" s="100" t="s">
        <v>108</v>
      </c>
      <c r="C25" s="183" t="str">
        <f t="shared" si="1"/>
        <v>NE</v>
      </c>
      <c r="D25" s="183" t="str">
        <f t="shared" si="2"/>
        <v>NE</v>
      </c>
      <c r="E25" s="183" t="str">
        <f t="shared" si="3"/>
        <v>NE</v>
      </c>
      <c r="F25" s="183" t="str">
        <f t="shared" si="4"/>
        <v>NE</v>
      </c>
      <c r="G25" s="183" t="str">
        <f t="shared" si="5"/>
        <v>NE</v>
      </c>
      <c r="H25" s="184" t="str">
        <f t="shared" si="6"/>
        <v>A</v>
      </c>
      <c r="I25" s="183" t="str">
        <f t="shared" si="7"/>
        <v>NE</v>
      </c>
      <c r="J25" s="183" t="str">
        <f t="shared" si="8"/>
        <v>NE</v>
      </c>
      <c r="K25" s="183" t="str">
        <f t="shared" si="9"/>
        <v>NE</v>
      </c>
      <c r="L25" s="184" t="str">
        <f t="shared" si="10"/>
        <v>A</v>
      </c>
      <c r="M25" s="183">
        <f t="shared" si="11"/>
        <v>0</v>
      </c>
      <c r="N25" s="183" t="str">
        <f t="shared" si="12"/>
        <v>NE</v>
      </c>
      <c r="O25" s="183" t="str">
        <f t="shared" si="13"/>
        <v>NE</v>
      </c>
      <c r="P25" s="183" t="str">
        <f t="shared" si="14"/>
        <v>NE</v>
      </c>
      <c r="Q25" s="184" t="str">
        <f t="shared" si="15"/>
        <v>A</v>
      </c>
      <c r="S25">
        <f t="shared" si="16"/>
        <v>0</v>
      </c>
      <c r="T25">
        <f t="shared" si="17"/>
        <v>0</v>
      </c>
      <c r="U25">
        <f t="shared" si="18"/>
        <v>0</v>
      </c>
    </row>
    <row r="26" spans="1:21" ht="13.5" thickBot="1">
      <c r="A26">
        <f t="shared" si="0"/>
        <v>0</v>
      </c>
      <c r="B26" s="100" t="s">
        <v>109</v>
      </c>
      <c r="C26" s="183" t="str">
        <f t="shared" si="1"/>
        <v>NE</v>
      </c>
      <c r="D26" s="183" t="str">
        <f t="shared" si="2"/>
        <v>NE</v>
      </c>
      <c r="E26" s="183" t="str">
        <f t="shared" si="3"/>
        <v>NE</v>
      </c>
      <c r="F26" s="183" t="str">
        <f t="shared" si="4"/>
        <v>NE</v>
      </c>
      <c r="G26" s="183" t="str">
        <f t="shared" si="5"/>
        <v>NE</v>
      </c>
      <c r="H26" s="184" t="str">
        <f t="shared" si="6"/>
        <v>A</v>
      </c>
      <c r="I26" s="183" t="str">
        <f t="shared" si="7"/>
        <v>NE</v>
      </c>
      <c r="J26" s="183" t="str">
        <f t="shared" si="8"/>
        <v>NE</v>
      </c>
      <c r="K26" s="183" t="str">
        <f t="shared" si="9"/>
        <v>NE</v>
      </c>
      <c r="L26" s="184" t="str">
        <f t="shared" si="10"/>
        <v>A</v>
      </c>
      <c r="M26" s="183">
        <f t="shared" si="11"/>
        <v>0</v>
      </c>
      <c r="N26" s="183" t="str">
        <f t="shared" si="12"/>
        <v>NE</v>
      </c>
      <c r="O26" s="183" t="str">
        <f t="shared" si="13"/>
        <v>NE</v>
      </c>
      <c r="P26" s="183" t="str">
        <f t="shared" si="14"/>
        <v>NE</v>
      </c>
      <c r="Q26" s="184" t="str">
        <f t="shared" si="15"/>
        <v>A</v>
      </c>
      <c r="S26">
        <f t="shared" si="16"/>
        <v>0</v>
      </c>
      <c r="T26">
        <f t="shared" si="17"/>
        <v>0</v>
      </c>
      <c r="U26">
        <f t="shared" si="18"/>
        <v>0</v>
      </c>
    </row>
    <row r="27" spans="1:21" ht="13.5" thickBot="1">
      <c r="A27">
        <f t="shared" si="0"/>
        <v>0</v>
      </c>
      <c r="B27" s="100" t="s">
        <v>110</v>
      </c>
      <c r="C27" s="183" t="str">
        <f t="shared" si="1"/>
        <v>NE</v>
      </c>
      <c r="D27" s="183" t="str">
        <f t="shared" si="2"/>
        <v>NE</v>
      </c>
      <c r="E27" s="183" t="str">
        <f t="shared" si="3"/>
        <v>NE</v>
      </c>
      <c r="F27" s="183" t="str">
        <f t="shared" si="4"/>
        <v>NE</v>
      </c>
      <c r="G27" s="183" t="str">
        <f t="shared" si="5"/>
        <v>NE</v>
      </c>
      <c r="H27" s="184" t="str">
        <f t="shared" si="6"/>
        <v>A</v>
      </c>
      <c r="I27" s="183" t="str">
        <f t="shared" si="7"/>
        <v>NE</v>
      </c>
      <c r="J27" s="183" t="str">
        <f t="shared" si="8"/>
        <v>NE</v>
      </c>
      <c r="K27" s="183" t="str">
        <f t="shared" si="9"/>
        <v>NE</v>
      </c>
      <c r="L27" s="184" t="str">
        <f t="shared" si="10"/>
        <v>A</v>
      </c>
      <c r="M27" s="183">
        <f t="shared" si="11"/>
        <v>0</v>
      </c>
      <c r="N27" s="183" t="str">
        <f t="shared" si="12"/>
        <v>NE</v>
      </c>
      <c r="O27" s="183" t="str">
        <f t="shared" si="13"/>
        <v>NE</v>
      </c>
      <c r="P27" s="183" t="str">
        <f t="shared" si="14"/>
        <v>NE</v>
      </c>
      <c r="Q27" s="184" t="str">
        <f t="shared" si="15"/>
        <v>A</v>
      </c>
      <c r="S27">
        <f t="shared" si="16"/>
        <v>0</v>
      </c>
      <c r="T27">
        <f t="shared" si="17"/>
        <v>0</v>
      </c>
      <c r="U27">
        <f t="shared" si="18"/>
        <v>0</v>
      </c>
    </row>
    <row r="28" spans="1:21" ht="13.5" thickBot="1">
      <c r="A28">
        <f t="shared" si="0"/>
        <v>0</v>
      </c>
      <c r="B28" s="100" t="s">
        <v>111</v>
      </c>
      <c r="C28" s="183" t="str">
        <f t="shared" si="1"/>
        <v>NE</v>
      </c>
      <c r="D28" s="183" t="str">
        <f t="shared" si="2"/>
        <v>NE</v>
      </c>
      <c r="E28" s="183" t="str">
        <f t="shared" si="3"/>
        <v>NE</v>
      </c>
      <c r="F28" s="183" t="str">
        <f t="shared" si="4"/>
        <v>NE</v>
      </c>
      <c r="G28" s="183" t="str">
        <f t="shared" si="5"/>
        <v>NE</v>
      </c>
      <c r="H28" s="184" t="str">
        <f t="shared" si="6"/>
        <v>A</v>
      </c>
      <c r="I28" s="183" t="str">
        <f t="shared" si="7"/>
        <v>NE</v>
      </c>
      <c r="J28" s="183" t="str">
        <f t="shared" si="8"/>
        <v>NE</v>
      </c>
      <c r="K28" s="183" t="str">
        <f t="shared" si="9"/>
        <v>NE</v>
      </c>
      <c r="L28" s="184" t="str">
        <f t="shared" si="10"/>
        <v>A</v>
      </c>
      <c r="M28" s="183">
        <f t="shared" si="11"/>
        <v>0</v>
      </c>
      <c r="N28" s="183" t="str">
        <f t="shared" si="12"/>
        <v>NE</v>
      </c>
      <c r="O28" s="183" t="str">
        <f t="shared" si="13"/>
        <v>NE</v>
      </c>
      <c r="P28" s="183" t="str">
        <f t="shared" si="14"/>
        <v>NE</v>
      </c>
      <c r="Q28" s="184" t="str">
        <f t="shared" si="15"/>
        <v>A</v>
      </c>
      <c r="S28">
        <f t="shared" si="16"/>
        <v>0</v>
      </c>
      <c r="T28">
        <f t="shared" si="17"/>
        <v>0</v>
      </c>
      <c r="U28">
        <f t="shared" si="18"/>
        <v>0</v>
      </c>
    </row>
    <row r="29" spans="1:21" ht="13.5" thickBot="1">
      <c r="A29">
        <f t="shared" si="0"/>
        <v>0</v>
      </c>
      <c r="B29" s="100" t="s">
        <v>112</v>
      </c>
      <c r="C29" s="183" t="str">
        <f t="shared" si="1"/>
        <v>NE</v>
      </c>
      <c r="D29" s="183" t="str">
        <f t="shared" si="2"/>
        <v>NE</v>
      </c>
      <c r="E29" s="183" t="str">
        <f t="shared" si="3"/>
        <v>NE</v>
      </c>
      <c r="F29" s="183" t="str">
        <f t="shared" si="4"/>
        <v>NE</v>
      </c>
      <c r="G29" s="183" t="str">
        <f t="shared" si="5"/>
        <v>NE</v>
      </c>
      <c r="H29" s="184" t="str">
        <f t="shared" si="6"/>
        <v>A</v>
      </c>
      <c r="I29" s="183" t="str">
        <f t="shared" si="7"/>
        <v>NE</v>
      </c>
      <c r="J29" s="183" t="str">
        <f t="shared" si="8"/>
        <v>NE</v>
      </c>
      <c r="K29" s="183" t="str">
        <f t="shared" si="9"/>
        <v>NE</v>
      </c>
      <c r="L29" s="184" t="str">
        <f t="shared" si="10"/>
        <v>A</v>
      </c>
      <c r="M29" s="183">
        <f t="shared" si="11"/>
        <v>0</v>
      </c>
      <c r="N29" s="183" t="str">
        <f t="shared" si="12"/>
        <v>NE</v>
      </c>
      <c r="O29" s="183" t="str">
        <f t="shared" si="13"/>
        <v>NE</v>
      </c>
      <c r="P29" s="183" t="str">
        <f t="shared" si="14"/>
        <v>NE</v>
      </c>
      <c r="Q29" s="184" t="str">
        <f t="shared" si="15"/>
        <v>A</v>
      </c>
      <c r="S29">
        <f t="shared" si="16"/>
        <v>0</v>
      </c>
      <c r="T29">
        <f t="shared" si="17"/>
        <v>0</v>
      </c>
      <c r="U29">
        <f t="shared" si="18"/>
        <v>0</v>
      </c>
    </row>
    <row r="30" spans="1:21" ht="13.5" thickBot="1">
      <c r="A30">
        <f t="shared" si="0"/>
        <v>0</v>
      </c>
      <c r="B30" s="103" t="s">
        <v>113</v>
      </c>
      <c r="C30" s="183" t="str">
        <f t="shared" si="1"/>
        <v>NE</v>
      </c>
      <c r="D30" s="183" t="str">
        <f t="shared" si="2"/>
        <v>NE</v>
      </c>
      <c r="E30" s="183" t="str">
        <f t="shared" si="3"/>
        <v>NE</v>
      </c>
      <c r="F30" s="183" t="str">
        <f t="shared" si="4"/>
        <v>NE</v>
      </c>
      <c r="G30" s="183" t="str">
        <f t="shared" si="5"/>
        <v>NE</v>
      </c>
      <c r="H30" s="184" t="str">
        <f t="shared" si="6"/>
        <v>A</v>
      </c>
      <c r="I30" s="183" t="str">
        <f t="shared" si="7"/>
        <v>NE</v>
      </c>
      <c r="J30" s="183" t="str">
        <f t="shared" si="8"/>
        <v>NE</v>
      </c>
      <c r="K30" s="183" t="str">
        <f t="shared" si="9"/>
        <v>NE</v>
      </c>
      <c r="L30" s="184" t="str">
        <f t="shared" si="10"/>
        <v>A</v>
      </c>
      <c r="M30" s="183">
        <f t="shared" si="11"/>
        <v>0</v>
      </c>
      <c r="N30" s="183" t="str">
        <f t="shared" si="12"/>
        <v>NE</v>
      </c>
      <c r="O30" s="183" t="str">
        <f t="shared" si="13"/>
        <v>NE</v>
      </c>
      <c r="P30" s="183" t="str">
        <f t="shared" si="14"/>
        <v>NE</v>
      </c>
      <c r="Q30" s="184" t="str">
        <f t="shared" si="15"/>
        <v>A</v>
      </c>
      <c r="S30">
        <f t="shared" si="16"/>
        <v>0</v>
      </c>
      <c r="T30">
        <f t="shared" si="17"/>
        <v>0</v>
      </c>
      <c r="U30">
        <f t="shared" si="18"/>
        <v>0</v>
      </c>
    </row>
    <row r="31" spans="1:21" ht="13.5" thickBot="1">
      <c r="A31">
        <f t="shared" si="0"/>
        <v>0</v>
      </c>
      <c r="B31" s="103" t="s">
        <v>114</v>
      </c>
      <c r="C31" s="183" t="str">
        <f t="shared" si="1"/>
        <v>NE</v>
      </c>
      <c r="D31" s="183" t="str">
        <f t="shared" si="2"/>
        <v>NE</v>
      </c>
      <c r="E31" s="183" t="str">
        <f t="shared" si="3"/>
        <v>NE</v>
      </c>
      <c r="F31" s="183" t="str">
        <f t="shared" si="4"/>
        <v>NE</v>
      </c>
      <c r="G31" s="183" t="str">
        <f t="shared" si="5"/>
        <v>NE</v>
      </c>
      <c r="H31" s="184" t="str">
        <f t="shared" si="6"/>
        <v>A</v>
      </c>
      <c r="I31" s="183" t="str">
        <f t="shared" si="7"/>
        <v>NE</v>
      </c>
      <c r="J31" s="183" t="str">
        <f t="shared" si="8"/>
        <v>NE</v>
      </c>
      <c r="K31" s="183" t="str">
        <f t="shared" si="9"/>
        <v>NE</v>
      </c>
      <c r="L31" s="184" t="str">
        <f t="shared" si="10"/>
        <v>A</v>
      </c>
      <c r="M31" s="183">
        <f t="shared" si="11"/>
        <v>0</v>
      </c>
      <c r="N31" s="183" t="str">
        <f t="shared" si="12"/>
        <v>NE</v>
      </c>
      <c r="O31" s="183" t="str">
        <f t="shared" si="13"/>
        <v>NE</v>
      </c>
      <c r="P31" s="183" t="str">
        <f t="shared" si="14"/>
        <v>NE</v>
      </c>
      <c r="Q31" s="184" t="str">
        <f t="shared" si="15"/>
        <v>A</v>
      </c>
      <c r="S31">
        <f t="shared" si="16"/>
        <v>0</v>
      </c>
      <c r="T31">
        <f t="shared" si="17"/>
        <v>0</v>
      </c>
      <c r="U31">
        <f t="shared" si="18"/>
        <v>0</v>
      </c>
    </row>
    <row r="32" spans="1:21" ht="13.5" thickBot="1">
      <c r="A32">
        <f t="shared" si="0"/>
        <v>0</v>
      </c>
      <c r="B32" s="103" t="s">
        <v>115</v>
      </c>
      <c r="C32" s="183" t="str">
        <f t="shared" si="1"/>
        <v>NE</v>
      </c>
      <c r="D32" s="183" t="str">
        <f t="shared" si="2"/>
        <v>NE</v>
      </c>
      <c r="E32" s="183" t="str">
        <f t="shared" si="3"/>
        <v>NE</v>
      </c>
      <c r="F32" s="183" t="str">
        <f t="shared" si="4"/>
        <v>NE</v>
      </c>
      <c r="G32" s="183" t="str">
        <f t="shared" si="5"/>
        <v>NE</v>
      </c>
      <c r="H32" s="184" t="str">
        <f t="shared" si="6"/>
        <v>A</v>
      </c>
      <c r="I32" s="183" t="str">
        <f t="shared" si="7"/>
        <v>NE</v>
      </c>
      <c r="J32" s="183" t="str">
        <f t="shared" si="8"/>
        <v>NE</v>
      </c>
      <c r="K32" s="183" t="str">
        <f t="shared" si="9"/>
        <v>NE</v>
      </c>
      <c r="L32" s="184" t="str">
        <f t="shared" si="10"/>
        <v>A</v>
      </c>
      <c r="M32" s="183">
        <f t="shared" si="11"/>
        <v>0</v>
      </c>
      <c r="N32" s="183" t="str">
        <f t="shared" si="12"/>
        <v>NE</v>
      </c>
      <c r="O32" s="183" t="str">
        <f t="shared" si="13"/>
        <v>NE</v>
      </c>
      <c r="P32" s="183" t="str">
        <f t="shared" si="14"/>
        <v>NE</v>
      </c>
      <c r="Q32" s="184" t="str">
        <f t="shared" si="15"/>
        <v>A</v>
      </c>
      <c r="S32">
        <f t="shared" si="16"/>
        <v>0</v>
      </c>
      <c r="T32">
        <f t="shared" si="17"/>
        <v>0</v>
      </c>
      <c r="U32">
        <f t="shared" si="18"/>
        <v>0</v>
      </c>
    </row>
    <row r="33" spans="1:21" ht="13.5" thickBot="1">
      <c r="A33">
        <f t="shared" si="0"/>
        <v>0</v>
      </c>
      <c r="B33" s="103" t="s">
        <v>116</v>
      </c>
      <c r="C33" s="183" t="str">
        <f t="shared" si="1"/>
        <v>NE</v>
      </c>
      <c r="D33" s="183" t="str">
        <f t="shared" si="2"/>
        <v>NE</v>
      </c>
      <c r="E33" s="183" t="str">
        <f t="shared" si="3"/>
        <v>NE</v>
      </c>
      <c r="F33" s="183" t="str">
        <f t="shared" si="4"/>
        <v>NE</v>
      </c>
      <c r="G33" s="183" t="str">
        <f t="shared" si="5"/>
        <v>NE</v>
      </c>
      <c r="H33" s="184" t="str">
        <f t="shared" si="6"/>
        <v>A</v>
      </c>
      <c r="I33" s="183" t="str">
        <f t="shared" si="7"/>
        <v>NE</v>
      </c>
      <c r="J33" s="183" t="str">
        <f t="shared" si="8"/>
        <v>NE</v>
      </c>
      <c r="K33" s="183" t="str">
        <f t="shared" si="9"/>
        <v>NE</v>
      </c>
      <c r="L33" s="184" t="str">
        <f t="shared" si="10"/>
        <v>A</v>
      </c>
      <c r="M33" s="183">
        <f t="shared" si="11"/>
        <v>0</v>
      </c>
      <c r="N33" s="183" t="str">
        <f t="shared" si="12"/>
        <v>NE</v>
      </c>
      <c r="O33" s="183" t="str">
        <f t="shared" si="13"/>
        <v>NE</v>
      </c>
      <c r="P33" s="183" t="str">
        <f t="shared" si="14"/>
        <v>NE</v>
      </c>
      <c r="Q33" s="184" t="str">
        <f t="shared" si="15"/>
        <v>A</v>
      </c>
      <c r="S33">
        <f t="shared" si="16"/>
        <v>0</v>
      </c>
      <c r="T33">
        <f t="shared" si="17"/>
        <v>0</v>
      </c>
      <c r="U33">
        <f t="shared" si="18"/>
        <v>0</v>
      </c>
    </row>
    <row r="34" spans="1:21" ht="13.5" thickBot="1">
      <c r="A34">
        <f t="shared" si="0"/>
        <v>0</v>
      </c>
      <c r="B34" s="103" t="s">
        <v>117</v>
      </c>
      <c r="C34" s="183" t="str">
        <f t="shared" si="1"/>
        <v>NE</v>
      </c>
      <c r="D34" s="183" t="str">
        <f t="shared" si="2"/>
        <v>NE</v>
      </c>
      <c r="E34" s="183" t="str">
        <f t="shared" si="3"/>
        <v>NE</v>
      </c>
      <c r="F34" s="183" t="str">
        <f t="shared" si="4"/>
        <v>NE</v>
      </c>
      <c r="G34" s="183" t="str">
        <f t="shared" si="5"/>
        <v>NE</v>
      </c>
      <c r="H34" s="184" t="str">
        <f t="shared" si="6"/>
        <v>A</v>
      </c>
      <c r="I34" s="183" t="str">
        <f t="shared" si="7"/>
        <v>NE</v>
      </c>
      <c r="J34" s="183" t="str">
        <f t="shared" si="8"/>
        <v>NE</v>
      </c>
      <c r="K34" s="183" t="str">
        <f t="shared" si="9"/>
        <v>NE</v>
      </c>
      <c r="L34" s="184" t="str">
        <f t="shared" si="10"/>
        <v>A</v>
      </c>
      <c r="M34" s="183">
        <f t="shared" si="11"/>
        <v>0</v>
      </c>
      <c r="N34" s="183" t="str">
        <f t="shared" si="12"/>
        <v>NE</v>
      </c>
      <c r="O34" s="183" t="str">
        <f t="shared" si="13"/>
        <v>NE</v>
      </c>
      <c r="P34" s="183" t="str">
        <f t="shared" si="14"/>
        <v>NE</v>
      </c>
      <c r="Q34" s="184" t="str">
        <f t="shared" si="15"/>
        <v>A</v>
      </c>
      <c r="S34">
        <f t="shared" si="16"/>
        <v>0</v>
      </c>
      <c r="T34">
        <f t="shared" si="17"/>
        <v>0</v>
      </c>
      <c r="U34">
        <f t="shared" si="18"/>
        <v>0</v>
      </c>
    </row>
    <row r="35" spans="1:21" ht="13.5" thickBot="1">
      <c r="A35">
        <f t="shared" si="0"/>
        <v>0</v>
      </c>
      <c r="B35" s="103" t="s">
        <v>118</v>
      </c>
      <c r="C35" s="183" t="str">
        <f t="shared" si="1"/>
        <v>NE</v>
      </c>
      <c r="D35" s="183" t="str">
        <f t="shared" si="2"/>
        <v>NE</v>
      </c>
      <c r="E35" s="183" t="str">
        <f t="shared" si="3"/>
        <v>NE</v>
      </c>
      <c r="F35" s="183" t="str">
        <f t="shared" si="4"/>
        <v>NE</v>
      </c>
      <c r="G35" s="183" t="str">
        <f t="shared" si="5"/>
        <v>NE</v>
      </c>
      <c r="H35" s="184" t="str">
        <f t="shared" si="6"/>
        <v>A</v>
      </c>
      <c r="I35" s="183" t="str">
        <f t="shared" si="7"/>
        <v>NE</v>
      </c>
      <c r="J35" s="183" t="str">
        <f t="shared" si="8"/>
        <v>NE</v>
      </c>
      <c r="K35" s="183" t="str">
        <f t="shared" si="9"/>
        <v>NE</v>
      </c>
      <c r="L35" s="184" t="str">
        <f t="shared" si="10"/>
        <v>A</v>
      </c>
      <c r="M35" s="183">
        <f t="shared" si="11"/>
        <v>0</v>
      </c>
      <c r="N35" s="183" t="str">
        <f t="shared" si="12"/>
        <v>NE</v>
      </c>
      <c r="O35" s="183" t="str">
        <f t="shared" si="13"/>
        <v>NE</v>
      </c>
      <c r="P35" s="183" t="str">
        <f t="shared" si="14"/>
        <v>NE</v>
      </c>
      <c r="Q35" s="184" t="str">
        <f t="shared" si="15"/>
        <v>A</v>
      </c>
      <c r="S35">
        <f t="shared" si="16"/>
        <v>0</v>
      </c>
      <c r="T35">
        <f t="shared" si="17"/>
        <v>0</v>
      </c>
      <c r="U35">
        <f t="shared" si="18"/>
        <v>0</v>
      </c>
    </row>
    <row r="36" spans="1:21" ht="13.5" thickBot="1">
      <c r="A36">
        <f t="shared" si="0"/>
        <v>0</v>
      </c>
      <c r="B36" s="103" t="s">
        <v>119</v>
      </c>
      <c r="C36" s="183" t="str">
        <f t="shared" si="1"/>
        <v>NE</v>
      </c>
      <c r="D36" s="183" t="str">
        <f t="shared" si="2"/>
        <v>NE</v>
      </c>
      <c r="E36" s="183" t="str">
        <f t="shared" si="3"/>
        <v>NE</v>
      </c>
      <c r="F36" s="183" t="str">
        <f t="shared" si="4"/>
        <v>NE</v>
      </c>
      <c r="G36" s="183" t="str">
        <f t="shared" si="5"/>
        <v>NE</v>
      </c>
      <c r="H36" s="184" t="str">
        <f t="shared" si="6"/>
        <v>A</v>
      </c>
      <c r="I36" s="183" t="str">
        <f t="shared" si="7"/>
        <v>NE</v>
      </c>
      <c r="J36" s="183" t="str">
        <f t="shared" si="8"/>
        <v>NE</v>
      </c>
      <c r="K36" s="183" t="str">
        <f t="shared" si="9"/>
        <v>NE</v>
      </c>
      <c r="L36" s="184" t="str">
        <f t="shared" si="10"/>
        <v>A</v>
      </c>
      <c r="M36" s="183">
        <f t="shared" si="11"/>
        <v>0</v>
      </c>
      <c r="N36" s="183" t="str">
        <f t="shared" si="12"/>
        <v>NE</v>
      </c>
      <c r="O36" s="183" t="str">
        <f t="shared" si="13"/>
        <v>NE</v>
      </c>
      <c r="P36" s="183" t="str">
        <f t="shared" si="14"/>
        <v>NE</v>
      </c>
      <c r="Q36" s="184" t="str">
        <f t="shared" si="15"/>
        <v>A</v>
      </c>
      <c r="S36">
        <f t="shared" si="16"/>
        <v>0</v>
      </c>
      <c r="T36">
        <f t="shared" si="17"/>
        <v>0</v>
      </c>
      <c r="U36">
        <f t="shared" si="18"/>
        <v>0</v>
      </c>
    </row>
    <row r="37" spans="1:21" ht="13.5" thickBot="1">
      <c r="A37">
        <f t="shared" si="0"/>
        <v>0</v>
      </c>
      <c r="B37" s="103" t="s">
        <v>120</v>
      </c>
      <c r="C37" s="183" t="str">
        <f t="shared" si="1"/>
        <v>NE</v>
      </c>
      <c r="D37" s="183" t="str">
        <f t="shared" si="2"/>
        <v>NE</v>
      </c>
      <c r="E37" s="183" t="str">
        <f t="shared" si="3"/>
        <v>NE</v>
      </c>
      <c r="F37" s="183" t="str">
        <f t="shared" si="4"/>
        <v>NE</v>
      </c>
      <c r="G37" s="183" t="str">
        <f t="shared" si="5"/>
        <v>NE</v>
      </c>
      <c r="H37" s="184" t="str">
        <f t="shared" si="6"/>
        <v>A</v>
      </c>
      <c r="I37" s="183" t="str">
        <f t="shared" si="7"/>
        <v>NE</v>
      </c>
      <c r="J37" s="183" t="str">
        <f t="shared" si="8"/>
        <v>NE</v>
      </c>
      <c r="K37" s="183" t="str">
        <f t="shared" si="9"/>
        <v>NE</v>
      </c>
      <c r="L37" s="184" t="str">
        <f t="shared" si="10"/>
        <v>A</v>
      </c>
      <c r="M37" s="183">
        <f t="shared" si="11"/>
        <v>0</v>
      </c>
      <c r="N37" s="183" t="str">
        <f t="shared" si="12"/>
        <v>NE</v>
      </c>
      <c r="O37" s="183" t="str">
        <f t="shared" si="13"/>
        <v>NE</v>
      </c>
      <c r="P37" s="183" t="str">
        <f t="shared" si="14"/>
        <v>NE</v>
      </c>
      <c r="Q37" s="184" t="str">
        <f t="shared" si="15"/>
        <v>A</v>
      </c>
      <c r="S37">
        <f t="shared" si="16"/>
        <v>0</v>
      </c>
      <c r="T37">
        <f t="shared" si="17"/>
        <v>0</v>
      </c>
      <c r="U37">
        <f t="shared" si="18"/>
        <v>0</v>
      </c>
    </row>
    <row r="38" spans="1:21" ht="13.5" thickBot="1">
      <c r="A38">
        <f t="shared" si="0"/>
        <v>0</v>
      </c>
      <c r="B38" s="103" t="s">
        <v>121</v>
      </c>
      <c r="C38" s="183" t="str">
        <f t="shared" si="1"/>
        <v>NE</v>
      </c>
      <c r="D38" s="183" t="str">
        <f t="shared" si="2"/>
        <v>NE</v>
      </c>
      <c r="E38" s="183" t="str">
        <f t="shared" si="3"/>
        <v>NE</v>
      </c>
      <c r="F38" s="183" t="str">
        <f t="shared" si="4"/>
        <v>NE</v>
      </c>
      <c r="G38" s="183" t="str">
        <f t="shared" si="5"/>
        <v>NE</v>
      </c>
      <c r="H38" s="184" t="str">
        <f t="shared" si="6"/>
        <v>A</v>
      </c>
      <c r="I38" s="183" t="str">
        <f t="shared" si="7"/>
        <v>NE</v>
      </c>
      <c r="J38" s="183" t="str">
        <f t="shared" si="8"/>
        <v>NE</v>
      </c>
      <c r="K38" s="183" t="str">
        <f t="shared" si="9"/>
        <v>NE</v>
      </c>
      <c r="L38" s="184" t="str">
        <f t="shared" si="10"/>
        <v>A</v>
      </c>
      <c r="M38" s="183">
        <f t="shared" si="11"/>
        <v>0</v>
      </c>
      <c r="N38" s="183" t="str">
        <f t="shared" si="12"/>
        <v>NE</v>
      </c>
      <c r="O38" s="183" t="str">
        <f t="shared" si="13"/>
        <v>NE</v>
      </c>
      <c r="P38" s="183" t="str">
        <f t="shared" si="14"/>
        <v>NE</v>
      </c>
      <c r="Q38" s="184" t="str">
        <f t="shared" si="15"/>
        <v>A</v>
      </c>
      <c r="S38">
        <f t="shared" si="16"/>
        <v>0</v>
      </c>
      <c r="T38">
        <f t="shared" si="17"/>
        <v>0</v>
      </c>
      <c r="U38">
        <f t="shared" si="18"/>
        <v>0</v>
      </c>
    </row>
    <row r="39" spans="1:21" ht="13.5" thickBot="1">
      <c r="A39">
        <f t="shared" si="0"/>
        <v>0</v>
      </c>
      <c r="B39" s="103" t="s">
        <v>122</v>
      </c>
      <c r="C39" s="183" t="str">
        <f t="shared" si="1"/>
        <v>NE</v>
      </c>
      <c r="D39" s="183" t="str">
        <f t="shared" si="2"/>
        <v>NE</v>
      </c>
      <c r="E39" s="183" t="str">
        <f t="shared" si="3"/>
        <v>NE</v>
      </c>
      <c r="F39" s="183" t="str">
        <f t="shared" si="4"/>
        <v>NE</v>
      </c>
      <c r="G39" s="183" t="str">
        <f t="shared" si="5"/>
        <v>NE</v>
      </c>
      <c r="H39" s="184" t="str">
        <f t="shared" si="6"/>
        <v>A</v>
      </c>
      <c r="I39" s="183" t="str">
        <f t="shared" si="7"/>
        <v>NE</v>
      </c>
      <c r="J39" s="183" t="str">
        <f t="shared" si="8"/>
        <v>NE</v>
      </c>
      <c r="K39" s="183" t="str">
        <f t="shared" si="9"/>
        <v>NE</v>
      </c>
      <c r="L39" s="184" t="str">
        <f t="shared" si="10"/>
        <v>A</v>
      </c>
      <c r="M39" s="183">
        <f t="shared" si="11"/>
        <v>0</v>
      </c>
      <c r="N39" s="183" t="str">
        <f t="shared" si="12"/>
        <v>NE</v>
      </c>
      <c r="O39" s="183" t="str">
        <f t="shared" si="13"/>
        <v>NE</v>
      </c>
      <c r="P39" s="183" t="str">
        <f t="shared" si="14"/>
        <v>NE</v>
      </c>
      <c r="Q39" s="184" t="str">
        <f t="shared" si="15"/>
        <v>A</v>
      </c>
      <c r="S39">
        <f t="shared" si="16"/>
        <v>0</v>
      </c>
      <c r="T39">
        <f t="shared" si="17"/>
        <v>0</v>
      </c>
      <c r="U39">
        <f t="shared" si="18"/>
        <v>0</v>
      </c>
    </row>
    <row r="40" spans="1:21" ht="13.5" thickBot="1">
      <c r="A40">
        <f t="shared" si="0"/>
        <v>0</v>
      </c>
      <c r="B40" s="103" t="s">
        <v>123</v>
      </c>
      <c r="C40" s="183" t="str">
        <f t="shared" si="1"/>
        <v>NE</v>
      </c>
      <c r="D40" s="183" t="str">
        <f t="shared" si="2"/>
        <v>NE</v>
      </c>
      <c r="E40" s="183" t="str">
        <f t="shared" si="3"/>
        <v>NE</v>
      </c>
      <c r="F40" s="183" t="str">
        <f t="shared" si="4"/>
        <v>NE</v>
      </c>
      <c r="G40" s="183" t="str">
        <f t="shared" si="5"/>
        <v>NE</v>
      </c>
      <c r="H40" s="184" t="str">
        <f t="shared" si="6"/>
        <v>A</v>
      </c>
      <c r="I40" s="183" t="str">
        <f t="shared" si="7"/>
        <v>NE</v>
      </c>
      <c r="J40" s="183" t="str">
        <f t="shared" si="8"/>
        <v>NE</v>
      </c>
      <c r="K40" s="183" t="str">
        <f t="shared" si="9"/>
        <v>NE</v>
      </c>
      <c r="L40" s="184" t="str">
        <f t="shared" si="10"/>
        <v>A</v>
      </c>
      <c r="M40" s="183">
        <f t="shared" si="11"/>
        <v>0</v>
      </c>
      <c r="N40" s="183" t="str">
        <f t="shared" si="12"/>
        <v>NE</v>
      </c>
      <c r="O40" s="183" t="str">
        <f t="shared" si="13"/>
        <v>NE</v>
      </c>
      <c r="P40" s="183" t="str">
        <f t="shared" si="14"/>
        <v>NE</v>
      </c>
      <c r="Q40" s="184" t="str">
        <f t="shared" si="15"/>
        <v>A</v>
      </c>
      <c r="S40">
        <f t="shared" si="16"/>
        <v>0</v>
      </c>
      <c r="T40">
        <f t="shared" si="17"/>
        <v>0</v>
      </c>
      <c r="U40">
        <f t="shared" si="18"/>
        <v>0</v>
      </c>
    </row>
    <row r="41" spans="1:21" ht="13.5" thickBot="1">
      <c r="A41">
        <f t="shared" si="0"/>
        <v>0</v>
      </c>
      <c r="B41" s="103" t="s">
        <v>124</v>
      </c>
      <c r="C41" s="183" t="str">
        <f t="shared" si="1"/>
        <v>NE</v>
      </c>
      <c r="D41" s="183" t="str">
        <f t="shared" si="2"/>
        <v>NE</v>
      </c>
      <c r="E41" s="183" t="str">
        <f t="shared" si="3"/>
        <v>NE</v>
      </c>
      <c r="F41" s="183" t="str">
        <f t="shared" si="4"/>
        <v>NE</v>
      </c>
      <c r="G41" s="183" t="str">
        <f t="shared" si="5"/>
        <v>NE</v>
      </c>
      <c r="H41" s="184" t="str">
        <f t="shared" si="6"/>
        <v>A</v>
      </c>
      <c r="I41" s="183" t="str">
        <f t="shared" si="7"/>
        <v>NE</v>
      </c>
      <c r="J41" s="183" t="str">
        <f t="shared" si="8"/>
        <v>NE</v>
      </c>
      <c r="K41" s="183" t="str">
        <f t="shared" si="9"/>
        <v>NE</v>
      </c>
      <c r="L41" s="184" t="str">
        <f t="shared" si="10"/>
        <v>A</v>
      </c>
      <c r="M41" s="183">
        <f t="shared" si="11"/>
        <v>0</v>
      </c>
      <c r="N41" s="183" t="str">
        <f t="shared" si="12"/>
        <v>NE</v>
      </c>
      <c r="O41" s="183" t="str">
        <f t="shared" si="13"/>
        <v>NE</v>
      </c>
      <c r="P41" s="183" t="str">
        <f t="shared" si="14"/>
        <v>NE</v>
      </c>
      <c r="Q41" s="184" t="str">
        <f t="shared" si="15"/>
        <v>A</v>
      </c>
      <c r="S41">
        <f t="shared" si="16"/>
        <v>0</v>
      </c>
      <c r="T41">
        <f t="shared" si="17"/>
        <v>0</v>
      </c>
      <c r="U41">
        <f t="shared" si="18"/>
        <v>0</v>
      </c>
    </row>
    <row r="42" spans="1:21" ht="13.5" thickBot="1">
      <c r="A42">
        <f t="shared" si="0"/>
        <v>0</v>
      </c>
      <c r="B42" s="103" t="s">
        <v>125</v>
      </c>
      <c r="C42" s="183" t="str">
        <f t="shared" si="1"/>
        <v>NE</v>
      </c>
      <c r="D42" s="183" t="str">
        <f t="shared" si="2"/>
        <v>NE</v>
      </c>
      <c r="E42" s="183" t="str">
        <f t="shared" si="3"/>
        <v>NE</v>
      </c>
      <c r="F42" s="183" t="str">
        <f t="shared" si="4"/>
        <v>NE</v>
      </c>
      <c r="G42" s="183" t="str">
        <f t="shared" si="5"/>
        <v>NE</v>
      </c>
      <c r="H42" s="184" t="str">
        <f t="shared" si="6"/>
        <v>A</v>
      </c>
      <c r="I42" s="183" t="str">
        <f t="shared" si="7"/>
        <v>NE</v>
      </c>
      <c r="J42" s="183" t="str">
        <f t="shared" si="8"/>
        <v>NE</v>
      </c>
      <c r="K42" s="183" t="str">
        <f t="shared" si="9"/>
        <v>NE</v>
      </c>
      <c r="L42" s="184" t="str">
        <f t="shared" si="10"/>
        <v>A</v>
      </c>
      <c r="M42" s="183">
        <f t="shared" si="11"/>
        <v>0</v>
      </c>
      <c r="N42" s="183" t="str">
        <f t="shared" si="12"/>
        <v>NE</v>
      </c>
      <c r="O42" s="183" t="str">
        <f t="shared" si="13"/>
        <v>NE</v>
      </c>
      <c r="P42" s="183" t="str">
        <f t="shared" si="14"/>
        <v>NE</v>
      </c>
      <c r="Q42" s="184" t="str">
        <f t="shared" si="15"/>
        <v>A</v>
      </c>
      <c r="S42">
        <f t="shared" si="16"/>
        <v>0</v>
      </c>
      <c r="T42">
        <f t="shared" si="17"/>
        <v>0</v>
      </c>
      <c r="U42">
        <f t="shared" si="18"/>
        <v>0</v>
      </c>
    </row>
    <row r="43" spans="1:21">
      <c r="A43">
        <f t="shared" si="0"/>
        <v>0</v>
      </c>
      <c r="B43" s="103" t="s">
        <v>126</v>
      </c>
      <c r="C43" s="183" t="str">
        <f t="shared" si="1"/>
        <v>NE</v>
      </c>
      <c r="D43" s="183" t="str">
        <f t="shared" si="2"/>
        <v>NE</v>
      </c>
      <c r="E43" s="183" t="str">
        <f t="shared" si="3"/>
        <v>NE</v>
      </c>
      <c r="F43" s="183" t="str">
        <f t="shared" si="4"/>
        <v>NE</v>
      </c>
      <c r="G43" s="183" t="str">
        <f t="shared" si="5"/>
        <v>NE</v>
      </c>
      <c r="H43" s="184" t="str">
        <f t="shared" si="6"/>
        <v>A</v>
      </c>
      <c r="I43" s="183" t="str">
        <f t="shared" si="7"/>
        <v>NE</v>
      </c>
      <c r="J43" s="183" t="str">
        <f t="shared" si="8"/>
        <v>NE</v>
      </c>
      <c r="K43" s="183" t="str">
        <f t="shared" si="9"/>
        <v>NE</v>
      </c>
      <c r="L43" s="184" t="str">
        <f t="shared" si="10"/>
        <v>A</v>
      </c>
      <c r="M43" s="183">
        <f t="shared" si="11"/>
        <v>0</v>
      </c>
      <c r="N43" s="183" t="str">
        <f t="shared" si="12"/>
        <v>NE</v>
      </c>
      <c r="O43" s="183" t="str">
        <f t="shared" si="13"/>
        <v>NE</v>
      </c>
      <c r="P43" s="183" t="str">
        <f t="shared" si="14"/>
        <v>NE</v>
      </c>
      <c r="Q43" s="184" t="str">
        <f t="shared" si="15"/>
        <v>A</v>
      </c>
      <c r="S43">
        <f t="shared" si="16"/>
        <v>0</v>
      </c>
      <c r="T43">
        <f t="shared" si="17"/>
        <v>0</v>
      </c>
      <c r="U43">
        <f t="shared" si="18"/>
        <v>0</v>
      </c>
    </row>
    <row r="44" spans="1:21" ht="19.5" customHeight="1">
      <c r="B44" s="103" t="s">
        <v>127</v>
      </c>
      <c r="C44" s="107">
        <f>C83</f>
        <v>0</v>
      </c>
      <c r="D44" s="108">
        <f>D83</f>
        <v>0</v>
      </c>
      <c r="E44" s="108">
        <f>E83</f>
        <v>0</v>
      </c>
      <c r="F44" s="108">
        <f>F83</f>
        <v>0</v>
      </c>
      <c r="G44" s="109">
        <f>G83</f>
        <v>0</v>
      </c>
      <c r="H44" s="110"/>
      <c r="I44" s="111">
        <f>I83</f>
        <v>0</v>
      </c>
      <c r="J44" s="108">
        <f>J83</f>
        <v>0</v>
      </c>
      <c r="K44" s="109">
        <f>K83</f>
        <v>0</v>
      </c>
      <c r="L44" s="110"/>
      <c r="M44" s="111">
        <f>M83</f>
        <v>0</v>
      </c>
      <c r="N44" s="108">
        <f>N83</f>
        <v>0</v>
      </c>
      <c r="O44" s="108">
        <f>O83</f>
        <v>0</v>
      </c>
      <c r="P44" s="112">
        <f>P83</f>
        <v>0</v>
      </c>
      <c r="Q44" s="101"/>
    </row>
    <row r="45" spans="1:21" ht="19.5" customHeight="1" thickBot="1">
      <c r="B45" s="113" t="s">
        <v>128</v>
      </c>
      <c r="C45" s="114">
        <f>C94</f>
        <v>0</v>
      </c>
      <c r="D45" s="115">
        <f>D94</f>
        <v>0</v>
      </c>
      <c r="E45" s="115">
        <f>E94</f>
        <v>0</v>
      </c>
      <c r="F45" s="115">
        <f>F94</f>
        <v>0</v>
      </c>
      <c r="G45" s="116">
        <f>G94</f>
        <v>0</v>
      </c>
      <c r="H45" s="117" t="s">
        <v>129</v>
      </c>
      <c r="I45" s="118">
        <f>I94</f>
        <v>0</v>
      </c>
      <c r="J45" s="115">
        <f>J94</f>
        <v>0</v>
      </c>
      <c r="K45" s="116">
        <f>K94</f>
        <v>0</v>
      </c>
      <c r="L45" s="117" t="s">
        <v>129</v>
      </c>
      <c r="M45" s="118">
        <f>M94</f>
        <v>0</v>
      </c>
      <c r="N45" s="115">
        <f>N94</f>
        <v>0</v>
      </c>
      <c r="O45" s="115">
        <f>O94</f>
        <v>0</v>
      </c>
      <c r="P45" s="116">
        <f>P94</f>
        <v>0</v>
      </c>
      <c r="Q45" s="119" t="s">
        <v>129</v>
      </c>
    </row>
    <row r="46" spans="1:21" ht="13.5" thickTop="1">
      <c r="H46"/>
    </row>
    <row r="47" spans="1:21">
      <c r="A47">
        <f>COUNTIF(A6:A43,1)</f>
        <v>10</v>
      </c>
      <c r="C47">
        <f>COUNTIF(C6:C43,5)</f>
        <v>10</v>
      </c>
      <c r="D47">
        <f t="shared" ref="D47:P47" si="19">COUNTIF(D6:D43,5)</f>
        <v>8</v>
      </c>
      <c r="E47">
        <f t="shared" si="19"/>
        <v>10</v>
      </c>
      <c r="F47">
        <f t="shared" si="19"/>
        <v>10</v>
      </c>
      <c r="G47">
        <f t="shared" si="19"/>
        <v>4</v>
      </c>
      <c r="H47"/>
      <c r="I47">
        <f t="shared" si="19"/>
        <v>10</v>
      </c>
      <c r="J47">
        <f t="shared" si="19"/>
        <v>7</v>
      </c>
      <c r="K47">
        <f t="shared" si="19"/>
        <v>10</v>
      </c>
      <c r="M47">
        <f t="shared" si="19"/>
        <v>6</v>
      </c>
      <c r="N47">
        <f t="shared" si="19"/>
        <v>7</v>
      </c>
      <c r="O47">
        <f t="shared" si="19"/>
        <v>10</v>
      </c>
      <c r="P47">
        <f t="shared" si="19"/>
        <v>6</v>
      </c>
      <c r="S47">
        <f>SUMIF(S6:S43,1)</f>
        <v>10</v>
      </c>
      <c r="T47">
        <f t="shared" ref="T47:U47" si="20">SUMIF(T6:T43,1)</f>
        <v>10</v>
      </c>
      <c r="U47">
        <f t="shared" si="20"/>
        <v>10</v>
      </c>
    </row>
    <row r="48" spans="1:21">
      <c r="C48">
        <f>COUNTIF(C6:C43,4)</f>
        <v>0</v>
      </c>
      <c r="D48">
        <f t="shared" ref="D48:P48" si="21">COUNTIF(D6:D43,4)</f>
        <v>2</v>
      </c>
      <c r="E48">
        <f t="shared" si="21"/>
        <v>0</v>
      </c>
      <c r="F48">
        <f t="shared" si="21"/>
        <v>0</v>
      </c>
      <c r="G48">
        <f t="shared" si="21"/>
        <v>6</v>
      </c>
      <c r="H48"/>
      <c r="I48">
        <f t="shared" si="21"/>
        <v>0</v>
      </c>
      <c r="J48">
        <f t="shared" si="21"/>
        <v>3</v>
      </c>
      <c r="K48">
        <f t="shared" si="21"/>
        <v>0</v>
      </c>
      <c r="M48">
        <f t="shared" si="21"/>
        <v>4</v>
      </c>
      <c r="N48">
        <f t="shared" si="21"/>
        <v>3</v>
      </c>
      <c r="O48">
        <f t="shared" si="21"/>
        <v>0</v>
      </c>
      <c r="P48">
        <f t="shared" si="21"/>
        <v>4</v>
      </c>
    </row>
    <row r="49" spans="2:31">
      <c r="C49">
        <f>COUNTIF(C6:C43,3)</f>
        <v>0</v>
      </c>
      <c r="D49">
        <f t="shared" ref="D49:P49" si="22">COUNTIF(D6:D43,3)</f>
        <v>0</v>
      </c>
      <c r="E49">
        <f t="shared" si="22"/>
        <v>0</v>
      </c>
      <c r="F49">
        <f t="shared" si="22"/>
        <v>0</v>
      </c>
      <c r="G49">
        <f t="shared" si="22"/>
        <v>0</v>
      </c>
      <c r="H49"/>
      <c r="I49">
        <f t="shared" si="22"/>
        <v>0</v>
      </c>
      <c r="J49">
        <f t="shared" si="22"/>
        <v>0</v>
      </c>
      <c r="K49">
        <f t="shared" si="22"/>
        <v>0</v>
      </c>
      <c r="M49">
        <f t="shared" si="22"/>
        <v>0</v>
      </c>
      <c r="N49">
        <f t="shared" si="22"/>
        <v>0</v>
      </c>
      <c r="O49">
        <f t="shared" si="22"/>
        <v>0</v>
      </c>
      <c r="P49">
        <f t="shared" si="22"/>
        <v>0</v>
      </c>
    </row>
    <row r="50" spans="2:31">
      <c r="C50">
        <f>COUNTIF(C6:C43,2)</f>
        <v>0</v>
      </c>
      <c r="D50">
        <f t="shared" ref="D50:P50" si="23">COUNTIF(D6:D43,2)</f>
        <v>0</v>
      </c>
      <c r="E50">
        <f t="shared" si="23"/>
        <v>0</v>
      </c>
      <c r="F50">
        <f t="shared" si="23"/>
        <v>0</v>
      </c>
      <c r="G50">
        <f t="shared" si="23"/>
        <v>0</v>
      </c>
      <c r="H50"/>
      <c r="I50">
        <f t="shared" si="23"/>
        <v>0</v>
      </c>
      <c r="J50">
        <f t="shared" si="23"/>
        <v>0</v>
      </c>
      <c r="K50">
        <f t="shared" si="23"/>
        <v>0</v>
      </c>
      <c r="M50">
        <f t="shared" si="23"/>
        <v>0</v>
      </c>
      <c r="N50">
        <f t="shared" si="23"/>
        <v>0</v>
      </c>
      <c r="O50">
        <f t="shared" si="23"/>
        <v>0</v>
      </c>
      <c r="P50">
        <f t="shared" si="23"/>
        <v>0</v>
      </c>
    </row>
    <row r="51" spans="2:31">
      <c r="H51"/>
    </row>
    <row r="52" spans="2:31" ht="13.5" thickBot="1">
      <c r="H52"/>
    </row>
    <row r="53" spans="2:31" ht="13.5" thickTop="1">
      <c r="B53" s="360" t="s">
        <v>88</v>
      </c>
      <c r="C53" s="362" t="s">
        <v>56</v>
      </c>
      <c r="D53" s="362"/>
      <c r="E53" s="362"/>
      <c r="F53" s="362"/>
      <c r="G53" s="362"/>
      <c r="H53" s="362"/>
      <c r="I53" s="362"/>
      <c r="J53" s="362"/>
      <c r="K53" s="362"/>
      <c r="L53" s="362"/>
      <c r="M53" s="362"/>
      <c r="N53" s="362"/>
      <c r="O53" s="362"/>
      <c r="P53" s="362"/>
      <c r="Q53" s="362"/>
      <c r="R53" s="310" t="s">
        <v>11</v>
      </c>
      <c r="S53" s="311"/>
      <c r="T53" s="311"/>
      <c r="U53" s="311"/>
      <c r="V53" s="312"/>
      <c r="W53" s="312"/>
      <c r="X53" s="313" t="s">
        <v>12</v>
      </c>
      <c r="Y53" s="314"/>
      <c r="Z53" s="314"/>
      <c r="AA53" s="314"/>
      <c r="AB53" s="314"/>
      <c r="AC53" s="314"/>
      <c r="AD53" s="314"/>
      <c r="AE53" s="315"/>
    </row>
    <row r="54" spans="2:31">
      <c r="B54" s="361"/>
      <c r="C54" s="328" t="s">
        <v>57</v>
      </c>
      <c r="D54" s="329"/>
      <c r="E54" s="330"/>
      <c r="F54" s="334" t="s">
        <v>58</v>
      </c>
      <c r="G54" s="329"/>
      <c r="H54" s="330"/>
      <c r="I54" s="336" t="s">
        <v>59</v>
      </c>
      <c r="J54" s="337"/>
      <c r="K54" s="338"/>
      <c r="L54" s="334" t="s">
        <v>60</v>
      </c>
      <c r="M54" s="329"/>
      <c r="N54" s="330"/>
      <c r="O54" s="334" t="s">
        <v>61</v>
      </c>
      <c r="P54" s="329"/>
      <c r="Q54" s="344"/>
      <c r="R54" s="316" t="s">
        <v>3</v>
      </c>
      <c r="S54" s="317"/>
      <c r="T54" s="321" t="s">
        <v>63</v>
      </c>
      <c r="U54" s="322"/>
      <c r="V54" s="326" t="s">
        <v>64</v>
      </c>
      <c r="W54" s="307"/>
      <c r="X54" s="295" t="s">
        <v>65</v>
      </c>
      <c r="Y54" s="297" t="s">
        <v>66</v>
      </c>
      <c r="Z54" s="298"/>
      <c r="AA54" s="299"/>
      <c r="AB54" s="302" t="s">
        <v>67</v>
      </c>
      <c r="AC54" s="303"/>
      <c r="AD54" s="306" t="s">
        <v>68</v>
      </c>
      <c r="AE54" s="307"/>
    </row>
    <row r="55" spans="2:31">
      <c r="B55" s="361"/>
      <c r="C55" s="300"/>
      <c r="D55" s="300"/>
      <c r="E55" s="331"/>
      <c r="F55" s="308"/>
      <c r="G55" s="300"/>
      <c r="H55" s="331"/>
      <c r="I55" s="339"/>
      <c r="J55" s="340"/>
      <c r="K55" s="305"/>
      <c r="L55" s="308"/>
      <c r="M55" s="300"/>
      <c r="N55" s="331"/>
      <c r="O55" s="308"/>
      <c r="P55" s="300"/>
      <c r="Q55" s="309"/>
      <c r="R55" s="318"/>
      <c r="S55" s="301"/>
      <c r="T55" s="304"/>
      <c r="U55" s="323"/>
      <c r="V55" s="327"/>
      <c r="W55" s="309"/>
      <c r="X55" s="296"/>
      <c r="Y55" s="300"/>
      <c r="Z55" s="300"/>
      <c r="AA55" s="301"/>
      <c r="AB55" s="304"/>
      <c r="AC55" s="305"/>
      <c r="AD55" s="308"/>
      <c r="AE55" s="309"/>
    </row>
    <row r="56" spans="2:31">
      <c r="B56" s="361"/>
      <c r="C56" s="332"/>
      <c r="D56" s="332"/>
      <c r="E56" s="333"/>
      <c r="F56" s="335"/>
      <c r="G56" s="332"/>
      <c r="H56" s="333"/>
      <c r="I56" s="341"/>
      <c r="J56" s="342"/>
      <c r="K56" s="343"/>
      <c r="L56" s="335"/>
      <c r="M56" s="332"/>
      <c r="N56" s="333"/>
      <c r="O56" s="335"/>
      <c r="P56" s="332"/>
      <c r="Q56" s="345"/>
      <c r="R56" s="319"/>
      <c r="S56" s="320"/>
      <c r="T56" s="324"/>
      <c r="U56" s="325"/>
      <c r="V56" s="327"/>
      <c r="W56" s="309"/>
      <c r="X56" s="296"/>
      <c r="Y56" s="300"/>
      <c r="Z56" s="300"/>
      <c r="AA56" s="301"/>
      <c r="AB56" s="304"/>
      <c r="AC56" s="305"/>
      <c r="AD56" s="308"/>
      <c r="AE56" s="309"/>
    </row>
    <row r="57" spans="2:31" ht="13.5" thickBot="1">
      <c r="B57" s="120"/>
      <c r="C57" s="121" t="s">
        <v>130</v>
      </c>
      <c r="D57" s="122" t="s">
        <v>131</v>
      </c>
      <c r="E57" s="122" t="s">
        <v>132</v>
      </c>
      <c r="F57" s="123" t="s">
        <v>130</v>
      </c>
      <c r="G57" s="124" t="s">
        <v>131</v>
      </c>
      <c r="H57" s="125" t="s">
        <v>132</v>
      </c>
      <c r="I57" s="123" t="s">
        <v>130</v>
      </c>
      <c r="J57" s="122" t="s">
        <v>131</v>
      </c>
      <c r="K57" s="122" t="s">
        <v>132</v>
      </c>
      <c r="L57" s="123" t="s">
        <v>130</v>
      </c>
      <c r="M57" s="122" t="s">
        <v>131</v>
      </c>
      <c r="N57" s="122" t="s">
        <v>132</v>
      </c>
      <c r="O57" s="123" t="s">
        <v>130</v>
      </c>
      <c r="P57" s="122" t="s">
        <v>131</v>
      </c>
      <c r="Q57" s="122" t="s">
        <v>132</v>
      </c>
      <c r="R57" s="126" t="s">
        <v>130</v>
      </c>
      <c r="S57" s="127" t="s">
        <v>131</v>
      </c>
      <c r="T57" s="128" t="s">
        <v>130</v>
      </c>
      <c r="U57" s="129" t="s">
        <v>131</v>
      </c>
      <c r="V57" s="130" t="s">
        <v>130</v>
      </c>
      <c r="W57" s="131" t="s">
        <v>131</v>
      </c>
      <c r="X57" s="132" t="s">
        <v>130</v>
      </c>
      <c r="Y57" s="133" t="s">
        <v>130</v>
      </c>
      <c r="Z57" s="133" t="s">
        <v>131</v>
      </c>
      <c r="AA57" s="134" t="s">
        <v>132</v>
      </c>
      <c r="AB57" s="135" t="s">
        <v>130</v>
      </c>
      <c r="AC57" s="133" t="s">
        <v>131</v>
      </c>
      <c r="AD57" s="136" t="s">
        <v>130</v>
      </c>
      <c r="AE57" s="137" t="s">
        <v>131</v>
      </c>
    </row>
    <row r="58" spans="2:31">
      <c r="B58" s="138">
        <v>1</v>
      </c>
      <c r="C58" s="189">
        <v>5</v>
      </c>
      <c r="D58" s="189">
        <v>5</v>
      </c>
      <c r="E58" s="189">
        <v>5</v>
      </c>
      <c r="F58" s="189">
        <v>5</v>
      </c>
      <c r="G58" s="189">
        <v>4</v>
      </c>
      <c r="H58" s="189">
        <v>4</v>
      </c>
      <c r="I58" s="189">
        <v>5</v>
      </c>
      <c r="J58" s="189">
        <v>5</v>
      </c>
      <c r="K58" s="189">
        <v>5</v>
      </c>
      <c r="L58" s="189">
        <v>5</v>
      </c>
      <c r="M58" s="189">
        <v>5</v>
      </c>
      <c r="N58" s="189">
        <v>5</v>
      </c>
      <c r="O58" s="189">
        <v>5</v>
      </c>
      <c r="P58" s="189">
        <v>5</v>
      </c>
      <c r="Q58" s="189">
        <v>5</v>
      </c>
      <c r="R58" s="189">
        <v>5</v>
      </c>
      <c r="S58" s="189">
        <v>5</v>
      </c>
      <c r="T58" s="189" t="s">
        <v>144</v>
      </c>
      <c r="U58" s="189">
        <v>5</v>
      </c>
      <c r="V58" s="189">
        <v>5</v>
      </c>
      <c r="W58" s="189">
        <v>5</v>
      </c>
      <c r="X58" s="189">
        <v>4</v>
      </c>
      <c r="Y58" s="189">
        <v>5</v>
      </c>
      <c r="Z58" s="189">
        <v>5</v>
      </c>
      <c r="AA58" s="189">
        <v>4</v>
      </c>
      <c r="AB58" s="189">
        <v>5</v>
      </c>
      <c r="AC58" s="189">
        <v>4</v>
      </c>
      <c r="AD58" s="189">
        <v>5</v>
      </c>
      <c r="AE58" s="189">
        <v>5</v>
      </c>
    </row>
    <row r="59" spans="2:31">
      <c r="B59" s="153">
        <f>B58+1</f>
        <v>2</v>
      </c>
      <c r="C59" s="189">
        <v>5</v>
      </c>
      <c r="D59" s="189">
        <v>5</v>
      </c>
      <c r="E59" s="189">
        <v>5</v>
      </c>
      <c r="F59" s="189">
        <v>5</v>
      </c>
      <c r="G59" s="189">
        <v>5</v>
      </c>
      <c r="H59" s="189">
        <v>5</v>
      </c>
      <c r="I59" s="189">
        <v>5</v>
      </c>
      <c r="J59" s="189">
        <v>5</v>
      </c>
      <c r="K59" s="189">
        <v>5</v>
      </c>
      <c r="L59" s="189">
        <v>5</v>
      </c>
      <c r="M59" s="189">
        <v>5</v>
      </c>
      <c r="N59" s="189">
        <v>5</v>
      </c>
      <c r="O59" s="189">
        <v>5</v>
      </c>
      <c r="P59" s="189">
        <v>3</v>
      </c>
      <c r="Q59" s="189">
        <v>4</v>
      </c>
      <c r="R59" s="189">
        <v>5</v>
      </c>
      <c r="S59" s="189">
        <v>5</v>
      </c>
      <c r="T59" s="189" t="s">
        <v>144</v>
      </c>
      <c r="U59" s="189">
        <v>4</v>
      </c>
      <c r="V59" s="189">
        <v>5</v>
      </c>
      <c r="W59" s="189">
        <v>5</v>
      </c>
      <c r="X59" s="189">
        <v>5</v>
      </c>
      <c r="Y59" s="189">
        <v>5</v>
      </c>
      <c r="Z59" s="189">
        <v>4</v>
      </c>
      <c r="AA59" s="189">
        <v>4</v>
      </c>
      <c r="AB59" s="189">
        <v>5</v>
      </c>
      <c r="AC59" s="189">
        <v>5</v>
      </c>
      <c r="AD59" s="189">
        <v>5</v>
      </c>
      <c r="AE59" s="189">
        <v>3</v>
      </c>
    </row>
    <row r="60" spans="2:31">
      <c r="B60" s="153">
        <f t="shared" ref="B60:B95" si="24">B59+1</f>
        <v>3</v>
      </c>
      <c r="C60" s="189">
        <v>5</v>
      </c>
      <c r="D60" s="189">
        <v>5</v>
      </c>
      <c r="E60" s="189">
        <v>5</v>
      </c>
      <c r="F60" s="189">
        <v>5</v>
      </c>
      <c r="G60" s="189">
        <v>5</v>
      </c>
      <c r="H60" s="189">
        <v>4</v>
      </c>
      <c r="I60" s="189">
        <v>5</v>
      </c>
      <c r="J60" s="189">
        <v>5</v>
      </c>
      <c r="K60" s="189">
        <v>5</v>
      </c>
      <c r="L60" s="189">
        <v>5</v>
      </c>
      <c r="M60" s="189">
        <v>5</v>
      </c>
      <c r="N60" s="189">
        <v>5</v>
      </c>
      <c r="O60" s="189">
        <v>5</v>
      </c>
      <c r="P60" s="189">
        <v>4</v>
      </c>
      <c r="Q60" s="189">
        <v>3</v>
      </c>
      <c r="R60" s="189">
        <v>5</v>
      </c>
      <c r="S60" s="189">
        <v>5</v>
      </c>
      <c r="T60" s="189" t="s">
        <v>144</v>
      </c>
      <c r="U60" s="189">
        <v>5</v>
      </c>
      <c r="V60" s="189">
        <v>5</v>
      </c>
      <c r="W60" s="189">
        <v>5</v>
      </c>
      <c r="X60" s="189">
        <v>4</v>
      </c>
      <c r="Y60" s="189">
        <v>5</v>
      </c>
      <c r="Z60" s="189">
        <v>5</v>
      </c>
      <c r="AA60" s="189">
        <v>5</v>
      </c>
      <c r="AB60" s="189">
        <v>5</v>
      </c>
      <c r="AC60" s="189">
        <v>5</v>
      </c>
      <c r="AD60" s="189">
        <v>5</v>
      </c>
      <c r="AE60" s="189">
        <v>5</v>
      </c>
    </row>
    <row r="61" spans="2:31">
      <c r="B61" s="163">
        <f t="shared" si="24"/>
        <v>4</v>
      </c>
      <c r="C61" s="189">
        <v>5</v>
      </c>
      <c r="D61" s="189">
        <v>5</v>
      </c>
      <c r="E61" s="189">
        <v>5</v>
      </c>
      <c r="F61" s="189">
        <v>5</v>
      </c>
      <c r="G61" s="189">
        <v>5</v>
      </c>
      <c r="H61" s="189">
        <v>5</v>
      </c>
      <c r="I61" s="189">
        <v>5</v>
      </c>
      <c r="J61" s="189">
        <v>5</v>
      </c>
      <c r="K61" s="189">
        <v>5</v>
      </c>
      <c r="L61" s="189">
        <v>5</v>
      </c>
      <c r="M61" s="189">
        <v>5</v>
      </c>
      <c r="N61" s="189">
        <v>5</v>
      </c>
      <c r="O61" s="189">
        <v>5</v>
      </c>
      <c r="P61" s="189">
        <v>5</v>
      </c>
      <c r="Q61" s="189">
        <v>5</v>
      </c>
      <c r="R61" s="189">
        <v>5</v>
      </c>
      <c r="S61" s="189">
        <v>5</v>
      </c>
      <c r="T61" s="189" t="s">
        <v>144</v>
      </c>
      <c r="U61" s="189">
        <v>4</v>
      </c>
      <c r="V61" s="189">
        <v>5</v>
      </c>
      <c r="W61" s="189">
        <v>5</v>
      </c>
      <c r="X61" s="189">
        <v>5</v>
      </c>
      <c r="Y61" s="189">
        <v>5</v>
      </c>
      <c r="Z61" s="189">
        <v>5</v>
      </c>
      <c r="AA61" s="189">
        <v>5</v>
      </c>
      <c r="AB61" s="189">
        <v>5</v>
      </c>
      <c r="AC61" s="189">
        <v>5</v>
      </c>
      <c r="AD61" s="189">
        <v>5</v>
      </c>
      <c r="AE61" s="189">
        <v>3</v>
      </c>
    </row>
    <row r="62" spans="2:31">
      <c r="B62" s="153">
        <f t="shared" si="24"/>
        <v>5</v>
      </c>
      <c r="C62" s="189">
        <v>5</v>
      </c>
      <c r="D62" s="189">
        <v>5</v>
      </c>
      <c r="E62" s="189">
        <v>5</v>
      </c>
      <c r="F62" s="189">
        <v>5</v>
      </c>
      <c r="G62" s="189">
        <v>4</v>
      </c>
      <c r="H62" s="189">
        <v>4</v>
      </c>
      <c r="I62" s="189">
        <v>5</v>
      </c>
      <c r="J62" s="189">
        <v>5</v>
      </c>
      <c r="K62" s="189">
        <v>5</v>
      </c>
      <c r="L62" s="189">
        <v>5</v>
      </c>
      <c r="M62" s="189">
        <v>5</v>
      </c>
      <c r="N62" s="189">
        <v>5</v>
      </c>
      <c r="O62" s="189">
        <v>5</v>
      </c>
      <c r="P62" s="189">
        <v>4</v>
      </c>
      <c r="Q62" s="189">
        <v>3</v>
      </c>
      <c r="R62" s="189">
        <v>5</v>
      </c>
      <c r="S62" s="189">
        <v>5</v>
      </c>
      <c r="T62" s="189" t="s">
        <v>144</v>
      </c>
      <c r="U62" s="189">
        <v>5</v>
      </c>
      <c r="V62" s="189">
        <v>5</v>
      </c>
      <c r="W62" s="189">
        <v>5</v>
      </c>
      <c r="X62" s="189">
        <v>4</v>
      </c>
      <c r="Y62" s="189">
        <v>5</v>
      </c>
      <c r="Z62" s="189">
        <v>5</v>
      </c>
      <c r="AA62" s="189">
        <v>4</v>
      </c>
      <c r="AB62" s="189">
        <v>5</v>
      </c>
      <c r="AC62" s="189">
        <v>4</v>
      </c>
      <c r="AD62" s="189">
        <v>5</v>
      </c>
      <c r="AE62" s="189">
        <v>5</v>
      </c>
    </row>
    <row r="63" spans="2:31">
      <c r="B63" s="153">
        <f t="shared" si="24"/>
        <v>6</v>
      </c>
      <c r="C63" s="189">
        <v>5</v>
      </c>
      <c r="D63" s="189">
        <v>5</v>
      </c>
      <c r="E63" s="189">
        <v>5</v>
      </c>
      <c r="F63" s="189">
        <v>5</v>
      </c>
      <c r="G63" s="189">
        <v>5</v>
      </c>
      <c r="H63" s="189">
        <v>5</v>
      </c>
      <c r="I63" s="189">
        <v>5</v>
      </c>
      <c r="J63" s="189">
        <v>5</v>
      </c>
      <c r="K63" s="189">
        <v>5</v>
      </c>
      <c r="L63" s="189">
        <v>5</v>
      </c>
      <c r="M63" s="189">
        <v>5</v>
      </c>
      <c r="N63" s="189">
        <v>5</v>
      </c>
      <c r="O63" s="189">
        <v>5</v>
      </c>
      <c r="P63" s="189">
        <v>5</v>
      </c>
      <c r="Q63" s="189">
        <v>4</v>
      </c>
      <c r="R63" s="189">
        <v>5</v>
      </c>
      <c r="S63" s="189">
        <v>5</v>
      </c>
      <c r="T63" s="189" t="s">
        <v>144</v>
      </c>
      <c r="U63" s="189">
        <v>4</v>
      </c>
      <c r="V63" s="189">
        <v>5</v>
      </c>
      <c r="W63" s="189">
        <v>5</v>
      </c>
      <c r="X63" s="189">
        <v>4</v>
      </c>
      <c r="Y63" s="189">
        <v>5</v>
      </c>
      <c r="Z63" s="189">
        <v>4</v>
      </c>
      <c r="AA63" s="189">
        <v>3</v>
      </c>
      <c r="AB63" s="189">
        <v>5</v>
      </c>
      <c r="AC63" s="189">
        <v>5</v>
      </c>
      <c r="AD63" s="189">
        <v>5</v>
      </c>
      <c r="AE63" s="189">
        <v>5</v>
      </c>
    </row>
    <row r="64" spans="2:31">
      <c r="B64" s="153">
        <f t="shared" si="24"/>
        <v>7</v>
      </c>
      <c r="C64" s="189">
        <v>5</v>
      </c>
      <c r="D64" s="189">
        <v>5</v>
      </c>
      <c r="E64" s="189">
        <v>5</v>
      </c>
      <c r="F64" s="189">
        <v>5</v>
      </c>
      <c r="G64" s="189">
        <v>5</v>
      </c>
      <c r="H64" s="189">
        <v>4</v>
      </c>
      <c r="I64" s="189">
        <v>5</v>
      </c>
      <c r="J64" s="189">
        <v>5</v>
      </c>
      <c r="K64" s="189">
        <v>5</v>
      </c>
      <c r="L64" s="189">
        <v>5</v>
      </c>
      <c r="M64" s="189">
        <v>5</v>
      </c>
      <c r="N64" s="189">
        <v>5</v>
      </c>
      <c r="O64" s="189">
        <v>5</v>
      </c>
      <c r="P64" s="189">
        <v>4</v>
      </c>
      <c r="Q64" s="189">
        <v>3</v>
      </c>
      <c r="R64" s="189">
        <v>5</v>
      </c>
      <c r="S64" s="189">
        <v>5</v>
      </c>
      <c r="T64" s="189" t="s">
        <v>144</v>
      </c>
      <c r="U64" s="189">
        <v>5</v>
      </c>
      <c r="V64" s="189">
        <v>5</v>
      </c>
      <c r="W64" s="189">
        <v>5</v>
      </c>
      <c r="X64" s="189">
        <v>5</v>
      </c>
      <c r="Y64" s="189">
        <v>5</v>
      </c>
      <c r="Z64" s="189">
        <v>5</v>
      </c>
      <c r="AA64" s="189">
        <v>4</v>
      </c>
      <c r="AB64" s="189">
        <v>5</v>
      </c>
      <c r="AC64" s="189">
        <v>4</v>
      </c>
      <c r="AD64" s="189">
        <v>5</v>
      </c>
      <c r="AE64" s="189">
        <v>3</v>
      </c>
    </row>
    <row r="65" spans="2:31">
      <c r="B65" s="153">
        <f t="shared" si="24"/>
        <v>8</v>
      </c>
      <c r="C65" s="189">
        <v>5</v>
      </c>
      <c r="D65" s="189">
        <v>5</v>
      </c>
      <c r="E65" s="189">
        <v>5</v>
      </c>
      <c r="F65" s="189">
        <v>5</v>
      </c>
      <c r="G65" s="189">
        <v>5</v>
      </c>
      <c r="H65" s="189">
        <v>5</v>
      </c>
      <c r="I65" s="189">
        <v>5</v>
      </c>
      <c r="J65" s="189">
        <v>5</v>
      </c>
      <c r="K65" s="189">
        <v>5</v>
      </c>
      <c r="L65" s="189">
        <v>5</v>
      </c>
      <c r="M65" s="189">
        <v>5</v>
      </c>
      <c r="N65" s="189">
        <v>5</v>
      </c>
      <c r="O65" s="189">
        <v>5</v>
      </c>
      <c r="P65" s="189">
        <v>5</v>
      </c>
      <c r="Q65" s="189">
        <v>4</v>
      </c>
      <c r="R65" s="189">
        <v>5</v>
      </c>
      <c r="S65" s="189">
        <v>5</v>
      </c>
      <c r="T65" s="189" t="s">
        <v>144</v>
      </c>
      <c r="U65" s="189">
        <v>5</v>
      </c>
      <c r="V65" s="189">
        <v>5</v>
      </c>
      <c r="W65" s="189">
        <v>5</v>
      </c>
      <c r="X65" s="189">
        <v>5</v>
      </c>
      <c r="Y65" s="189">
        <v>5</v>
      </c>
      <c r="Z65" s="189">
        <v>5</v>
      </c>
      <c r="AA65" s="189">
        <v>4</v>
      </c>
      <c r="AB65" s="189">
        <v>5</v>
      </c>
      <c r="AC65" s="189">
        <v>4</v>
      </c>
      <c r="AD65" s="189">
        <v>5</v>
      </c>
      <c r="AE65" s="189">
        <v>4</v>
      </c>
    </row>
    <row r="66" spans="2:31">
      <c r="B66" s="153">
        <f t="shared" si="24"/>
        <v>9</v>
      </c>
      <c r="C66" s="190">
        <v>5</v>
      </c>
      <c r="D66" s="190">
        <v>5</v>
      </c>
      <c r="E66" s="190">
        <v>5</v>
      </c>
      <c r="F66" s="190">
        <v>5</v>
      </c>
      <c r="G66" s="190">
        <v>5</v>
      </c>
      <c r="H66" s="190">
        <v>4</v>
      </c>
      <c r="I66" s="190">
        <v>5</v>
      </c>
      <c r="J66" s="190">
        <v>5</v>
      </c>
      <c r="K66" s="190">
        <v>5</v>
      </c>
      <c r="L66" s="190">
        <v>5</v>
      </c>
      <c r="M66" s="190">
        <v>5</v>
      </c>
      <c r="N66" s="190">
        <v>5</v>
      </c>
      <c r="O66" s="190">
        <v>5</v>
      </c>
      <c r="P66" s="190">
        <v>4</v>
      </c>
      <c r="Q66" s="190">
        <v>4</v>
      </c>
      <c r="R66" s="190">
        <v>5</v>
      </c>
      <c r="S66" s="190">
        <v>5</v>
      </c>
      <c r="T66" s="189" t="s">
        <v>144</v>
      </c>
      <c r="U66" s="190">
        <v>5</v>
      </c>
      <c r="V66" s="190">
        <v>5</v>
      </c>
      <c r="W66" s="190">
        <v>5</v>
      </c>
      <c r="X66" s="190">
        <v>5</v>
      </c>
      <c r="Y66" s="190">
        <v>5</v>
      </c>
      <c r="Z66" s="190">
        <v>5</v>
      </c>
      <c r="AA66" s="190">
        <v>4</v>
      </c>
      <c r="AB66" s="190">
        <v>5</v>
      </c>
      <c r="AC66" s="190">
        <v>5</v>
      </c>
      <c r="AD66" s="190">
        <v>5</v>
      </c>
      <c r="AE66" s="190">
        <v>4</v>
      </c>
    </row>
    <row r="67" spans="2:31" ht="13.5" thickBot="1">
      <c r="B67" s="153">
        <f t="shared" si="24"/>
        <v>10</v>
      </c>
      <c r="C67" s="191">
        <v>5</v>
      </c>
      <c r="D67" s="191">
        <v>5</v>
      </c>
      <c r="E67" s="191">
        <v>5</v>
      </c>
      <c r="F67" s="191">
        <v>5</v>
      </c>
      <c r="G67" s="191">
        <v>5</v>
      </c>
      <c r="H67" s="191">
        <v>5</v>
      </c>
      <c r="I67" s="191">
        <v>5</v>
      </c>
      <c r="J67" s="191">
        <v>5</v>
      </c>
      <c r="K67" s="191">
        <v>5</v>
      </c>
      <c r="L67" s="191">
        <v>5</v>
      </c>
      <c r="M67" s="191">
        <v>5</v>
      </c>
      <c r="N67" s="191">
        <v>5</v>
      </c>
      <c r="O67" s="191">
        <v>5</v>
      </c>
      <c r="P67" s="191">
        <v>3</v>
      </c>
      <c r="Q67" s="191">
        <v>3</v>
      </c>
      <c r="R67" s="191">
        <v>5</v>
      </c>
      <c r="S67" s="191">
        <v>5</v>
      </c>
      <c r="T67" s="189" t="s">
        <v>144</v>
      </c>
      <c r="U67" s="191">
        <v>5</v>
      </c>
      <c r="V67" s="191">
        <v>5</v>
      </c>
      <c r="W67" s="191">
        <v>5</v>
      </c>
      <c r="X67" s="191">
        <v>5</v>
      </c>
      <c r="Y67" s="191">
        <v>5</v>
      </c>
      <c r="Z67" s="191">
        <v>3</v>
      </c>
      <c r="AA67" s="191">
        <v>4</v>
      </c>
      <c r="AB67" s="191">
        <v>5</v>
      </c>
      <c r="AC67" s="191">
        <v>4</v>
      </c>
      <c r="AD67" s="191">
        <v>5</v>
      </c>
      <c r="AE67" s="191">
        <v>3</v>
      </c>
    </row>
    <row r="68" spans="2:31" ht="13.5" thickTop="1">
      <c r="B68" s="153">
        <f t="shared" si="24"/>
        <v>11</v>
      </c>
      <c r="C68" s="139"/>
      <c r="D68" s="140"/>
      <c r="E68" s="156"/>
      <c r="F68" s="98"/>
      <c r="G68" s="99"/>
      <c r="H68" s="156"/>
      <c r="I68" s="98"/>
      <c r="J68" s="99"/>
      <c r="K68" s="156"/>
      <c r="L68" s="139"/>
      <c r="M68" s="140"/>
      <c r="N68" s="156"/>
      <c r="O68" s="98"/>
      <c r="P68" s="99"/>
      <c r="Q68" s="106"/>
      <c r="R68" s="158"/>
      <c r="S68" s="159"/>
      <c r="T68" s="160"/>
      <c r="U68" s="155"/>
      <c r="V68" s="98"/>
      <c r="W68" s="159"/>
      <c r="X68" s="161"/>
      <c r="Y68" s="98"/>
      <c r="Z68" s="99"/>
      <c r="AA68" s="156"/>
      <c r="AB68" s="162"/>
      <c r="AC68" s="155"/>
      <c r="AD68" s="98"/>
      <c r="AE68" s="159"/>
    </row>
    <row r="69" spans="2:31">
      <c r="B69" s="153">
        <f t="shared" si="24"/>
        <v>12</v>
      </c>
      <c r="C69" s="139"/>
      <c r="D69" s="140"/>
      <c r="E69" s="154"/>
      <c r="F69" s="98"/>
      <c r="G69" s="99"/>
      <c r="H69" s="156"/>
      <c r="I69" s="98"/>
      <c r="J69" s="99"/>
      <c r="K69" s="156"/>
      <c r="L69" s="139"/>
      <c r="M69" s="140"/>
      <c r="N69" s="156"/>
      <c r="O69" s="139"/>
      <c r="P69" s="140"/>
      <c r="Q69" s="157"/>
      <c r="R69" s="158"/>
      <c r="S69" s="159"/>
      <c r="T69" s="160"/>
      <c r="U69" s="155"/>
      <c r="V69" s="98"/>
      <c r="W69" s="159"/>
      <c r="X69" s="161"/>
      <c r="Y69" s="98"/>
      <c r="Z69" s="99"/>
      <c r="AA69" s="156"/>
      <c r="AB69" s="162"/>
      <c r="AC69" s="155"/>
      <c r="AD69" s="98"/>
      <c r="AE69" s="102"/>
    </row>
    <row r="70" spans="2:31">
      <c r="B70" s="153">
        <f t="shared" si="24"/>
        <v>13</v>
      </c>
      <c r="C70" s="139"/>
      <c r="D70" s="140"/>
      <c r="E70" s="154"/>
      <c r="F70" s="98"/>
      <c r="G70" s="99"/>
      <c r="H70" s="156"/>
      <c r="I70" s="98"/>
      <c r="J70" s="99"/>
      <c r="K70" s="156"/>
      <c r="L70" s="139"/>
      <c r="M70" s="140"/>
      <c r="N70" s="156"/>
      <c r="O70" s="139"/>
      <c r="P70" s="140"/>
      <c r="Q70" s="166"/>
      <c r="R70" s="158"/>
      <c r="S70" s="159"/>
      <c r="T70" s="160"/>
      <c r="U70" s="155"/>
      <c r="V70" s="98"/>
      <c r="W70" s="159"/>
      <c r="X70" s="161"/>
      <c r="Y70" s="98"/>
      <c r="Z70" s="99"/>
      <c r="AA70" s="156"/>
      <c r="AB70" s="162"/>
      <c r="AC70" s="155"/>
      <c r="AD70" s="98"/>
      <c r="AE70" s="102"/>
    </row>
    <row r="71" spans="2:31">
      <c r="B71" s="153">
        <f t="shared" si="24"/>
        <v>14</v>
      </c>
      <c r="C71" s="139"/>
      <c r="D71" s="140"/>
      <c r="E71" s="154"/>
      <c r="F71" s="98"/>
      <c r="G71" s="99"/>
      <c r="H71" s="156"/>
      <c r="I71" s="98"/>
      <c r="J71" s="99"/>
      <c r="K71" s="156"/>
      <c r="L71" s="139"/>
      <c r="M71" s="140"/>
      <c r="N71" s="154"/>
      <c r="O71" s="139"/>
      <c r="P71" s="140"/>
      <c r="Q71" s="157"/>
      <c r="R71" s="158"/>
      <c r="S71" s="159"/>
      <c r="T71" s="160"/>
      <c r="U71" s="155"/>
      <c r="V71" s="98"/>
      <c r="W71" s="159"/>
      <c r="X71" s="161"/>
      <c r="Y71" s="98"/>
      <c r="Z71" s="99"/>
      <c r="AA71" s="156"/>
      <c r="AB71" s="162"/>
      <c r="AC71" s="155"/>
      <c r="AD71" s="98"/>
      <c r="AE71" s="102"/>
    </row>
    <row r="72" spans="2:31">
      <c r="B72" s="153">
        <f t="shared" si="24"/>
        <v>15</v>
      </c>
      <c r="C72" s="139"/>
      <c r="D72" s="140"/>
      <c r="E72" s="156"/>
      <c r="F72" s="98"/>
      <c r="G72" s="99"/>
      <c r="H72" s="156"/>
      <c r="I72" s="98"/>
      <c r="J72" s="99"/>
      <c r="K72" s="156"/>
      <c r="L72" s="139"/>
      <c r="M72" s="140"/>
      <c r="N72" s="156"/>
      <c r="O72" s="98"/>
      <c r="P72" s="99"/>
      <c r="Q72" s="102"/>
      <c r="R72" s="158"/>
      <c r="S72" s="159"/>
      <c r="T72" s="160"/>
      <c r="U72" s="155"/>
      <c r="V72" s="98"/>
      <c r="W72" s="159"/>
      <c r="X72" s="161"/>
      <c r="Y72" s="98"/>
      <c r="Z72" s="99"/>
      <c r="AA72" s="156"/>
      <c r="AB72" s="162"/>
      <c r="AC72" s="155"/>
      <c r="AD72" s="98"/>
      <c r="AE72" s="102"/>
    </row>
    <row r="73" spans="2:31">
      <c r="B73" s="153">
        <f t="shared" si="24"/>
        <v>16</v>
      </c>
      <c r="C73" s="98"/>
      <c r="D73" s="99"/>
      <c r="E73" s="156"/>
      <c r="F73" s="98"/>
      <c r="G73" s="99"/>
      <c r="H73" s="99"/>
      <c r="I73" s="164"/>
      <c r="J73" s="165"/>
      <c r="K73" s="155"/>
      <c r="L73" s="98"/>
      <c r="M73" s="99"/>
      <c r="N73" s="156"/>
      <c r="O73" s="98"/>
      <c r="P73" s="99"/>
      <c r="Q73" s="102"/>
      <c r="R73" s="158"/>
      <c r="S73" s="159"/>
      <c r="T73" s="165"/>
      <c r="U73" s="155"/>
      <c r="V73" s="98"/>
      <c r="W73" s="159"/>
      <c r="X73" s="161"/>
      <c r="Y73" s="98"/>
      <c r="Z73" s="99"/>
      <c r="AA73" s="99"/>
      <c r="AB73" s="164"/>
      <c r="AC73" s="155"/>
      <c r="AD73" s="98"/>
      <c r="AE73" s="102"/>
    </row>
    <row r="74" spans="2:31">
      <c r="B74" s="153">
        <f t="shared" si="24"/>
        <v>17</v>
      </c>
      <c r="C74" s="98"/>
      <c r="D74" s="99"/>
      <c r="E74" s="156"/>
      <c r="F74" s="98"/>
      <c r="G74" s="99"/>
      <c r="H74" s="156"/>
      <c r="I74" s="162"/>
      <c r="J74" s="165"/>
      <c r="K74" s="167"/>
      <c r="L74" s="98"/>
      <c r="M74" s="99"/>
      <c r="N74" s="156"/>
      <c r="O74" s="98"/>
      <c r="P74" s="99"/>
      <c r="Q74" s="106"/>
      <c r="R74" s="158"/>
      <c r="S74" s="159"/>
      <c r="T74" s="165"/>
      <c r="U74" s="155"/>
      <c r="V74" s="98"/>
      <c r="W74" s="159"/>
      <c r="X74" s="161"/>
      <c r="Y74" s="98"/>
      <c r="Z74" s="99"/>
      <c r="AA74" s="156"/>
      <c r="AB74" s="164"/>
      <c r="AC74" s="155"/>
      <c r="AD74" s="98"/>
      <c r="AE74" s="102"/>
    </row>
    <row r="75" spans="2:31">
      <c r="B75" s="153">
        <f t="shared" si="24"/>
        <v>18</v>
      </c>
      <c r="C75" s="98"/>
      <c r="D75" s="99"/>
      <c r="E75" s="156"/>
      <c r="F75" s="98"/>
      <c r="G75" s="99"/>
      <c r="H75" s="156"/>
      <c r="I75" s="162"/>
      <c r="J75" s="165"/>
      <c r="K75" s="167"/>
      <c r="L75" s="99"/>
      <c r="M75" s="99"/>
      <c r="N75" s="159"/>
      <c r="O75" s="139"/>
      <c r="P75" s="140"/>
      <c r="Q75" s="99"/>
      <c r="R75" s="158"/>
      <c r="S75" s="159"/>
      <c r="T75" s="165"/>
      <c r="U75" s="155"/>
      <c r="V75" s="98"/>
      <c r="W75" s="159"/>
      <c r="X75" s="161"/>
      <c r="Y75" s="98"/>
      <c r="Z75" s="99"/>
      <c r="AA75" s="99"/>
      <c r="AB75" s="164"/>
      <c r="AC75" s="155"/>
      <c r="AD75" s="98"/>
      <c r="AE75" s="102"/>
    </row>
    <row r="76" spans="2:31">
      <c r="B76" s="153">
        <f t="shared" si="24"/>
        <v>19</v>
      </c>
      <c r="C76" s="98"/>
      <c r="D76" s="99"/>
      <c r="E76" s="156"/>
      <c r="F76" s="98"/>
      <c r="G76" s="99"/>
      <c r="H76" s="156"/>
      <c r="I76" s="162"/>
      <c r="J76" s="165"/>
      <c r="K76" s="167"/>
      <c r="L76" s="99"/>
      <c r="M76" s="99"/>
      <c r="N76" s="159"/>
      <c r="O76" s="98"/>
      <c r="P76" s="99"/>
      <c r="Q76" s="102"/>
      <c r="R76" s="158"/>
      <c r="S76" s="159"/>
      <c r="T76" s="165"/>
      <c r="U76" s="155"/>
      <c r="V76" s="98"/>
      <c r="W76" s="159"/>
      <c r="X76" s="161"/>
      <c r="Y76" s="98"/>
      <c r="Z76" s="99"/>
      <c r="AA76" s="99"/>
      <c r="AB76" s="164"/>
      <c r="AC76" s="155"/>
      <c r="AD76" s="98"/>
      <c r="AE76" s="102"/>
    </row>
    <row r="77" spans="2:31">
      <c r="B77" s="153">
        <f t="shared" si="24"/>
        <v>20</v>
      </c>
      <c r="C77" s="98"/>
      <c r="D77" s="99"/>
      <c r="E77" s="156"/>
      <c r="F77" s="98"/>
      <c r="G77" s="99"/>
      <c r="H77" s="156"/>
      <c r="I77" s="162"/>
      <c r="J77" s="165"/>
      <c r="K77" s="167"/>
      <c r="L77" s="99"/>
      <c r="M77" s="99"/>
      <c r="N77" s="159"/>
      <c r="O77" s="98"/>
      <c r="P77" s="99"/>
      <c r="Q77" s="102"/>
      <c r="R77" s="158"/>
      <c r="S77" s="159"/>
      <c r="T77" s="165"/>
      <c r="U77" s="155"/>
      <c r="V77" s="98"/>
      <c r="W77" s="159"/>
      <c r="X77" s="161"/>
      <c r="Y77" s="98"/>
      <c r="Z77" s="99"/>
      <c r="AA77" s="99"/>
      <c r="AB77" s="164"/>
      <c r="AC77" s="155"/>
      <c r="AD77" s="98"/>
      <c r="AE77" s="102"/>
    </row>
    <row r="78" spans="2:31">
      <c r="B78" s="153">
        <f t="shared" si="24"/>
        <v>21</v>
      </c>
      <c r="C78" s="98"/>
      <c r="D78" s="99"/>
      <c r="E78" s="156"/>
      <c r="F78" s="98"/>
      <c r="G78" s="99"/>
      <c r="H78" s="156"/>
      <c r="I78" s="162"/>
      <c r="J78" s="165"/>
      <c r="K78" s="167"/>
      <c r="L78" s="99"/>
      <c r="M78" s="99"/>
      <c r="N78" s="159"/>
      <c r="O78" s="98"/>
      <c r="P78" s="99"/>
      <c r="Q78" s="102"/>
      <c r="R78" s="158"/>
      <c r="S78" s="159"/>
      <c r="T78" s="165"/>
      <c r="U78" s="155"/>
      <c r="V78" s="98"/>
      <c r="W78" s="159"/>
      <c r="X78" s="161"/>
      <c r="Y78" s="98"/>
      <c r="Z78" s="99"/>
      <c r="AA78" s="99"/>
      <c r="AB78" s="164"/>
      <c r="AC78" s="155"/>
      <c r="AD78" s="98"/>
      <c r="AE78" s="102"/>
    </row>
    <row r="79" spans="2:31">
      <c r="B79" s="153">
        <f t="shared" si="24"/>
        <v>22</v>
      </c>
      <c r="C79" s="98"/>
      <c r="D79" s="99"/>
      <c r="E79" s="156"/>
      <c r="F79" s="98"/>
      <c r="G79" s="99"/>
      <c r="H79" s="156"/>
      <c r="I79" s="162"/>
      <c r="J79" s="165"/>
      <c r="K79" s="167"/>
      <c r="L79" s="99"/>
      <c r="M79" s="99"/>
      <c r="N79" s="159"/>
      <c r="O79" s="98"/>
      <c r="P79" s="99"/>
      <c r="Q79" s="102"/>
      <c r="R79" s="158"/>
      <c r="S79" s="159"/>
      <c r="T79" s="165"/>
      <c r="U79" s="155"/>
      <c r="V79" s="98"/>
      <c r="W79" s="159"/>
      <c r="X79" s="161"/>
      <c r="Y79" s="98"/>
      <c r="Z79" s="99"/>
      <c r="AA79" s="99"/>
      <c r="AB79" s="164"/>
      <c r="AC79" s="155"/>
      <c r="AD79" s="98"/>
      <c r="AE79" s="102"/>
    </row>
    <row r="80" spans="2:31">
      <c r="B80" s="153">
        <f t="shared" si="24"/>
        <v>23</v>
      </c>
      <c r="C80" s="98"/>
      <c r="D80" s="99"/>
      <c r="E80" s="156"/>
      <c r="F80" s="98"/>
      <c r="G80" s="99"/>
      <c r="H80" s="156"/>
      <c r="I80" s="162"/>
      <c r="J80" s="165"/>
      <c r="K80" s="167"/>
      <c r="L80" s="99"/>
      <c r="M80" s="99"/>
      <c r="N80" s="159"/>
      <c r="O80" s="98"/>
      <c r="P80" s="99"/>
      <c r="Q80" s="102"/>
      <c r="R80" s="158"/>
      <c r="S80" s="159"/>
      <c r="T80" s="165"/>
      <c r="U80" s="155"/>
      <c r="V80" s="98"/>
      <c r="W80" s="159"/>
      <c r="X80" s="161"/>
      <c r="Y80" s="98"/>
      <c r="Z80" s="99"/>
      <c r="AA80" s="99"/>
      <c r="AB80" s="164"/>
      <c r="AC80" s="155"/>
      <c r="AD80" s="98"/>
      <c r="AE80" s="102"/>
    </row>
    <row r="81" spans="2:31">
      <c r="B81" s="153">
        <f t="shared" si="24"/>
        <v>24</v>
      </c>
      <c r="C81" s="98"/>
      <c r="D81" s="99"/>
      <c r="E81" s="156"/>
      <c r="F81" s="98"/>
      <c r="G81" s="99"/>
      <c r="H81" s="156"/>
      <c r="I81" s="162"/>
      <c r="J81" s="165"/>
      <c r="K81" s="167"/>
      <c r="L81" s="99"/>
      <c r="M81" s="99"/>
      <c r="N81" s="159"/>
      <c r="O81" s="98"/>
      <c r="P81" s="99"/>
      <c r="Q81" s="102"/>
      <c r="R81" s="158"/>
      <c r="S81" s="159"/>
      <c r="T81" s="165"/>
      <c r="U81" s="155"/>
      <c r="V81" s="98"/>
      <c r="W81" s="159"/>
      <c r="X81" s="161"/>
      <c r="Y81" s="98"/>
      <c r="Z81" s="99"/>
      <c r="AA81" s="99"/>
      <c r="AB81" s="164"/>
      <c r="AC81" s="155"/>
      <c r="AD81" s="98"/>
      <c r="AE81" s="102"/>
    </row>
    <row r="82" spans="2:31">
      <c r="B82" s="153">
        <f t="shared" si="24"/>
        <v>25</v>
      </c>
      <c r="C82" s="98"/>
      <c r="D82" s="99"/>
      <c r="E82" s="156"/>
      <c r="F82" s="98"/>
      <c r="G82" s="99"/>
      <c r="H82" s="156"/>
      <c r="I82" s="162"/>
      <c r="J82" s="165"/>
      <c r="K82" s="167"/>
      <c r="L82" s="99"/>
      <c r="M82" s="99"/>
      <c r="N82" s="159"/>
      <c r="O82" s="98"/>
      <c r="P82" s="99"/>
      <c r="Q82" s="102"/>
      <c r="R82" s="158"/>
      <c r="S82" s="159"/>
      <c r="T82" s="165"/>
      <c r="U82" s="155"/>
      <c r="V82" s="98"/>
      <c r="W82" s="159"/>
      <c r="X82" s="161"/>
      <c r="Y82" s="98"/>
      <c r="Z82" s="99"/>
      <c r="AA82" s="99"/>
      <c r="AB82" s="164"/>
      <c r="AC82" s="155"/>
      <c r="AD82" s="98"/>
      <c r="AE82" s="102"/>
    </row>
    <row r="83" spans="2:31">
      <c r="B83" s="153">
        <f t="shared" si="24"/>
        <v>26</v>
      </c>
      <c r="C83" s="98"/>
      <c r="D83" s="99"/>
      <c r="E83" s="156"/>
      <c r="F83" s="98"/>
      <c r="G83" s="99"/>
      <c r="H83" s="156"/>
      <c r="I83" s="162"/>
      <c r="J83" s="165"/>
      <c r="K83" s="167"/>
      <c r="L83" s="99"/>
      <c r="M83" s="99"/>
      <c r="N83" s="159"/>
      <c r="O83" s="98"/>
      <c r="P83" s="99"/>
      <c r="Q83" s="102"/>
      <c r="R83" s="158"/>
      <c r="S83" s="159"/>
      <c r="T83" s="165"/>
      <c r="U83" s="155"/>
      <c r="V83" s="98"/>
      <c r="W83" s="159"/>
      <c r="X83" s="161"/>
      <c r="Y83" s="98"/>
      <c r="Z83" s="99"/>
      <c r="AA83" s="99"/>
      <c r="AB83" s="164"/>
      <c r="AC83" s="155"/>
      <c r="AD83" s="98"/>
      <c r="AE83" s="102"/>
    </row>
    <row r="84" spans="2:31">
      <c r="B84" s="153">
        <f t="shared" si="24"/>
        <v>27</v>
      </c>
      <c r="C84" s="98"/>
      <c r="D84" s="99"/>
      <c r="E84" s="156"/>
      <c r="F84" s="98"/>
      <c r="G84" s="99"/>
      <c r="H84" s="156"/>
      <c r="I84" s="162"/>
      <c r="J84" s="165"/>
      <c r="K84" s="167"/>
      <c r="L84" s="165"/>
      <c r="M84" s="165"/>
      <c r="N84" s="167"/>
      <c r="O84" s="98"/>
      <c r="P84" s="99"/>
      <c r="Q84" s="102"/>
      <c r="R84" s="158"/>
      <c r="S84" s="159"/>
      <c r="T84" s="165"/>
      <c r="U84" s="155"/>
      <c r="V84" s="98"/>
      <c r="W84" s="159"/>
      <c r="X84" s="161"/>
      <c r="Y84" s="98"/>
      <c r="Z84" s="99"/>
      <c r="AA84" s="99"/>
      <c r="AB84" s="164"/>
      <c r="AC84" s="155"/>
      <c r="AD84" s="98"/>
      <c r="AE84" s="102"/>
    </row>
    <row r="85" spans="2:31">
      <c r="B85" s="153">
        <f t="shared" si="24"/>
        <v>28</v>
      </c>
      <c r="C85" s="98"/>
      <c r="D85" s="99"/>
      <c r="E85" s="156"/>
      <c r="F85" s="98"/>
      <c r="G85" s="99"/>
      <c r="H85" s="156"/>
      <c r="I85" s="162"/>
      <c r="J85" s="165"/>
      <c r="K85" s="167"/>
      <c r="L85" s="165"/>
      <c r="M85" s="165"/>
      <c r="N85" s="167"/>
      <c r="O85" s="98"/>
      <c r="P85" s="99"/>
      <c r="Q85" s="102"/>
      <c r="R85" s="158"/>
      <c r="S85" s="159"/>
      <c r="T85" s="165"/>
      <c r="U85" s="155"/>
      <c r="V85" s="98"/>
      <c r="W85" s="159"/>
      <c r="X85" s="161"/>
      <c r="Y85" s="98"/>
      <c r="Z85" s="99"/>
      <c r="AA85" s="99"/>
      <c r="AB85" s="164"/>
      <c r="AC85" s="155"/>
      <c r="AD85" s="98"/>
      <c r="AE85" s="102"/>
    </row>
    <row r="86" spans="2:31">
      <c r="B86" s="153">
        <f t="shared" si="24"/>
        <v>29</v>
      </c>
      <c r="C86" s="98"/>
      <c r="D86" s="99"/>
      <c r="E86" s="156"/>
      <c r="F86" s="98"/>
      <c r="G86" s="99"/>
      <c r="H86" s="156"/>
      <c r="I86" s="162"/>
      <c r="J86" s="165"/>
      <c r="K86" s="167"/>
      <c r="L86" s="165"/>
      <c r="M86" s="165"/>
      <c r="N86" s="167"/>
      <c r="O86" s="98"/>
      <c r="P86" s="99"/>
      <c r="Q86" s="102"/>
      <c r="R86" s="158"/>
      <c r="S86" s="159"/>
      <c r="T86" s="165"/>
      <c r="U86" s="155"/>
      <c r="V86" s="98"/>
      <c r="W86" s="159"/>
      <c r="X86" s="161"/>
      <c r="Y86" s="98"/>
      <c r="Z86" s="99"/>
      <c r="AA86" s="99"/>
      <c r="AB86" s="164"/>
      <c r="AC86" s="155"/>
      <c r="AD86" s="98"/>
      <c r="AE86" s="102"/>
    </row>
    <row r="87" spans="2:31">
      <c r="B87" s="153">
        <f t="shared" si="24"/>
        <v>30</v>
      </c>
      <c r="C87" s="98"/>
      <c r="D87" s="99"/>
      <c r="E87" s="156"/>
      <c r="F87" s="98"/>
      <c r="G87" s="99"/>
      <c r="H87" s="156"/>
      <c r="I87" s="162"/>
      <c r="J87" s="165"/>
      <c r="K87" s="167"/>
      <c r="L87" s="165"/>
      <c r="M87" s="165"/>
      <c r="N87" s="167"/>
      <c r="O87" s="98"/>
      <c r="P87" s="99"/>
      <c r="Q87" s="102"/>
      <c r="R87" s="158"/>
      <c r="S87" s="159"/>
      <c r="T87" s="165"/>
      <c r="U87" s="155"/>
      <c r="V87" s="98"/>
      <c r="W87" s="159"/>
      <c r="X87" s="161"/>
      <c r="Y87" s="98"/>
      <c r="Z87" s="99"/>
      <c r="AA87" s="99"/>
      <c r="AB87" s="164"/>
      <c r="AC87" s="155"/>
      <c r="AD87" s="98"/>
      <c r="AE87" s="102"/>
    </row>
    <row r="88" spans="2:31">
      <c r="B88" s="153">
        <f t="shared" si="24"/>
        <v>31</v>
      </c>
      <c r="C88" s="98"/>
      <c r="D88" s="99"/>
      <c r="E88" s="156"/>
      <c r="F88" s="98"/>
      <c r="G88" s="99"/>
      <c r="H88" s="156"/>
      <c r="I88" s="162"/>
      <c r="J88" s="165"/>
      <c r="K88" s="167"/>
      <c r="L88" s="99"/>
      <c r="M88" s="99"/>
      <c r="N88" s="159"/>
      <c r="O88" s="98"/>
      <c r="P88" s="99"/>
      <c r="Q88" s="102"/>
      <c r="R88" s="158"/>
      <c r="S88" s="159"/>
      <c r="T88" s="165"/>
      <c r="U88" s="155"/>
      <c r="V88" s="98"/>
      <c r="W88" s="159"/>
      <c r="X88" s="161"/>
      <c r="Y88" s="98"/>
      <c r="Z88" s="99"/>
      <c r="AA88" s="99"/>
      <c r="AB88" s="164"/>
      <c r="AC88" s="155"/>
      <c r="AD88" s="98"/>
      <c r="AE88" s="102"/>
    </row>
    <row r="89" spans="2:31">
      <c r="B89" s="153">
        <f t="shared" si="24"/>
        <v>32</v>
      </c>
      <c r="C89" s="98"/>
      <c r="D89" s="99"/>
      <c r="E89" s="156"/>
      <c r="F89" s="98"/>
      <c r="G89" s="99"/>
      <c r="H89" s="156"/>
      <c r="I89" s="162"/>
      <c r="J89" s="165"/>
      <c r="K89" s="167"/>
      <c r="L89" s="99"/>
      <c r="M89" s="99"/>
      <c r="N89" s="159"/>
      <c r="O89" s="98"/>
      <c r="P89" s="99"/>
      <c r="Q89" s="102"/>
      <c r="R89" s="158"/>
      <c r="S89" s="159"/>
      <c r="T89" s="165"/>
      <c r="U89" s="155"/>
      <c r="V89" s="98"/>
      <c r="W89" s="159"/>
      <c r="X89" s="161"/>
      <c r="Y89" s="98"/>
      <c r="Z89" s="99"/>
      <c r="AA89" s="99"/>
      <c r="AB89" s="164"/>
      <c r="AC89" s="155"/>
      <c r="AD89" s="98"/>
      <c r="AE89" s="102"/>
    </row>
    <row r="90" spans="2:31">
      <c r="B90" s="153">
        <f t="shared" si="24"/>
        <v>33</v>
      </c>
      <c r="C90" s="98"/>
      <c r="D90" s="99"/>
      <c r="E90" s="156"/>
      <c r="F90" s="98"/>
      <c r="G90" s="99"/>
      <c r="H90" s="156"/>
      <c r="I90" s="165"/>
      <c r="J90" s="165"/>
      <c r="K90" s="167"/>
      <c r="L90" s="99"/>
      <c r="M90" s="99"/>
      <c r="N90" s="159"/>
      <c r="O90" s="98"/>
      <c r="P90" s="99"/>
      <c r="Q90" s="102"/>
      <c r="R90" s="158"/>
      <c r="S90" s="159"/>
      <c r="T90" s="165"/>
      <c r="U90" s="155"/>
      <c r="V90" s="98"/>
      <c r="W90" s="159"/>
      <c r="X90" s="161"/>
      <c r="Y90" s="98"/>
      <c r="Z90" s="99"/>
      <c r="AA90" s="156"/>
      <c r="AB90" s="164"/>
      <c r="AC90" s="155"/>
      <c r="AD90" s="98"/>
      <c r="AE90" s="102"/>
    </row>
    <row r="91" spans="2:31">
      <c r="B91" s="153">
        <f t="shared" si="24"/>
        <v>34</v>
      </c>
      <c r="C91" s="98"/>
      <c r="D91" s="99"/>
      <c r="E91" s="156"/>
      <c r="F91" s="98"/>
      <c r="G91" s="99"/>
      <c r="H91" s="156"/>
      <c r="I91" s="162"/>
      <c r="J91" s="165"/>
      <c r="K91" s="167"/>
      <c r="L91" s="165"/>
      <c r="M91" s="165"/>
      <c r="N91" s="167"/>
      <c r="O91" s="98"/>
      <c r="P91" s="99"/>
      <c r="Q91" s="102"/>
      <c r="R91" s="158"/>
      <c r="S91" s="159"/>
      <c r="T91" s="165"/>
      <c r="U91" s="155"/>
      <c r="V91" s="98"/>
      <c r="W91" s="159"/>
      <c r="X91" s="161"/>
      <c r="Y91" s="98"/>
      <c r="Z91" s="99"/>
      <c r="AA91" s="99"/>
      <c r="AB91" s="164"/>
      <c r="AC91" s="155"/>
      <c r="AD91" s="98"/>
      <c r="AE91" s="102"/>
    </row>
    <row r="92" spans="2:31">
      <c r="B92" s="153">
        <f t="shared" si="24"/>
        <v>35</v>
      </c>
      <c r="C92" s="98"/>
      <c r="D92" s="99"/>
      <c r="E92" s="156"/>
      <c r="F92" s="98"/>
      <c r="G92" s="99"/>
      <c r="H92" s="156"/>
      <c r="I92" s="162"/>
      <c r="J92" s="165"/>
      <c r="K92" s="167"/>
      <c r="L92" s="165"/>
      <c r="M92" s="165"/>
      <c r="N92" s="167"/>
      <c r="O92" s="98"/>
      <c r="P92" s="99"/>
      <c r="Q92" s="102"/>
      <c r="R92" s="158"/>
      <c r="S92" s="159"/>
      <c r="T92" s="165"/>
      <c r="U92" s="155"/>
      <c r="V92" s="98"/>
      <c r="W92" s="159"/>
      <c r="X92" s="161"/>
      <c r="Y92" s="98"/>
      <c r="Z92" s="99"/>
      <c r="AA92" s="99"/>
      <c r="AB92" s="164"/>
      <c r="AC92" s="155"/>
      <c r="AD92" s="98"/>
      <c r="AE92" s="102"/>
    </row>
    <row r="93" spans="2:31">
      <c r="B93" s="153">
        <f t="shared" si="24"/>
        <v>36</v>
      </c>
      <c r="C93" s="98"/>
      <c r="D93" s="99"/>
      <c r="E93" s="156"/>
      <c r="F93" s="98"/>
      <c r="G93" s="99"/>
      <c r="H93" s="156"/>
      <c r="I93" s="162"/>
      <c r="J93" s="165"/>
      <c r="K93" s="167"/>
      <c r="L93" s="165"/>
      <c r="M93" s="165"/>
      <c r="N93" s="167"/>
      <c r="O93" s="98"/>
      <c r="P93" s="99"/>
      <c r="Q93" s="102"/>
      <c r="R93" s="158"/>
      <c r="S93" s="159"/>
      <c r="T93" s="165"/>
      <c r="U93" s="155"/>
      <c r="V93" s="98"/>
      <c r="W93" s="159"/>
      <c r="X93" s="161"/>
      <c r="Y93" s="98"/>
      <c r="Z93" s="99"/>
      <c r="AA93" s="99"/>
      <c r="AB93" s="164"/>
      <c r="AC93" s="155"/>
      <c r="AD93" s="98"/>
      <c r="AE93" s="102"/>
    </row>
    <row r="94" spans="2:31">
      <c r="B94" s="153">
        <f t="shared" si="24"/>
        <v>37</v>
      </c>
      <c r="C94" s="98"/>
      <c r="D94" s="99"/>
      <c r="E94" s="156"/>
      <c r="F94" s="98"/>
      <c r="G94" s="99"/>
      <c r="H94" s="156"/>
      <c r="I94" s="162"/>
      <c r="J94" s="165"/>
      <c r="K94" s="167"/>
      <c r="L94" s="165"/>
      <c r="M94" s="165"/>
      <c r="N94" s="167"/>
      <c r="O94" s="98"/>
      <c r="P94" s="99"/>
      <c r="Q94" s="102"/>
      <c r="R94" s="158"/>
      <c r="S94" s="159"/>
      <c r="T94" s="165"/>
      <c r="U94" s="155"/>
      <c r="V94" s="98"/>
      <c r="W94" s="159"/>
      <c r="X94" s="161"/>
      <c r="Y94" s="98"/>
      <c r="Z94" s="99"/>
      <c r="AA94" s="99"/>
      <c r="AB94" s="164"/>
      <c r="AC94" s="155"/>
      <c r="AD94" s="98"/>
      <c r="AE94" s="102"/>
    </row>
    <row r="95" spans="2:31" ht="13.5" thickBot="1">
      <c r="B95" s="168">
        <f t="shared" si="24"/>
        <v>38</v>
      </c>
      <c r="C95" s="169"/>
      <c r="D95" s="170"/>
      <c r="E95" s="171"/>
      <c r="F95" s="169"/>
      <c r="G95" s="170"/>
      <c r="H95" s="171"/>
      <c r="I95" s="172"/>
      <c r="J95" s="173"/>
      <c r="K95" s="174"/>
      <c r="L95" s="173"/>
      <c r="M95" s="173"/>
      <c r="N95" s="174"/>
      <c r="O95" s="169"/>
      <c r="P95" s="170"/>
      <c r="Q95" s="175"/>
      <c r="R95" s="176"/>
      <c r="S95" s="177"/>
      <c r="T95" s="178"/>
      <c r="U95" s="179"/>
      <c r="V95" s="105"/>
      <c r="W95" s="177"/>
      <c r="X95" s="180"/>
      <c r="Y95" s="105"/>
      <c r="Z95" s="104"/>
      <c r="AA95" s="104"/>
      <c r="AB95" s="181"/>
      <c r="AC95" s="179"/>
      <c r="AD95" s="105"/>
      <c r="AE95" s="182"/>
    </row>
    <row r="96" spans="2:31" ht="13.5" thickTop="1"/>
    <row r="100" spans="3:16">
      <c r="C100">
        <f>IF(ISNUMBER(C6),C6,"NO")</f>
        <v>5</v>
      </c>
      <c r="D100">
        <f t="shared" ref="D100:P115" si="25">IF(ISNUMBER(D6),D6,"NO")</f>
        <v>4</v>
      </c>
      <c r="E100">
        <f t="shared" si="25"/>
        <v>5</v>
      </c>
      <c r="F100">
        <f t="shared" si="25"/>
        <v>5</v>
      </c>
      <c r="G100">
        <f t="shared" si="25"/>
        <v>5</v>
      </c>
      <c r="H100"/>
      <c r="I100">
        <f t="shared" si="25"/>
        <v>5</v>
      </c>
      <c r="J100">
        <f>IF(J6&gt;0,J6,"NO")</f>
        <v>5</v>
      </c>
      <c r="K100">
        <f t="shared" si="25"/>
        <v>5</v>
      </c>
      <c r="M100">
        <f>IF(M6&gt;0,M6,"NO")</f>
        <v>4</v>
      </c>
      <c r="N100">
        <f t="shared" si="25"/>
        <v>5</v>
      </c>
      <c r="O100">
        <f t="shared" si="25"/>
        <v>5</v>
      </c>
      <c r="P100">
        <f t="shared" si="25"/>
        <v>5</v>
      </c>
    </row>
    <row r="101" spans="3:16">
      <c r="C101">
        <f t="shared" ref="C101:G116" si="26">IF(ISNUMBER(C7),C7,"NO")</f>
        <v>5</v>
      </c>
      <c r="D101">
        <f t="shared" si="26"/>
        <v>5</v>
      </c>
      <c r="E101">
        <f t="shared" si="26"/>
        <v>5</v>
      </c>
      <c r="F101">
        <f t="shared" si="26"/>
        <v>5</v>
      </c>
      <c r="G101">
        <f t="shared" si="26"/>
        <v>4</v>
      </c>
      <c r="H101"/>
      <c r="I101">
        <f t="shared" si="25"/>
        <v>5</v>
      </c>
      <c r="J101">
        <f t="shared" ref="J101:J137" si="27">IF(J7&gt;0,J7,"NO")</f>
        <v>4</v>
      </c>
      <c r="K101">
        <f t="shared" si="25"/>
        <v>5</v>
      </c>
      <c r="M101">
        <f t="shared" ref="M101:M137" si="28">IF(M7&gt;0,M7,"NO")</f>
        <v>5</v>
      </c>
      <c r="N101">
        <f t="shared" si="25"/>
        <v>4</v>
      </c>
      <c r="O101">
        <f t="shared" si="25"/>
        <v>5</v>
      </c>
      <c r="P101">
        <f t="shared" si="25"/>
        <v>4</v>
      </c>
    </row>
    <row r="102" spans="3:16">
      <c r="C102">
        <f t="shared" si="26"/>
        <v>5</v>
      </c>
      <c r="D102">
        <f t="shared" si="26"/>
        <v>5</v>
      </c>
      <c r="E102">
        <f t="shared" si="26"/>
        <v>5</v>
      </c>
      <c r="F102">
        <f t="shared" si="26"/>
        <v>5</v>
      </c>
      <c r="G102">
        <f t="shared" si="26"/>
        <v>4</v>
      </c>
      <c r="H102"/>
      <c r="I102">
        <f t="shared" si="25"/>
        <v>5</v>
      </c>
      <c r="J102">
        <f t="shared" si="27"/>
        <v>5</v>
      </c>
      <c r="K102">
        <f t="shared" si="25"/>
        <v>5</v>
      </c>
      <c r="M102">
        <f t="shared" si="28"/>
        <v>4</v>
      </c>
      <c r="N102">
        <f t="shared" si="25"/>
        <v>5</v>
      </c>
      <c r="O102">
        <f t="shared" si="25"/>
        <v>5</v>
      </c>
      <c r="P102">
        <f t="shared" si="25"/>
        <v>5</v>
      </c>
    </row>
    <row r="103" spans="3:16">
      <c r="C103">
        <f t="shared" si="26"/>
        <v>5</v>
      </c>
      <c r="D103">
        <f t="shared" si="26"/>
        <v>5</v>
      </c>
      <c r="E103">
        <f t="shared" si="26"/>
        <v>5</v>
      </c>
      <c r="F103">
        <f t="shared" si="26"/>
        <v>5</v>
      </c>
      <c r="G103">
        <f t="shared" si="26"/>
        <v>5</v>
      </c>
      <c r="H103"/>
      <c r="I103">
        <f t="shared" si="25"/>
        <v>5</v>
      </c>
      <c r="J103">
        <f t="shared" si="27"/>
        <v>4</v>
      </c>
      <c r="K103">
        <f t="shared" si="25"/>
        <v>5</v>
      </c>
      <c r="M103">
        <f t="shared" si="28"/>
        <v>5</v>
      </c>
      <c r="N103">
        <f t="shared" si="25"/>
        <v>5</v>
      </c>
      <c r="O103">
        <f t="shared" si="25"/>
        <v>5</v>
      </c>
      <c r="P103">
        <f t="shared" si="25"/>
        <v>4</v>
      </c>
    </row>
    <row r="104" spans="3:16">
      <c r="C104">
        <f t="shared" si="26"/>
        <v>5</v>
      </c>
      <c r="D104">
        <f t="shared" si="26"/>
        <v>4</v>
      </c>
      <c r="E104">
        <f t="shared" si="26"/>
        <v>5</v>
      </c>
      <c r="F104">
        <f t="shared" si="26"/>
        <v>5</v>
      </c>
      <c r="G104">
        <f t="shared" si="26"/>
        <v>4</v>
      </c>
      <c r="H104"/>
      <c r="I104">
        <f t="shared" si="25"/>
        <v>5</v>
      </c>
      <c r="J104">
        <f t="shared" si="27"/>
        <v>5</v>
      </c>
      <c r="K104">
        <f t="shared" si="25"/>
        <v>5</v>
      </c>
      <c r="M104">
        <f t="shared" si="28"/>
        <v>4</v>
      </c>
      <c r="N104">
        <f t="shared" si="25"/>
        <v>5</v>
      </c>
      <c r="O104">
        <f t="shared" si="25"/>
        <v>5</v>
      </c>
      <c r="P104">
        <f t="shared" si="25"/>
        <v>5</v>
      </c>
    </row>
    <row r="105" spans="3:16">
      <c r="C105">
        <f t="shared" si="26"/>
        <v>5</v>
      </c>
      <c r="D105">
        <f t="shared" si="26"/>
        <v>5</v>
      </c>
      <c r="E105">
        <f t="shared" si="26"/>
        <v>5</v>
      </c>
      <c r="F105">
        <f t="shared" si="26"/>
        <v>5</v>
      </c>
      <c r="G105">
        <f t="shared" si="26"/>
        <v>5</v>
      </c>
      <c r="H105"/>
      <c r="I105">
        <f t="shared" si="25"/>
        <v>5</v>
      </c>
      <c r="J105">
        <f t="shared" si="27"/>
        <v>4</v>
      </c>
      <c r="K105">
        <f t="shared" si="25"/>
        <v>5</v>
      </c>
      <c r="M105">
        <f t="shared" si="28"/>
        <v>4</v>
      </c>
      <c r="N105">
        <f t="shared" si="25"/>
        <v>4</v>
      </c>
      <c r="O105">
        <f t="shared" si="25"/>
        <v>5</v>
      </c>
      <c r="P105">
        <f t="shared" si="25"/>
        <v>5</v>
      </c>
    </row>
    <row r="106" spans="3:16">
      <c r="C106">
        <f t="shared" si="26"/>
        <v>5</v>
      </c>
      <c r="D106">
        <f t="shared" si="26"/>
        <v>5</v>
      </c>
      <c r="E106">
        <f t="shared" si="26"/>
        <v>5</v>
      </c>
      <c r="F106">
        <f t="shared" si="26"/>
        <v>5</v>
      </c>
      <c r="G106">
        <f t="shared" si="26"/>
        <v>4</v>
      </c>
      <c r="H106"/>
      <c r="I106">
        <f t="shared" si="25"/>
        <v>5</v>
      </c>
      <c r="J106">
        <f t="shared" si="27"/>
        <v>5</v>
      </c>
      <c r="K106">
        <f t="shared" si="25"/>
        <v>5</v>
      </c>
      <c r="M106">
        <f t="shared" si="28"/>
        <v>5</v>
      </c>
      <c r="N106">
        <f t="shared" si="25"/>
        <v>5</v>
      </c>
      <c r="O106">
        <f t="shared" si="25"/>
        <v>5</v>
      </c>
      <c r="P106">
        <f t="shared" si="25"/>
        <v>4</v>
      </c>
    </row>
    <row r="107" spans="3:16">
      <c r="C107">
        <f t="shared" si="26"/>
        <v>5</v>
      </c>
      <c r="D107">
        <f t="shared" si="26"/>
        <v>5</v>
      </c>
      <c r="E107">
        <f t="shared" si="26"/>
        <v>5</v>
      </c>
      <c r="F107">
        <f t="shared" si="26"/>
        <v>5</v>
      </c>
      <c r="G107">
        <f t="shared" si="26"/>
        <v>5</v>
      </c>
      <c r="H107"/>
      <c r="I107">
        <f t="shared" si="25"/>
        <v>5</v>
      </c>
      <c r="J107">
        <f t="shared" si="27"/>
        <v>5</v>
      </c>
      <c r="K107">
        <f t="shared" si="25"/>
        <v>5</v>
      </c>
      <c r="M107">
        <f t="shared" si="28"/>
        <v>5</v>
      </c>
      <c r="N107">
        <f t="shared" si="25"/>
        <v>5</v>
      </c>
      <c r="O107">
        <f t="shared" si="25"/>
        <v>5</v>
      </c>
      <c r="P107">
        <f t="shared" si="25"/>
        <v>5</v>
      </c>
    </row>
    <row r="108" spans="3:16">
      <c r="C108">
        <f t="shared" si="26"/>
        <v>5</v>
      </c>
      <c r="D108">
        <f t="shared" si="26"/>
        <v>5</v>
      </c>
      <c r="E108">
        <f t="shared" si="26"/>
        <v>5</v>
      </c>
      <c r="F108">
        <f t="shared" si="26"/>
        <v>5</v>
      </c>
      <c r="G108">
        <f t="shared" si="26"/>
        <v>4</v>
      </c>
      <c r="H108"/>
      <c r="I108">
        <f t="shared" si="25"/>
        <v>5</v>
      </c>
      <c r="J108">
        <f t="shared" si="27"/>
        <v>5</v>
      </c>
      <c r="K108">
        <f t="shared" si="25"/>
        <v>5</v>
      </c>
      <c r="M108">
        <f t="shared" si="28"/>
        <v>5</v>
      </c>
      <c r="N108">
        <f t="shared" si="25"/>
        <v>5</v>
      </c>
      <c r="O108">
        <f t="shared" si="25"/>
        <v>5</v>
      </c>
      <c r="P108">
        <f t="shared" si="25"/>
        <v>5</v>
      </c>
    </row>
    <row r="109" spans="3:16">
      <c r="C109">
        <f t="shared" si="26"/>
        <v>5</v>
      </c>
      <c r="D109">
        <f t="shared" si="26"/>
        <v>5</v>
      </c>
      <c r="E109">
        <f t="shared" si="26"/>
        <v>5</v>
      </c>
      <c r="F109">
        <f t="shared" si="26"/>
        <v>5</v>
      </c>
      <c r="G109">
        <f t="shared" si="26"/>
        <v>4</v>
      </c>
      <c r="H109"/>
      <c r="I109">
        <f t="shared" si="25"/>
        <v>5</v>
      </c>
      <c r="J109">
        <f t="shared" si="27"/>
        <v>5</v>
      </c>
      <c r="K109">
        <f t="shared" si="25"/>
        <v>5</v>
      </c>
      <c r="M109">
        <f t="shared" si="28"/>
        <v>5</v>
      </c>
      <c r="N109">
        <f t="shared" si="25"/>
        <v>4</v>
      </c>
      <c r="O109">
        <f t="shared" si="25"/>
        <v>5</v>
      </c>
      <c r="P109">
        <f t="shared" si="25"/>
        <v>4</v>
      </c>
    </row>
    <row r="110" spans="3:16">
      <c r="C110" t="str">
        <f t="shared" si="26"/>
        <v>NO</v>
      </c>
      <c r="D110" t="str">
        <f t="shared" si="26"/>
        <v>NO</v>
      </c>
      <c r="E110" t="str">
        <f t="shared" si="26"/>
        <v>NO</v>
      </c>
      <c r="F110" t="str">
        <f t="shared" si="26"/>
        <v>NO</v>
      </c>
      <c r="G110" t="str">
        <f t="shared" si="26"/>
        <v>NO</v>
      </c>
      <c r="H110"/>
      <c r="I110" t="str">
        <f t="shared" si="25"/>
        <v>NO</v>
      </c>
      <c r="J110" t="str">
        <f t="shared" si="27"/>
        <v>NE</v>
      </c>
      <c r="K110" t="str">
        <f t="shared" si="25"/>
        <v>NO</v>
      </c>
      <c r="M110" t="str">
        <f t="shared" si="28"/>
        <v>NO</v>
      </c>
      <c r="N110" t="str">
        <f t="shared" si="25"/>
        <v>NO</v>
      </c>
      <c r="O110" t="str">
        <f t="shared" si="25"/>
        <v>NO</v>
      </c>
      <c r="P110" t="str">
        <f t="shared" si="25"/>
        <v>NO</v>
      </c>
    </row>
    <row r="111" spans="3:16">
      <c r="C111" t="str">
        <f t="shared" si="26"/>
        <v>NO</v>
      </c>
      <c r="D111" t="str">
        <f t="shared" si="26"/>
        <v>NO</v>
      </c>
      <c r="E111" t="str">
        <f t="shared" si="26"/>
        <v>NO</v>
      </c>
      <c r="F111" t="str">
        <f t="shared" si="26"/>
        <v>NO</v>
      </c>
      <c r="G111" t="str">
        <f t="shared" si="26"/>
        <v>NO</v>
      </c>
      <c r="H111"/>
      <c r="I111" t="str">
        <f t="shared" si="25"/>
        <v>NO</v>
      </c>
      <c r="J111" t="str">
        <f t="shared" si="27"/>
        <v>NE</v>
      </c>
      <c r="K111" t="str">
        <f t="shared" si="25"/>
        <v>NO</v>
      </c>
      <c r="M111" t="str">
        <f t="shared" si="28"/>
        <v>NO</v>
      </c>
      <c r="N111" t="str">
        <f t="shared" si="25"/>
        <v>NO</v>
      </c>
      <c r="O111" t="str">
        <f t="shared" si="25"/>
        <v>NO</v>
      </c>
      <c r="P111" t="str">
        <f t="shared" si="25"/>
        <v>NO</v>
      </c>
    </row>
    <row r="112" spans="3:16">
      <c r="C112" t="str">
        <f t="shared" si="26"/>
        <v>NO</v>
      </c>
      <c r="D112" t="str">
        <f t="shared" si="26"/>
        <v>NO</v>
      </c>
      <c r="E112" t="str">
        <f t="shared" si="26"/>
        <v>NO</v>
      </c>
      <c r="F112" t="str">
        <f t="shared" si="26"/>
        <v>NO</v>
      </c>
      <c r="G112" t="str">
        <f t="shared" si="26"/>
        <v>NO</v>
      </c>
      <c r="H112"/>
      <c r="I112" t="str">
        <f t="shared" si="25"/>
        <v>NO</v>
      </c>
      <c r="J112" t="str">
        <f t="shared" si="27"/>
        <v>NE</v>
      </c>
      <c r="K112" t="str">
        <f t="shared" si="25"/>
        <v>NO</v>
      </c>
      <c r="M112" t="str">
        <f t="shared" si="28"/>
        <v>NO</v>
      </c>
      <c r="N112" t="str">
        <f t="shared" si="25"/>
        <v>NO</v>
      </c>
      <c r="O112" t="str">
        <f t="shared" si="25"/>
        <v>NO</v>
      </c>
      <c r="P112" t="str">
        <f t="shared" si="25"/>
        <v>NO</v>
      </c>
    </row>
    <row r="113" spans="3:16">
      <c r="C113" t="str">
        <f t="shared" si="26"/>
        <v>NO</v>
      </c>
      <c r="D113" t="str">
        <f t="shared" si="26"/>
        <v>NO</v>
      </c>
      <c r="E113" t="str">
        <f t="shared" si="26"/>
        <v>NO</v>
      </c>
      <c r="F113" t="str">
        <f t="shared" si="26"/>
        <v>NO</v>
      </c>
      <c r="G113" t="str">
        <f t="shared" si="26"/>
        <v>NO</v>
      </c>
      <c r="H113"/>
      <c r="I113" t="str">
        <f t="shared" si="25"/>
        <v>NO</v>
      </c>
      <c r="J113" t="str">
        <f t="shared" si="27"/>
        <v>NE</v>
      </c>
      <c r="K113" t="str">
        <f t="shared" si="25"/>
        <v>NO</v>
      </c>
      <c r="M113" t="str">
        <f t="shared" si="28"/>
        <v>NO</v>
      </c>
      <c r="N113" t="str">
        <f t="shared" si="25"/>
        <v>NO</v>
      </c>
      <c r="O113" t="str">
        <f t="shared" si="25"/>
        <v>NO</v>
      </c>
      <c r="P113" t="str">
        <f t="shared" si="25"/>
        <v>NO</v>
      </c>
    </row>
    <row r="114" spans="3:16">
      <c r="C114" t="str">
        <f t="shared" si="26"/>
        <v>NO</v>
      </c>
      <c r="D114" t="str">
        <f t="shared" si="26"/>
        <v>NO</v>
      </c>
      <c r="E114" t="str">
        <f t="shared" si="26"/>
        <v>NO</v>
      </c>
      <c r="F114" t="str">
        <f t="shared" si="26"/>
        <v>NO</v>
      </c>
      <c r="G114" t="str">
        <f t="shared" si="26"/>
        <v>NO</v>
      </c>
      <c r="H114"/>
      <c r="I114" t="str">
        <f t="shared" si="25"/>
        <v>NO</v>
      </c>
      <c r="J114" t="str">
        <f t="shared" si="27"/>
        <v>NE</v>
      </c>
      <c r="K114" t="str">
        <f t="shared" si="25"/>
        <v>NO</v>
      </c>
      <c r="M114" t="str">
        <f t="shared" si="28"/>
        <v>NO</v>
      </c>
      <c r="N114" t="str">
        <f t="shared" si="25"/>
        <v>NO</v>
      </c>
      <c r="O114" t="str">
        <f t="shared" si="25"/>
        <v>NO</v>
      </c>
      <c r="P114" t="str">
        <f t="shared" si="25"/>
        <v>NO</v>
      </c>
    </row>
    <row r="115" spans="3:16">
      <c r="C115" t="str">
        <f t="shared" si="26"/>
        <v>NO</v>
      </c>
      <c r="D115" t="str">
        <f t="shared" si="26"/>
        <v>NO</v>
      </c>
      <c r="E115" t="str">
        <f t="shared" si="26"/>
        <v>NO</v>
      </c>
      <c r="F115" t="str">
        <f t="shared" si="26"/>
        <v>NO</v>
      </c>
      <c r="G115" t="str">
        <f t="shared" si="26"/>
        <v>NO</v>
      </c>
      <c r="H115"/>
      <c r="I115" t="str">
        <f t="shared" si="25"/>
        <v>NO</v>
      </c>
      <c r="J115" t="str">
        <f t="shared" si="27"/>
        <v>NE</v>
      </c>
      <c r="K115" t="str">
        <f t="shared" si="25"/>
        <v>NO</v>
      </c>
      <c r="M115" t="str">
        <f t="shared" si="28"/>
        <v>NO</v>
      </c>
      <c r="N115" t="str">
        <f t="shared" si="25"/>
        <v>NO</v>
      </c>
      <c r="O115" t="str">
        <f t="shared" si="25"/>
        <v>NO</v>
      </c>
      <c r="P115" t="str">
        <f t="shared" si="25"/>
        <v>NO</v>
      </c>
    </row>
    <row r="116" spans="3:16">
      <c r="C116" t="str">
        <f t="shared" si="26"/>
        <v>NO</v>
      </c>
      <c r="D116" t="str">
        <f t="shared" si="26"/>
        <v>NO</v>
      </c>
      <c r="E116" t="str">
        <f t="shared" si="26"/>
        <v>NO</v>
      </c>
      <c r="F116" t="str">
        <f t="shared" si="26"/>
        <v>NO</v>
      </c>
      <c r="G116" t="str">
        <f t="shared" si="26"/>
        <v>NO</v>
      </c>
      <c r="H116"/>
      <c r="I116" t="str">
        <f t="shared" ref="I116:K131" si="29">IF(ISNUMBER(I22),I22,"NO")</f>
        <v>NO</v>
      </c>
      <c r="J116" t="str">
        <f t="shared" si="27"/>
        <v>NE</v>
      </c>
      <c r="K116" t="str">
        <f t="shared" si="29"/>
        <v>NO</v>
      </c>
      <c r="M116" t="str">
        <f t="shared" si="28"/>
        <v>NO</v>
      </c>
      <c r="N116" t="str">
        <f t="shared" ref="N116:P131" si="30">IF(ISNUMBER(N22),N22,"NO")</f>
        <v>NO</v>
      </c>
      <c r="O116" t="str">
        <f t="shared" si="30"/>
        <v>NO</v>
      </c>
      <c r="P116" t="str">
        <f t="shared" si="30"/>
        <v>NO</v>
      </c>
    </row>
    <row r="117" spans="3:16">
      <c r="C117" t="str">
        <f t="shared" ref="C117:G132" si="31">IF(ISNUMBER(C23),C23,"NO")</f>
        <v>NO</v>
      </c>
      <c r="D117" t="str">
        <f t="shared" si="31"/>
        <v>NO</v>
      </c>
      <c r="E117" t="str">
        <f t="shared" si="31"/>
        <v>NO</v>
      </c>
      <c r="F117" t="str">
        <f t="shared" si="31"/>
        <v>NO</v>
      </c>
      <c r="G117" t="str">
        <f t="shared" si="31"/>
        <v>NO</v>
      </c>
      <c r="H117"/>
      <c r="I117" t="str">
        <f t="shared" si="29"/>
        <v>NO</v>
      </c>
      <c r="J117" t="str">
        <f t="shared" si="27"/>
        <v>NE</v>
      </c>
      <c r="K117" t="str">
        <f t="shared" si="29"/>
        <v>NO</v>
      </c>
      <c r="M117" t="str">
        <f t="shared" si="28"/>
        <v>NO</v>
      </c>
      <c r="N117" t="str">
        <f t="shared" si="30"/>
        <v>NO</v>
      </c>
      <c r="O117" t="str">
        <f t="shared" si="30"/>
        <v>NO</v>
      </c>
      <c r="P117" t="str">
        <f t="shared" si="30"/>
        <v>NO</v>
      </c>
    </row>
    <row r="118" spans="3:16">
      <c r="C118" t="str">
        <f t="shared" si="31"/>
        <v>NO</v>
      </c>
      <c r="D118" t="str">
        <f t="shared" si="31"/>
        <v>NO</v>
      </c>
      <c r="E118" t="str">
        <f t="shared" si="31"/>
        <v>NO</v>
      </c>
      <c r="F118" t="str">
        <f t="shared" si="31"/>
        <v>NO</v>
      </c>
      <c r="G118" t="str">
        <f t="shared" si="31"/>
        <v>NO</v>
      </c>
      <c r="H118"/>
      <c r="I118" t="str">
        <f t="shared" si="29"/>
        <v>NO</v>
      </c>
      <c r="J118" t="str">
        <f t="shared" si="27"/>
        <v>NE</v>
      </c>
      <c r="K118" t="str">
        <f t="shared" si="29"/>
        <v>NO</v>
      </c>
      <c r="M118" t="str">
        <f t="shared" si="28"/>
        <v>NO</v>
      </c>
      <c r="N118" t="str">
        <f t="shared" si="30"/>
        <v>NO</v>
      </c>
      <c r="O118" t="str">
        <f t="shared" si="30"/>
        <v>NO</v>
      </c>
      <c r="P118" t="str">
        <f t="shared" si="30"/>
        <v>NO</v>
      </c>
    </row>
    <row r="119" spans="3:16">
      <c r="C119" t="str">
        <f t="shared" si="31"/>
        <v>NO</v>
      </c>
      <c r="D119" t="str">
        <f t="shared" si="31"/>
        <v>NO</v>
      </c>
      <c r="E119" t="str">
        <f t="shared" si="31"/>
        <v>NO</v>
      </c>
      <c r="F119" t="str">
        <f t="shared" si="31"/>
        <v>NO</v>
      </c>
      <c r="G119" t="str">
        <f t="shared" si="31"/>
        <v>NO</v>
      </c>
      <c r="H119"/>
      <c r="I119" t="str">
        <f t="shared" si="29"/>
        <v>NO</v>
      </c>
      <c r="J119" t="str">
        <f t="shared" si="27"/>
        <v>NE</v>
      </c>
      <c r="K119" t="str">
        <f t="shared" si="29"/>
        <v>NO</v>
      </c>
      <c r="M119" t="str">
        <f t="shared" si="28"/>
        <v>NO</v>
      </c>
      <c r="N119" t="str">
        <f t="shared" si="30"/>
        <v>NO</v>
      </c>
      <c r="O119" t="str">
        <f t="shared" si="30"/>
        <v>NO</v>
      </c>
      <c r="P119" t="str">
        <f t="shared" si="30"/>
        <v>NO</v>
      </c>
    </row>
    <row r="120" spans="3:16">
      <c r="C120" t="str">
        <f t="shared" si="31"/>
        <v>NO</v>
      </c>
      <c r="D120" t="str">
        <f t="shared" si="31"/>
        <v>NO</v>
      </c>
      <c r="E120" t="str">
        <f t="shared" si="31"/>
        <v>NO</v>
      </c>
      <c r="F120" t="str">
        <f t="shared" si="31"/>
        <v>NO</v>
      </c>
      <c r="G120" t="str">
        <f t="shared" si="31"/>
        <v>NO</v>
      </c>
      <c r="H120"/>
      <c r="I120" t="str">
        <f t="shared" si="29"/>
        <v>NO</v>
      </c>
      <c r="J120" t="str">
        <f t="shared" si="27"/>
        <v>NE</v>
      </c>
      <c r="K120" t="str">
        <f t="shared" si="29"/>
        <v>NO</v>
      </c>
      <c r="M120" t="str">
        <f t="shared" si="28"/>
        <v>NO</v>
      </c>
      <c r="N120" t="str">
        <f t="shared" si="30"/>
        <v>NO</v>
      </c>
      <c r="O120" t="str">
        <f t="shared" si="30"/>
        <v>NO</v>
      </c>
      <c r="P120" t="str">
        <f t="shared" si="30"/>
        <v>NO</v>
      </c>
    </row>
    <row r="121" spans="3:16">
      <c r="C121" t="str">
        <f t="shared" si="31"/>
        <v>NO</v>
      </c>
      <c r="D121" t="str">
        <f t="shared" si="31"/>
        <v>NO</v>
      </c>
      <c r="E121" t="str">
        <f t="shared" si="31"/>
        <v>NO</v>
      </c>
      <c r="F121" t="str">
        <f t="shared" si="31"/>
        <v>NO</v>
      </c>
      <c r="G121" t="str">
        <f t="shared" si="31"/>
        <v>NO</v>
      </c>
      <c r="H121"/>
      <c r="I121" t="str">
        <f t="shared" si="29"/>
        <v>NO</v>
      </c>
      <c r="J121" t="str">
        <f t="shared" si="27"/>
        <v>NE</v>
      </c>
      <c r="K121" t="str">
        <f t="shared" si="29"/>
        <v>NO</v>
      </c>
      <c r="M121" t="str">
        <f t="shared" si="28"/>
        <v>NO</v>
      </c>
      <c r="N121" t="str">
        <f t="shared" si="30"/>
        <v>NO</v>
      </c>
      <c r="O121" t="str">
        <f t="shared" si="30"/>
        <v>NO</v>
      </c>
      <c r="P121" t="str">
        <f t="shared" si="30"/>
        <v>NO</v>
      </c>
    </row>
    <row r="122" spans="3:16">
      <c r="C122" t="str">
        <f t="shared" si="31"/>
        <v>NO</v>
      </c>
      <c r="D122" t="str">
        <f t="shared" si="31"/>
        <v>NO</v>
      </c>
      <c r="E122" t="str">
        <f t="shared" si="31"/>
        <v>NO</v>
      </c>
      <c r="F122" t="str">
        <f t="shared" si="31"/>
        <v>NO</v>
      </c>
      <c r="G122" t="str">
        <f t="shared" si="31"/>
        <v>NO</v>
      </c>
      <c r="H122"/>
      <c r="I122" t="str">
        <f t="shared" si="29"/>
        <v>NO</v>
      </c>
      <c r="J122" t="str">
        <f t="shared" si="27"/>
        <v>NE</v>
      </c>
      <c r="K122" t="str">
        <f t="shared" si="29"/>
        <v>NO</v>
      </c>
      <c r="M122" t="str">
        <f t="shared" si="28"/>
        <v>NO</v>
      </c>
      <c r="N122" t="str">
        <f t="shared" si="30"/>
        <v>NO</v>
      </c>
      <c r="O122" t="str">
        <f t="shared" si="30"/>
        <v>NO</v>
      </c>
      <c r="P122" t="str">
        <f t="shared" si="30"/>
        <v>NO</v>
      </c>
    </row>
    <row r="123" spans="3:16">
      <c r="C123" t="str">
        <f t="shared" si="31"/>
        <v>NO</v>
      </c>
      <c r="D123" t="str">
        <f t="shared" si="31"/>
        <v>NO</v>
      </c>
      <c r="E123" t="str">
        <f t="shared" si="31"/>
        <v>NO</v>
      </c>
      <c r="F123" t="str">
        <f t="shared" si="31"/>
        <v>NO</v>
      </c>
      <c r="G123" t="str">
        <f t="shared" si="31"/>
        <v>NO</v>
      </c>
      <c r="H123"/>
      <c r="I123" t="str">
        <f t="shared" si="29"/>
        <v>NO</v>
      </c>
      <c r="J123" t="str">
        <f t="shared" si="27"/>
        <v>NE</v>
      </c>
      <c r="K123" t="str">
        <f t="shared" si="29"/>
        <v>NO</v>
      </c>
      <c r="M123" t="str">
        <f t="shared" si="28"/>
        <v>NO</v>
      </c>
      <c r="N123" t="str">
        <f t="shared" si="30"/>
        <v>NO</v>
      </c>
      <c r="O123" t="str">
        <f t="shared" si="30"/>
        <v>NO</v>
      </c>
      <c r="P123" t="str">
        <f t="shared" si="30"/>
        <v>NO</v>
      </c>
    </row>
    <row r="124" spans="3:16">
      <c r="C124" t="str">
        <f t="shared" si="31"/>
        <v>NO</v>
      </c>
      <c r="D124" t="str">
        <f t="shared" si="31"/>
        <v>NO</v>
      </c>
      <c r="E124" t="str">
        <f t="shared" si="31"/>
        <v>NO</v>
      </c>
      <c r="F124" t="str">
        <f t="shared" si="31"/>
        <v>NO</v>
      </c>
      <c r="G124" t="str">
        <f t="shared" si="31"/>
        <v>NO</v>
      </c>
      <c r="H124"/>
      <c r="I124" t="str">
        <f t="shared" si="29"/>
        <v>NO</v>
      </c>
      <c r="J124" t="str">
        <f t="shared" si="27"/>
        <v>NE</v>
      </c>
      <c r="K124" t="str">
        <f t="shared" si="29"/>
        <v>NO</v>
      </c>
      <c r="M124" t="str">
        <f t="shared" si="28"/>
        <v>NO</v>
      </c>
      <c r="N124" t="str">
        <f t="shared" si="30"/>
        <v>NO</v>
      </c>
      <c r="O124" t="str">
        <f t="shared" si="30"/>
        <v>NO</v>
      </c>
      <c r="P124" t="str">
        <f t="shared" si="30"/>
        <v>NO</v>
      </c>
    </row>
    <row r="125" spans="3:16">
      <c r="C125" t="str">
        <f t="shared" si="31"/>
        <v>NO</v>
      </c>
      <c r="D125" t="str">
        <f t="shared" si="31"/>
        <v>NO</v>
      </c>
      <c r="E125" t="str">
        <f t="shared" si="31"/>
        <v>NO</v>
      </c>
      <c r="F125" t="str">
        <f t="shared" si="31"/>
        <v>NO</v>
      </c>
      <c r="G125" t="str">
        <f t="shared" si="31"/>
        <v>NO</v>
      </c>
      <c r="H125"/>
      <c r="I125" t="str">
        <f t="shared" si="29"/>
        <v>NO</v>
      </c>
      <c r="J125" t="str">
        <f t="shared" si="27"/>
        <v>NE</v>
      </c>
      <c r="K125" t="str">
        <f t="shared" si="29"/>
        <v>NO</v>
      </c>
      <c r="M125" t="str">
        <f t="shared" si="28"/>
        <v>NO</v>
      </c>
      <c r="N125" t="str">
        <f t="shared" si="30"/>
        <v>NO</v>
      </c>
      <c r="O125" t="str">
        <f t="shared" si="30"/>
        <v>NO</v>
      </c>
      <c r="P125" t="str">
        <f t="shared" si="30"/>
        <v>NO</v>
      </c>
    </row>
    <row r="126" spans="3:16">
      <c r="C126" t="str">
        <f t="shared" si="31"/>
        <v>NO</v>
      </c>
      <c r="D126" t="str">
        <f t="shared" si="31"/>
        <v>NO</v>
      </c>
      <c r="E126" t="str">
        <f t="shared" si="31"/>
        <v>NO</v>
      </c>
      <c r="F126" t="str">
        <f t="shared" si="31"/>
        <v>NO</v>
      </c>
      <c r="G126" t="str">
        <f t="shared" si="31"/>
        <v>NO</v>
      </c>
      <c r="H126"/>
      <c r="I126" t="str">
        <f t="shared" si="29"/>
        <v>NO</v>
      </c>
      <c r="J126" t="str">
        <f t="shared" si="27"/>
        <v>NE</v>
      </c>
      <c r="K126" t="str">
        <f t="shared" si="29"/>
        <v>NO</v>
      </c>
      <c r="M126" t="str">
        <f t="shared" si="28"/>
        <v>NO</v>
      </c>
      <c r="N126" t="str">
        <f t="shared" si="30"/>
        <v>NO</v>
      </c>
      <c r="O126" t="str">
        <f t="shared" si="30"/>
        <v>NO</v>
      </c>
      <c r="P126" t="str">
        <f t="shared" si="30"/>
        <v>NO</v>
      </c>
    </row>
    <row r="127" spans="3:16">
      <c r="C127" t="str">
        <f t="shared" si="31"/>
        <v>NO</v>
      </c>
      <c r="D127" t="str">
        <f t="shared" si="31"/>
        <v>NO</v>
      </c>
      <c r="E127" t="str">
        <f t="shared" si="31"/>
        <v>NO</v>
      </c>
      <c r="F127" t="str">
        <f t="shared" si="31"/>
        <v>NO</v>
      </c>
      <c r="G127" t="str">
        <f t="shared" si="31"/>
        <v>NO</v>
      </c>
      <c r="H127"/>
      <c r="I127" t="str">
        <f t="shared" si="29"/>
        <v>NO</v>
      </c>
      <c r="J127" t="str">
        <f t="shared" si="27"/>
        <v>NE</v>
      </c>
      <c r="K127" t="str">
        <f t="shared" si="29"/>
        <v>NO</v>
      </c>
      <c r="M127" t="str">
        <f t="shared" si="28"/>
        <v>NO</v>
      </c>
      <c r="N127" t="str">
        <f t="shared" si="30"/>
        <v>NO</v>
      </c>
      <c r="O127" t="str">
        <f t="shared" si="30"/>
        <v>NO</v>
      </c>
      <c r="P127" t="str">
        <f t="shared" si="30"/>
        <v>NO</v>
      </c>
    </row>
    <row r="128" spans="3:16">
      <c r="C128" t="str">
        <f t="shared" si="31"/>
        <v>NO</v>
      </c>
      <c r="D128" t="str">
        <f t="shared" si="31"/>
        <v>NO</v>
      </c>
      <c r="E128" t="str">
        <f t="shared" si="31"/>
        <v>NO</v>
      </c>
      <c r="F128" t="str">
        <f t="shared" si="31"/>
        <v>NO</v>
      </c>
      <c r="G128" t="str">
        <f t="shared" si="31"/>
        <v>NO</v>
      </c>
      <c r="H128"/>
      <c r="I128" t="str">
        <f t="shared" si="29"/>
        <v>NO</v>
      </c>
      <c r="J128" t="str">
        <f t="shared" si="27"/>
        <v>NE</v>
      </c>
      <c r="K128" t="str">
        <f t="shared" si="29"/>
        <v>NO</v>
      </c>
      <c r="M128" t="str">
        <f t="shared" si="28"/>
        <v>NO</v>
      </c>
      <c r="N128" t="str">
        <f t="shared" si="30"/>
        <v>NO</v>
      </c>
      <c r="O128" t="str">
        <f t="shared" si="30"/>
        <v>NO</v>
      </c>
      <c r="P128" t="str">
        <f t="shared" si="30"/>
        <v>NO</v>
      </c>
    </row>
    <row r="129" spans="1:16">
      <c r="C129" t="str">
        <f t="shared" si="31"/>
        <v>NO</v>
      </c>
      <c r="D129" t="str">
        <f t="shared" si="31"/>
        <v>NO</v>
      </c>
      <c r="E129" t="str">
        <f t="shared" si="31"/>
        <v>NO</v>
      </c>
      <c r="F129" t="str">
        <f t="shared" si="31"/>
        <v>NO</v>
      </c>
      <c r="G129" t="str">
        <f t="shared" si="31"/>
        <v>NO</v>
      </c>
      <c r="H129"/>
      <c r="I129" t="str">
        <f t="shared" si="29"/>
        <v>NO</v>
      </c>
      <c r="J129" t="str">
        <f t="shared" si="27"/>
        <v>NE</v>
      </c>
      <c r="K129" t="str">
        <f t="shared" si="29"/>
        <v>NO</v>
      </c>
      <c r="M129" t="str">
        <f t="shared" si="28"/>
        <v>NO</v>
      </c>
      <c r="N129" t="str">
        <f t="shared" si="30"/>
        <v>NO</v>
      </c>
      <c r="O129" t="str">
        <f t="shared" si="30"/>
        <v>NO</v>
      </c>
      <c r="P129" t="str">
        <f t="shared" si="30"/>
        <v>NO</v>
      </c>
    </row>
    <row r="130" spans="1:16">
      <c r="C130" t="str">
        <f t="shared" si="31"/>
        <v>NO</v>
      </c>
      <c r="D130" t="str">
        <f t="shared" si="31"/>
        <v>NO</v>
      </c>
      <c r="E130" t="str">
        <f t="shared" si="31"/>
        <v>NO</v>
      </c>
      <c r="F130" t="str">
        <f t="shared" si="31"/>
        <v>NO</v>
      </c>
      <c r="G130" t="str">
        <f t="shared" si="31"/>
        <v>NO</v>
      </c>
      <c r="H130"/>
      <c r="I130" t="str">
        <f t="shared" si="29"/>
        <v>NO</v>
      </c>
      <c r="J130" t="str">
        <f t="shared" si="27"/>
        <v>NE</v>
      </c>
      <c r="K130" t="str">
        <f t="shared" si="29"/>
        <v>NO</v>
      </c>
      <c r="M130" t="str">
        <f t="shared" si="28"/>
        <v>NO</v>
      </c>
      <c r="N130" t="str">
        <f t="shared" si="30"/>
        <v>NO</v>
      </c>
      <c r="O130" t="str">
        <f t="shared" si="30"/>
        <v>NO</v>
      </c>
      <c r="P130" t="str">
        <f t="shared" si="30"/>
        <v>NO</v>
      </c>
    </row>
    <row r="131" spans="1:16">
      <c r="C131" t="str">
        <f t="shared" si="31"/>
        <v>NO</v>
      </c>
      <c r="D131" t="str">
        <f t="shared" si="31"/>
        <v>NO</v>
      </c>
      <c r="E131" t="str">
        <f t="shared" si="31"/>
        <v>NO</v>
      </c>
      <c r="F131" t="str">
        <f t="shared" si="31"/>
        <v>NO</v>
      </c>
      <c r="G131" t="str">
        <f t="shared" si="31"/>
        <v>NO</v>
      </c>
      <c r="H131"/>
      <c r="I131" t="str">
        <f t="shared" si="29"/>
        <v>NO</v>
      </c>
      <c r="J131" t="str">
        <f t="shared" si="27"/>
        <v>NE</v>
      </c>
      <c r="K131" t="str">
        <f t="shared" si="29"/>
        <v>NO</v>
      </c>
      <c r="M131" t="str">
        <f t="shared" si="28"/>
        <v>NO</v>
      </c>
      <c r="N131" t="str">
        <f t="shared" si="30"/>
        <v>NO</v>
      </c>
      <c r="O131" t="str">
        <f t="shared" si="30"/>
        <v>NO</v>
      </c>
      <c r="P131" t="str">
        <f t="shared" si="30"/>
        <v>NO</v>
      </c>
    </row>
    <row r="132" spans="1:16">
      <c r="C132" t="str">
        <f t="shared" si="31"/>
        <v>NO</v>
      </c>
      <c r="D132" t="str">
        <f t="shared" si="31"/>
        <v>NO</v>
      </c>
      <c r="E132" t="str">
        <f t="shared" si="31"/>
        <v>NO</v>
      </c>
      <c r="F132" t="str">
        <f t="shared" si="31"/>
        <v>NO</v>
      </c>
      <c r="G132" t="str">
        <f t="shared" si="31"/>
        <v>NO</v>
      </c>
      <c r="H132"/>
      <c r="I132" t="str">
        <f t="shared" ref="I132:K137" si="32">IF(ISNUMBER(I38),I38,"NO")</f>
        <v>NO</v>
      </c>
      <c r="J132" t="str">
        <f t="shared" si="27"/>
        <v>NE</v>
      </c>
      <c r="K132" t="str">
        <f t="shared" si="32"/>
        <v>NO</v>
      </c>
      <c r="M132" t="str">
        <f t="shared" si="28"/>
        <v>NO</v>
      </c>
      <c r="N132" t="str">
        <f t="shared" ref="N132:P137" si="33">IF(ISNUMBER(N38),N38,"NO")</f>
        <v>NO</v>
      </c>
      <c r="O132" t="str">
        <f t="shared" si="33"/>
        <v>NO</v>
      </c>
      <c r="P132" t="str">
        <f t="shared" si="33"/>
        <v>NO</v>
      </c>
    </row>
    <row r="133" spans="1:16">
      <c r="C133" t="str">
        <f t="shared" ref="C133:G137" si="34">IF(ISNUMBER(C39),C39,"NO")</f>
        <v>NO</v>
      </c>
      <c r="D133" t="str">
        <f t="shared" si="34"/>
        <v>NO</v>
      </c>
      <c r="E133" t="str">
        <f t="shared" si="34"/>
        <v>NO</v>
      </c>
      <c r="F133" t="str">
        <f t="shared" si="34"/>
        <v>NO</v>
      </c>
      <c r="G133" t="str">
        <f t="shared" si="34"/>
        <v>NO</v>
      </c>
      <c r="H133"/>
      <c r="I133" t="str">
        <f t="shared" si="32"/>
        <v>NO</v>
      </c>
      <c r="J133" t="str">
        <f t="shared" si="27"/>
        <v>NE</v>
      </c>
      <c r="K133" t="str">
        <f t="shared" si="32"/>
        <v>NO</v>
      </c>
      <c r="M133" t="str">
        <f t="shared" si="28"/>
        <v>NO</v>
      </c>
      <c r="N133" t="str">
        <f t="shared" si="33"/>
        <v>NO</v>
      </c>
      <c r="O133" t="str">
        <f t="shared" si="33"/>
        <v>NO</v>
      </c>
      <c r="P133" t="str">
        <f t="shared" si="33"/>
        <v>NO</v>
      </c>
    </row>
    <row r="134" spans="1:16">
      <c r="C134" t="str">
        <f t="shared" si="34"/>
        <v>NO</v>
      </c>
      <c r="D134" t="str">
        <f t="shared" si="34"/>
        <v>NO</v>
      </c>
      <c r="E134" t="str">
        <f t="shared" si="34"/>
        <v>NO</v>
      </c>
      <c r="F134" t="str">
        <f t="shared" si="34"/>
        <v>NO</v>
      </c>
      <c r="G134" t="str">
        <f t="shared" si="34"/>
        <v>NO</v>
      </c>
      <c r="H134"/>
      <c r="I134" t="str">
        <f t="shared" si="32"/>
        <v>NO</v>
      </c>
      <c r="J134" t="str">
        <f t="shared" si="27"/>
        <v>NE</v>
      </c>
      <c r="K134" t="str">
        <f t="shared" si="32"/>
        <v>NO</v>
      </c>
      <c r="M134" t="str">
        <f t="shared" si="28"/>
        <v>NO</v>
      </c>
      <c r="N134" t="str">
        <f t="shared" si="33"/>
        <v>NO</v>
      </c>
      <c r="O134" t="str">
        <f t="shared" si="33"/>
        <v>NO</v>
      </c>
      <c r="P134" t="str">
        <f t="shared" si="33"/>
        <v>NO</v>
      </c>
    </row>
    <row r="135" spans="1:16">
      <c r="C135" t="str">
        <f t="shared" si="34"/>
        <v>NO</v>
      </c>
      <c r="D135" t="str">
        <f t="shared" si="34"/>
        <v>NO</v>
      </c>
      <c r="E135" t="str">
        <f t="shared" si="34"/>
        <v>NO</v>
      </c>
      <c r="F135" t="str">
        <f t="shared" si="34"/>
        <v>NO</v>
      </c>
      <c r="G135" t="str">
        <f t="shared" si="34"/>
        <v>NO</v>
      </c>
      <c r="H135"/>
      <c r="I135" t="str">
        <f t="shared" si="32"/>
        <v>NO</v>
      </c>
      <c r="J135" t="str">
        <f t="shared" si="27"/>
        <v>NE</v>
      </c>
      <c r="K135" t="str">
        <f t="shared" si="32"/>
        <v>NO</v>
      </c>
      <c r="M135" t="str">
        <f t="shared" si="28"/>
        <v>NO</v>
      </c>
      <c r="N135" t="str">
        <f t="shared" si="33"/>
        <v>NO</v>
      </c>
      <c r="O135" t="str">
        <f t="shared" si="33"/>
        <v>NO</v>
      </c>
      <c r="P135" t="str">
        <f t="shared" si="33"/>
        <v>NO</v>
      </c>
    </row>
    <row r="136" spans="1:16">
      <c r="C136" t="str">
        <f t="shared" si="34"/>
        <v>NO</v>
      </c>
      <c r="D136" t="str">
        <f t="shared" si="34"/>
        <v>NO</v>
      </c>
      <c r="E136" t="str">
        <f t="shared" si="34"/>
        <v>NO</v>
      </c>
      <c r="F136" t="str">
        <f t="shared" si="34"/>
        <v>NO</v>
      </c>
      <c r="G136" t="str">
        <f t="shared" si="34"/>
        <v>NO</v>
      </c>
      <c r="H136"/>
      <c r="I136" t="str">
        <f t="shared" si="32"/>
        <v>NO</v>
      </c>
      <c r="J136" t="str">
        <f t="shared" si="27"/>
        <v>NE</v>
      </c>
      <c r="K136" t="str">
        <f t="shared" si="32"/>
        <v>NO</v>
      </c>
      <c r="M136" t="str">
        <f t="shared" si="28"/>
        <v>NO</v>
      </c>
      <c r="N136" t="str">
        <f t="shared" si="33"/>
        <v>NO</v>
      </c>
      <c r="O136" t="str">
        <f t="shared" si="33"/>
        <v>NO</v>
      </c>
      <c r="P136" t="str">
        <f t="shared" si="33"/>
        <v>NO</v>
      </c>
    </row>
    <row r="137" spans="1:16">
      <c r="C137" t="str">
        <f t="shared" si="34"/>
        <v>NO</v>
      </c>
      <c r="D137" t="str">
        <f t="shared" si="34"/>
        <v>NO</v>
      </c>
      <c r="E137" t="str">
        <f t="shared" si="34"/>
        <v>NO</v>
      </c>
      <c r="F137" t="str">
        <f t="shared" si="34"/>
        <v>NO</v>
      </c>
      <c r="G137" t="str">
        <f t="shared" si="34"/>
        <v>NO</v>
      </c>
      <c r="H137"/>
      <c r="I137" t="str">
        <f t="shared" si="32"/>
        <v>NO</v>
      </c>
      <c r="J137" t="str">
        <f t="shared" si="27"/>
        <v>NE</v>
      </c>
      <c r="K137" t="str">
        <f t="shared" si="32"/>
        <v>NO</v>
      </c>
      <c r="M137" t="str">
        <f t="shared" si="28"/>
        <v>NO</v>
      </c>
      <c r="N137" t="str">
        <f t="shared" si="33"/>
        <v>NO</v>
      </c>
      <c r="O137" t="str">
        <f t="shared" si="33"/>
        <v>NO</v>
      </c>
      <c r="P137" t="str">
        <f t="shared" si="33"/>
        <v>NO</v>
      </c>
    </row>
    <row r="138" spans="1:16">
      <c r="A138" s="186" t="s">
        <v>135</v>
      </c>
      <c r="C138" s="188">
        <f>MEDIAN(C100:C137)</f>
        <v>5</v>
      </c>
      <c r="D138" s="188">
        <f t="shared" ref="D138:P138" si="35">MEDIAN(D100:D137)</f>
        <v>5</v>
      </c>
      <c r="E138" s="188">
        <f t="shared" si="35"/>
        <v>5</v>
      </c>
      <c r="F138" s="188">
        <f t="shared" si="35"/>
        <v>5</v>
      </c>
      <c r="G138" s="188">
        <f t="shared" si="35"/>
        <v>4</v>
      </c>
      <c r="H138" s="188"/>
      <c r="I138" s="188">
        <f t="shared" si="35"/>
        <v>5</v>
      </c>
      <c r="J138" s="188">
        <f t="shared" si="35"/>
        <v>5</v>
      </c>
      <c r="K138" s="188">
        <f t="shared" si="35"/>
        <v>5</v>
      </c>
      <c r="L138" s="188"/>
      <c r="M138" s="188">
        <f t="shared" si="35"/>
        <v>5</v>
      </c>
      <c r="N138" s="188">
        <f t="shared" si="35"/>
        <v>5</v>
      </c>
      <c r="O138" s="188">
        <f t="shared" si="35"/>
        <v>5</v>
      </c>
      <c r="P138" s="188">
        <f t="shared" si="35"/>
        <v>5</v>
      </c>
    </row>
    <row r="139" spans="1:16">
      <c r="A139" s="186" t="s">
        <v>136</v>
      </c>
      <c r="C139" s="188">
        <f>QUARTILE(C100:C137,1)</f>
        <v>5</v>
      </c>
      <c r="D139" s="188">
        <f t="shared" ref="D139:P139" si="36">QUARTILE(D100:D137,1)</f>
        <v>5</v>
      </c>
      <c r="E139" s="188">
        <f t="shared" si="36"/>
        <v>5</v>
      </c>
      <c r="F139" s="188">
        <f t="shared" si="36"/>
        <v>5</v>
      </c>
      <c r="G139" s="188">
        <f t="shared" si="36"/>
        <v>4</v>
      </c>
      <c r="H139" s="188"/>
      <c r="I139" s="188">
        <f t="shared" si="36"/>
        <v>5</v>
      </c>
      <c r="J139" s="188">
        <f t="shared" si="36"/>
        <v>4.25</v>
      </c>
      <c r="K139" s="188">
        <f t="shared" si="36"/>
        <v>5</v>
      </c>
      <c r="L139" s="188"/>
      <c r="M139" s="188">
        <f t="shared" si="36"/>
        <v>4</v>
      </c>
      <c r="N139" s="188">
        <f t="shared" si="36"/>
        <v>4.25</v>
      </c>
      <c r="O139" s="188">
        <f t="shared" si="36"/>
        <v>5</v>
      </c>
      <c r="P139" s="188">
        <f t="shared" si="36"/>
        <v>4</v>
      </c>
    </row>
    <row r="140" spans="1:16">
      <c r="A140" s="186" t="s">
        <v>137</v>
      </c>
      <c r="C140" s="188">
        <f>AVERAGE(C100:C137)</f>
        <v>5</v>
      </c>
      <c r="D140" s="188">
        <f t="shared" ref="D140:P140" si="37">AVERAGE(D100:D137)</f>
        <v>4.8</v>
      </c>
      <c r="E140" s="188">
        <f t="shared" si="37"/>
        <v>5</v>
      </c>
      <c r="F140" s="188">
        <f t="shared" si="37"/>
        <v>5</v>
      </c>
      <c r="G140" s="188">
        <f t="shared" si="37"/>
        <v>4.4000000000000004</v>
      </c>
      <c r="H140" s="188"/>
      <c r="I140" s="188">
        <f t="shared" si="37"/>
        <v>5</v>
      </c>
      <c r="J140" s="188">
        <f t="shared" si="37"/>
        <v>4.7</v>
      </c>
      <c r="K140" s="188">
        <f t="shared" si="37"/>
        <v>5</v>
      </c>
      <c r="L140" s="188"/>
      <c r="M140" s="188">
        <f t="shared" si="37"/>
        <v>4.5999999999999996</v>
      </c>
      <c r="N140" s="188">
        <f t="shared" si="37"/>
        <v>4.7</v>
      </c>
      <c r="O140" s="188">
        <f t="shared" si="37"/>
        <v>5</v>
      </c>
      <c r="P140" s="188">
        <f t="shared" si="37"/>
        <v>4.5999999999999996</v>
      </c>
    </row>
  </sheetData>
  <protectedRanges>
    <protectedRange sqref="AB68:AC95" name="Rango3_2_1_1"/>
    <protectedRange sqref="C68:Q95 Y68:AA95" name="Rango1_2_1_1"/>
    <protectedRange sqref="V57:W57 AD68:AE95 R68:T95 V68:X95" name="Rango2_2_1_1"/>
    <protectedRange sqref="C58:AE67" name="Rango1_2_1"/>
    <protectedRange sqref="X58:X64 AD66:AE67" name="Rango2_2_1"/>
  </protectedRanges>
  <mergeCells count="35">
    <mergeCell ref="O3:O5"/>
    <mergeCell ref="P3:P5"/>
    <mergeCell ref="C2:H2"/>
    <mergeCell ref="I2:L2"/>
    <mergeCell ref="L3:L5"/>
    <mergeCell ref="M2:Q2"/>
    <mergeCell ref="C3:C5"/>
    <mergeCell ref="D3:D5"/>
    <mergeCell ref="E3:E5"/>
    <mergeCell ref="F3:F5"/>
    <mergeCell ref="G3:G5"/>
    <mergeCell ref="H3:H5"/>
    <mergeCell ref="B2:B5"/>
    <mergeCell ref="B53:B56"/>
    <mergeCell ref="C53:Q53"/>
    <mergeCell ref="R53:W53"/>
    <mergeCell ref="X53:AE53"/>
    <mergeCell ref="C54:E56"/>
    <mergeCell ref="F54:H56"/>
    <mergeCell ref="I54:K56"/>
    <mergeCell ref="L54:N56"/>
    <mergeCell ref="O54:Q56"/>
    <mergeCell ref="I3:I5"/>
    <mergeCell ref="J3:J5"/>
    <mergeCell ref="K3:K5"/>
    <mergeCell ref="Q3:Q5"/>
    <mergeCell ref="M3:M5"/>
    <mergeCell ref="N3:N5"/>
    <mergeCell ref="AD54:AE56"/>
    <mergeCell ref="R54:S56"/>
    <mergeCell ref="T54:U56"/>
    <mergeCell ref="V54:W56"/>
    <mergeCell ref="X54:X56"/>
    <mergeCell ref="Y54:AA56"/>
    <mergeCell ref="AB54:AC56"/>
  </mergeCells>
  <phoneticPr fontId="4" type="noConversion"/>
  <pageMargins left="0.75" right="0.75" top="1" bottom="1" header="0" footer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E140"/>
  <sheetViews>
    <sheetView topLeftCell="C1" zoomScale="75" workbookViewId="0">
      <selection activeCell="C6" sqref="C6:Q15"/>
    </sheetView>
  </sheetViews>
  <sheetFormatPr baseColWidth="10" defaultRowHeight="12.75"/>
  <cols>
    <col min="2" max="2" width="5" customWidth="1"/>
    <col min="3" max="3" width="9.5703125" customWidth="1"/>
    <col min="4" max="4" width="11.140625" customWidth="1"/>
    <col min="5" max="5" width="11" customWidth="1"/>
    <col min="6" max="6" width="14.85546875" customWidth="1"/>
    <col min="8" max="8" width="10.85546875" style="8" customWidth="1"/>
  </cols>
  <sheetData>
    <row r="1" spans="1:21" ht="13.5" thickBot="1">
      <c r="A1" s="90" t="s">
        <v>81</v>
      </c>
    </row>
    <row r="2" spans="1:21" ht="13.5" thickTop="1">
      <c r="B2" s="346" t="s">
        <v>88</v>
      </c>
      <c r="C2" s="349" t="s">
        <v>56</v>
      </c>
      <c r="D2" s="350"/>
      <c r="E2" s="350"/>
      <c r="F2" s="350"/>
      <c r="G2" s="350"/>
      <c r="H2" s="351"/>
      <c r="I2" s="352" t="s">
        <v>11</v>
      </c>
      <c r="J2" s="353"/>
      <c r="K2" s="353"/>
      <c r="L2" s="351"/>
      <c r="M2" s="354" t="s">
        <v>12</v>
      </c>
      <c r="N2" s="355"/>
      <c r="O2" s="355"/>
      <c r="P2" s="355"/>
      <c r="Q2" s="356"/>
    </row>
    <row r="3" spans="1:21" ht="12.75" customHeight="1">
      <c r="B3" s="347"/>
      <c r="C3" s="377" t="s">
        <v>57</v>
      </c>
      <c r="D3" s="380" t="s">
        <v>58</v>
      </c>
      <c r="E3" s="380" t="s">
        <v>59</v>
      </c>
      <c r="F3" s="380" t="s">
        <v>60</v>
      </c>
      <c r="G3" s="381" t="s">
        <v>61</v>
      </c>
      <c r="H3" s="382" t="s">
        <v>62</v>
      </c>
      <c r="I3" s="370" t="s">
        <v>3</v>
      </c>
      <c r="J3" s="373" t="s">
        <v>63</v>
      </c>
      <c r="K3" s="326" t="s">
        <v>64</v>
      </c>
      <c r="L3" s="374" t="s">
        <v>62</v>
      </c>
      <c r="M3" s="363" t="s">
        <v>65</v>
      </c>
      <c r="N3" s="365" t="s">
        <v>66</v>
      </c>
      <c r="O3" s="365" t="s">
        <v>67</v>
      </c>
      <c r="P3" s="368" t="s">
        <v>68</v>
      </c>
      <c r="Q3" s="357" t="s">
        <v>62</v>
      </c>
    </row>
    <row r="4" spans="1:21">
      <c r="B4" s="347"/>
      <c r="C4" s="378"/>
      <c r="D4" s="366"/>
      <c r="E4" s="366"/>
      <c r="F4" s="366"/>
      <c r="G4" s="327"/>
      <c r="H4" s="383"/>
      <c r="I4" s="371"/>
      <c r="J4" s="366"/>
      <c r="K4" s="327"/>
      <c r="L4" s="375"/>
      <c r="M4" s="331"/>
      <c r="N4" s="366"/>
      <c r="O4" s="366"/>
      <c r="P4" s="327"/>
      <c r="Q4" s="358"/>
    </row>
    <row r="5" spans="1:21" ht="13.5" thickBot="1">
      <c r="B5" s="348"/>
      <c r="C5" s="379"/>
      <c r="D5" s="367"/>
      <c r="E5" s="366"/>
      <c r="F5" s="367"/>
      <c r="G5" s="369"/>
      <c r="H5" s="384"/>
      <c r="I5" s="372"/>
      <c r="J5" s="367"/>
      <c r="K5" s="369"/>
      <c r="L5" s="376"/>
      <c r="M5" s="364"/>
      <c r="N5" s="367"/>
      <c r="O5" s="367"/>
      <c r="P5" s="369"/>
      <c r="Q5" s="359"/>
    </row>
    <row r="6" spans="1:21" ht="13.5" thickBot="1">
      <c r="A6">
        <f>IF(C6="NE",0,1)</f>
        <v>1</v>
      </c>
      <c r="B6" s="97" t="s">
        <v>89</v>
      </c>
      <c r="C6" s="183">
        <f>IF(C58+D58+E58&gt;13,5,IF(C58+D58+E58&gt;10,4,IF(C58+D58+E58&gt;7,3,IF(C58+D58+E58&gt;5,2,"NE"))))</f>
        <v>5</v>
      </c>
      <c r="D6" s="183">
        <f>IF(F58+G58+H58&gt;13,5,IF(F58+G58+H58&gt;10,4,IF(F58+G58+H58&gt;7,3,IF(F58+G58+H58&gt;5,2,"NE"))))</f>
        <v>5</v>
      </c>
      <c r="E6" s="183">
        <f>IF(I58+J58+K58&gt;13,5,IF(I58+J58+K58&gt;10,4,IF(I58+J58+K58&gt;7,3,IF(I58+J58+K58&gt;5,2,"NE"))))</f>
        <v>5</v>
      </c>
      <c r="F6" s="183">
        <f>IF(L58+M58+N58&gt;13,5,IF(L58+M58+N58&gt;10,4,IF(L58+M58+N58&gt;7,3,IF(L58+M58+N58&gt;5,2,"NE"))))</f>
        <v>5</v>
      </c>
      <c r="G6" s="183">
        <f>IF(O58+P58+Q58&gt;13,5,IF(O58+P58+Q58&gt;10,4,IF(O58+P58+Q58&gt;7,3,IF(O58+P58+Q58&gt;5,2,"NE"))))</f>
        <v>5</v>
      </c>
      <c r="H6" s="184" t="str">
        <f>IF(COUNTIF(C6:G6,2)&gt;1,"D","A")</f>
        <v>A</v>
      </c>
      <c r="I6" s="183">
        <f>IF(R58+S58&gt;8,5,IF(R58+S58&gt;6,4,IF(R58+S58&gt;4,3,IF(R58+S58&gt;2,2,"NE"))))</f>
        <v>5</v>
      </c>
      <c r="J6" s="183">
        <f>IF(AND(ISTEXT(T58),U58&gt;0),U58,"NE")</f>
        <v>4</v>
      </c>
      <c r="K6" s="183">
        <f>IF(V58+W58&gt;8,5,IF(V58+W58&gt;6,4,IF(V58+W58&gt;4,3,IF(V58+W58&gt;2,2,"NE"))))</f>
        <v>5</v>
      </c>
      <c r="L6" s="184" t="str">
        <f>IF(OR(COUNTIF(I6:K6,2)&gt;1,H6="D"),"D","A")</f>
        <v>A</v>
      </c>
      <c r="M6" s="183">
        <f>X58</f>
        <v>5</v>
      </c>
      <c r="N6" s="183">
        <f>IF(Y58+Z58+AA58&gt;13,5,IF(Y58+Z58+AA58&gt;10,4,IF(Y58+Z58+AA58&gt;7,3,IF(Y58+Z58+AA58&gt;5,2,"NE"))))</f>
        <v>5</v>
      </c>
      <c r="O6" s="183">
        <f>IF(AB58+AC58&gt;8,5,IF(AB58+AC58&gt;6,4,IF(AB58+AC58&gt;4,3,IF(AB58+AC58&gt;2,2,"NE"))))</f>
        <v>5</v>
      </c>
      <c r="P6" s="183">
        <f>IF(AD58+AE58&gt;8,5,IF(AD58+AE58&gt;6,4,IF(AD58+AE58&gt;4,3,IF(AD58+AE58&gt;2,2,"NE"))))</f>
        <v>5</v>
      </c>
      <c r="Q6" s="184" t="str">
        <f>IF(OR(COUNTIF(M6:P6,2)&gt;1,L6="D"),"D","A")</f>
        <v>A</v>
      </c>
      <c r="S6">
        <f>IF(AND(SUM(C6:G6)&gt;0,H6="A"),1,0)</f>
        <v>1</v>
      </c>
      <c r="T6">
        <f>IF(AND(SUM(I6:K6)&gt;0,L6="A"),1,0)</f>
        <v>1</v>
      </c>
      <c r="U6">
        <f>IF(AND(SUM(M6:P6)&gt;0,Q6="A"),1,0)</f>
        <v>1</v>
      </c>
    </row>
    <row r="7" spans="1:21" ht="13.5" thickBot="1">
      <c r="A7">
        <f t="shared" ref="A7:A43" si="0">IF(C7="NE",0,1)</f>
        <v>1</v>
      </c>
      <c r="B7" s="100" t="s">
        <v>90</v>
      </c>
      <c r="C7" s="183">
        <f t="shared" ref="C7:C43" si="1">IF(C59+D59+E59&gt;13,5,IF(C59+D59+E59&gt;10,4,IF(C59+D59+E59&gt;7,3,IF(C59+D59+E59&gt;5,2,"NE"))))</f>
        <v>5</v>
      </c>
      <c r="D7" s="183">
        <f t="shared" ref="D7:D43" si="2">IF(F59+G59+H59&gt;13,5,IF(F59+G59+H59&gt;10,4,IF(F59+G59+H59&gt;7,3,IF(F59+G59+H59&gt;5,2,"NE"))))</f>
        <v>5</v>
      </c>
      <c r="E7" s="183">
        <f t="shared" ref="E7:E43" si="3">IF(I59+J59+K59&gt;13,5,IF(I59+J59+K59&gt;10,4,IF(I59+J59+K59&gt;7,3,IF(I59+J59+K59&gt;5,2,"NE"))))</f>
        <v>5</v>
      </c>
      <c r="F7" s="183">
        <f t="shared" ref="F7:F43" si="4">IF(L59+M59+N59&gt;13,5,IF(L59+M59+N59&gt;10,4,IF(L59+M59+N59&gt;7,3,IF(L59+M59+N59&gt;5,2,"NE"))))</f>
        <v>5</v>
      </c>
      <c r="G7" s="183">
        <f t="shared" ref="G7:G43" si="5">IF(O59+P59+Q59&gt;13,5,IF(O59+P59+Q59&gt;10,4,IF(O59+P59+Q59&gt;7,3,IF(O59+P59+Q59&gt;5,2,"NE"))))</f>
        <v>2</v>
      </c>
      <c r="H7" s="184" t="str">
        <f t="shared" ref="H7:H43" si="6">IF(COUNTIF(C7:G7,2)&gt;1,"D","A")</f>
        <v>A</v>
      </c>
      <c r="I7" s="183">
        <f t="shared" ref="I7:I43" si="7">IF(R59+S59&gt;8,5,IF(R59+S59&gt;6,4,IF(R59+S59&gt;4,3,IF(R59+S59&gt;2,2,"NE"))))</f>
        <v>5</v>
      </c>
      <c r="J7" s="183">
        <f t="shared" ref="J7:J43" si="8">IF(AND(ISTEXT(T59),U59&gt;0),U59,"NE")</f>
        <v>4</v>
      </c>
      <c r="K7" s="183">
        <f t="shared" ref="K7:K43" si="9">IF(V59+W59&gt;8,5,IF(V59+W59&gt;6,4,IF(V59+W59&gt;4,3,IF(V59+W59&gt;2,2,"NE"))))</f>
        <v>5</v>
      </c>
      <c r="L7" s="184" t="str">
        <f t="shared" ref="L7:L43" si="10">IF(OR(COUNTIF(I7:K7,2)&gt;1,H7="D"),"D","A")</f>
        <v>A</v>
      </c>
      <c r="M7" s="183">
        <f t="shared" ref="M7:M43" si="11">X59</f>
        <v>5</v>
      </c>
      <c r="N7" s="183">
        <f t="shared" ref="N7:N43" si="12">IF(Y59+Z59+AA59&gt;13,5,IF(Y59+Z59+AA59&gt;10,4,IF(Y59+Z59+AA59&gt;7,3,IF(Y59+Z59+AA59&gt;5,2,"NE"))))</f>
        <v>3</v>
      </c>
      <c r="O7" s="183">
        <f t="shared" ref="O7:O43" si="13">IF(AB59+AC59&gt;8,5,IF(AB59+AC59&gt;6,4,IF(AB59+AC59&gt;4,3,IF(AB59+AC59&gt;2,2,"NE"))))</f>
        <v>5</v>
      </c>
      <c r="P7" s="183">
        <f t="shared" ref="P7:P43" si="14">IF(AD59+AE59&gt;8,5,IF(AD59+AE59&gt;6,4,IF(AD59+AE59&gt;4,3,IF(AD59+AE59&gt;2,2,"NE"))))</f>
        <v>5</v>
      </c>
      <c r="Q7" s="184" t="str">
        <f t="shared" ref="Q7:Q43" si="15">IF(OR(COUNTIF(M7:P7,2)&gt;1,L7="D"),"D","A")</f>
        <v>A</v>
      </c>
      <c r="S7">
        <f t="shared" ref="S7:S43" si="16">IF(AND(SUM(C7:G7)&gt;0,H7="A"),1,0)</f>
        <v>1</v>
      </c>
      <c r="T7">
        <f t="shared" ref="T7:T43" si="17">IF(AND(SUM(I7:K7)&gt;0,L7="A"),1,0)</f>
        <v>1</v>
      </c>
      <c r="U7">
        <f t="shared" ref="U7:U43" si="18">IF(AND(SUM(M7:P7)&gt;0,Q7="A"),1,0)</f>
        <v>1</v>
      </c>
    </row>
    <row r="8" spans="1:21" ht="13.5" thickBot="1">
      <c r="A8">
        <f t="shared" si="0"/>
        <v>1</v>
      </c>
      <c r="B8" s="100" t="s">
        <v>91</v>
      </c>
      <c r="C8" s="183">
        <f t="shared" si="1"/>
        <v>5</v>
      </c>
      <c r="D8" s="183">
        <f t="shared" si="2"/>
        <v>4</v>
      </c>
      <c r="E8" s="183">
        <f t="shared" si="3"/>
        <v>5</v>
      </c>
      <c r="F8" s="183">
        <f t="shared" si="4"/>
        <v>5</v>
      </c>
      <c r="G8" s="183">
        <f t="shared" si="5"/>
        <v>2</v>
      </c>
      <c r="H8" s="184" t="str">
        <f t="shared" si="6"/>
        <v>A</v>
      </c>
      <c r="I8" s="183">
        <f t="shared" si="7"/>
        <v>5</v>
      </c>
      <c r="J8" s="183">
        <f t="shared" si="8"/>
        <v>3</v>
      </c>
      <c r="K8" s="183">
        <f t="shared" si="9"/>
        <v>5</v>
      </c>
      <c r="L8" s="184" t="str">
        <f t="shared" si="10"/>
        <v>A</v>
      </c>
      <c r="M8" s="183">
        <f t="shared" si="11"/>
        <v>5</v>
      </c>
      <c r="N8" s="183">
        <f t="shared" si="12"/>
        <v>3</v>
      </c>
      <c r="O8" s="183">
        <f t="shared" si="13"/>
        <v>4</v>
      </c>
      <c r="P8" s="183">
        <f t="shared" si="14"/>
        <v>4</v>
      </c>
      <c r="Q8" s="184" t="str">
        <f t="shared" si="15"/>
        <v>A</v>
      </c>
      <c r="S8">
        <f t="shared" si="16"/>
        <v>1</v>
      </c>
      <c r="T8">
        <f t="shared" si="17"/>
        <v>1</v>
      </c>
      <c r="U8">
        <f t="shared" si="18"/>
        <v>1</v>
      </c>
    </row>
    <row r="9" spans="1:21" ht="13.5" thickBot="1">
      <c r="A9">
        <f t="shared" si="0"/>
        <v>1</v>
      </c>
      <c r="B9" s="100" t="s">
        <v>92</v>
      </c>
      <c r="C9" s="183">
        <f t="shared" si="1"/>
        <v>5</v>
      </c>
      <c r="D9" s="183">
        <f t="shared" si="2"/>
        <v>4</v>
      </c>
      <c r="E9" s="183">
        <f t="shared" si="3"/>
        <v>5</v>
      </c>
      <c r="F9" s="183">
        <f t="shared" si="4"/>
        <v>5</v>
      </c>
      <c r="G9" s="183">
        <f t="shared" si="5"/>
        <v>4</v>
      </c>
      <c r="H9" s="184" t="str">
        <f t="shared" si="6"/>
        <v>A</v>
      </c>
      <c r="I9" s="183">
        <f t="shared" si="7"/>
        <v>5</v>
      </c>
      <c r="J9" s="183">
        <f t="shared" si="8"/>
        <v>5</v>
      </c>
      <c r="K9" s="183">
        <f t="shared" si="9"/>
        <v>5</v>
      </c>
      <c r="L9" s="184" t="str">
        <f t="shared" si="10"/>
        <v>A</v>
      </c>
      <c r="M9" s="183">
        <f t="shared" si="11"/>
        <v>5</v>
      </c>
      <c r="N9" s="183">
        <f t="shared" si="12"/>
        <v>4</v>
      </c>
      <c r="O9" s="183">
        <f t="shared" si="13"/>
        <v>5</v>
      </c>
      <c r="P9" s="183">
        <f t="shared" si="14"/>
        <v>5</v>
      </c>
      <c r="Q9" s="184" t="str">
        <f t="shared" si="15"/>
        <v>A</v>
      </c>
      <c r="S9">
        <f t="shared" si="16"/>
        <v>1</v>
      </c>
      <c r="T9">
        <f t="shared" si="17"/>
        <v>1</v>
      </c>
      <c r="U9">
        <f t="shared" si="18"/>
        <v>1</v>
      </c>
    </row>
    <row r="10" spans="1:21" ht="13.5" thickBot="1">
      <c r="A10">
        <f t="shared" si="0"/>
        <v>1</v>
      </c>
      <c r="B10" s="100" t="s">
        <v>93</v>
      </c>
      <c r="C10" s="183">
        <f t="shared" si="1"/>
        <v>5</v>
      </c>
      <c r="D10" s="183">
        <f t="shared" si="2"/>
        <v>3</v>
      </c>
      <c r="E10" s="183">
        <f t="shared" si="3"/>
        <v>5</v>
      </c>
      <c r="F10" s="183">
        <f t="shared" si="4"/>
        <v>5</v>
      </c>
      <c r="G10" s="183">
        <f t="shared" si="5"/>
        <v>2</v>
      </c>
      <c r="H10" s="184" t="str">
        <f t="shared" si="6"/>
        <v>A</v>
      </c>
      <c r="I10" s="183">
        <f t="shared" si="7"/>
        <v>5</v>
      </c>
      <c r="J10" s="183">
        <f t="shared" si="8"/>
        <v>5</v>
      </c>
      <c r="K10" s="183">
        <f t="shared" si="9"/>
        <v>5</v>
      </c>
      <c r="L10" s="184" t="str">
        <f t="shared" si="10"/>
        <v>A</v>
      </c>
      <c r="M10" s="183">
        <f t="shared" si="11"/>
        <v>3</v>
      </c>
      <c r="N10" s="183">
        <f t="shared" si="12"/>
        <v>3</v>
      </c>
      <c r="O10" s="183">
        <f t="shared" si="13"/>
        <v>4</v>
      </c>
      <c r="P10" s="183">
        <f t="shared" si="14"/>
        <v>3</v>
      </c>
      <c r="Q10" s="184" t="str">
        <f t="shared" si="15"/>
        <v>A</v>
      </c>
      <c r="S10">
        <f t="shared" si="16"/>
        <v>1</v>
      </c>
      <c r="T10">
        <f t="shared" si="17"/>
        <v>1</v>
      </c>
      <c r="U10">
        <f t="shared" si="18"/>
        <v>1</v>
      </c>
    </row>
    <row r="11" spans="1:21" ht="13.5" thickBot="1">
      <c r="A11">
        <f t="shared" si="0"/>
        <v>1</v>
      </c>
      <c r="B11" s="100" t="s">
        <v>94</v>
      </c>
      <c r="C11" s="183">
        <f t="shared" si="1"/>
        <v>5</v>
      </c>
      <c r="D11" s="183">
        <f t="shared" si="2"/>
        <v>5</v>
      </c>
      <c r="E11" s="183">
        <f t="shared" si="3"/>
        <v>5</v>
      </c>
      <c r="F11" s="183">
        <f t="shared" si="4"/>
        <v>5</v>
      </c>
      <c r="G11" s="183">
        <f t="shared" si="5"/>
        <v>3</v>
      </c>
      <c r="H11" s="184" t="str">
        <f t="shared" si="6"/>
        <v>A</v>
      </c>
      <c r="I11" s="183">
        <f t="shared" si="7"/>
        <v>5</v>
      </c>
      <c r="J11" s="183">
        <f t="shared" si="8"/>
        <v>5</v>
      </c>
      <c r="K11" s="183">
        <f t="shared" si="9"/>
        <v>5</v>
      </c>
      <c r="L11" s="184" t="str">
        <f t="shared" si="10"/>
        <v>A</v>
      </c>
      <c r="M11" s="183">
        <f t="shared" si="11"/>
        <v>5</v>
      </c>
      <c r="N11" s="183">
        <f t="shared" si="12"/>
        <v>5</v>
      </c>
      <c r="O11" s="183">
        <f t="shared" si="13"/>
        <v>5</v>
      </c>
      <c r="P11" s="183">
        <f t="shared" si="14"/>
        <v>4</v>
      </c>
      <c r="Q11" s="184" t="str">
        <f t="shared" si="15"/>
        <v>A</v>
      </c>
      <c r="S11">
        <f t="shared" si="16"/>
        <v>1</v>
      </c>
      <c r="T11">
        <f t="shared" si="17"/>
        <v>1</v>
      </c>
      <c r="U11">
        <f t="shared" si="18"/>
        <v>1</v>
      </c>
    </row>
    <row r="12" spans="1:21" ht="13.5" thickBot="1">
      <c r="A12">
        <f t="shared" si="0"/>
        <v>1</v>
      </c>
      <c r="B12" s="100" t="s">
        <v>95</v>
      </c>
      <c r="C12" s="183">
        <f t="shared" si="1"/>
        <v>5</v>
      </c>
      <c r="D12" s="183">
        <f t="shared" si="2"/>
        <v>5</v>
      </c>
      <c r="E12" s="183">
        <f t="shared" si="3"/>
        <v>5</v>
      </c>
      <c r="F12" s="183">
        <f t="shared" si="4"/>
        <v>5</v>
      </c>
      <c r="G12" s="183">
        <f t="shared" si="5"/>
        <v>3</v>
      </c>
      <c r="H12" s="184" t="str">
        <f t="shared" si="6"/>
        <v>A</v>
      </c>
      <c r="I12" s="183">
        <f t="shared" si="7"/>
        <v>5</v>
      </c>
      <c r="J12" s="183">
        <f t="shared" si="8"/>
        <v>5</v>
      </c>
      <c r="K12" s="183">
        <f t="shared" si="9"/>
        <v>5</v>
      </c>
      <c r="L12" s="184" t="str">
        <f t="shared" si="10"/>
        <v>A</v>
      </c>
      <c r="M12" s="183">
        <f t="shared" si="11"/>
        <v>5</v>
      </c>
      <c r="N12" s="183">
        <f t="shared" si="12"/>
        <v>4</v>
      </c>
      <c r="O12" s="183">
        <f t="shared" si="13"/>
        <v>5</v>
      </c>
      <c r="P12" s="183">
        <f t="shared" si="14"/>
        <v>4</v>
      </c>
      <c r="Q12" s="184" t="str">
        <f t="shared" si="15"/>
        <v>A</v>
      </c>
      <c r="S12">
        <f t="shared" si="16"/>
        <v>1</v>
      </c>
      <c r="T12">
        <f t="shared" si="17"/>
        <v>1</v>
      </c>
      <c r="U12">
        <f t="shared" si="18"/>
        <v>1</v>
      </c>
    </row>
    <row r="13" spans="1:21" ht="13.5" thickBot="1">
      <c r="A13">
        <f t="shared" si="0"/>
        <v>1</v>
      </c>
      <c r="B13" s="100" t="s">
        <v>96</v>
      </c>
      <c r="C13" s="183">
        <f t="shared" si="1"/>
        <v>5</v>
      </c>
      <c r="D13" s="183">
        <f t="shared" si="2"/>
        <v>5</v>
      </c>
      <c r="E13" s="183">
        <f t="shared" si="3"/>
        <v>5</v>
      </c>
      <c r="F13" s="183">
        <f t="shared" si="4"/>
        <v>5</v>
      </c>
      <c r="G13" s="183">
        <f t="shared" si="5"/>
        <v>4</v>
      </c>
      <c r="H13" s="184" t="str">
        <f t="shared" si="6"/>
        <v>A</v>
      </c>
      <c r="I13" s="183">
        <f t="shared" si="7"/>
        <v>5</v>
      </c>
      <c r="J13" s="183">
        <f t="shared" si="8"/>
        <v>5</v>
      </c>
      <c r="K13" s="183">
        <f t="shared" si="9"/>
        <v>5</v>
      </c>
      <c r="L13" s="184" t="str">
        <f t="shared" si="10"/>
        <v>A</v>
      </c>
      <c r="M13" s="183">
        <f t="shared" si="11"/>
        <v>5</v>
      </c>
      <c r="N13" s="183">
        <f t="shared" si="12"/>
        <v>4</v>
      </c>
      <c r="O13" s="183">
        <f t="shared" si="13"/>
        <v>5</v>
      </c>
      <c r="P13" s="183">
        <f t="shared" si="14"/>
        <v>5</v>
      </c>
      <c r="Q13" s="184" t="str">
        <f t="shared" si="15"/>
        <v>A</v>
      </c>
      <c r="S13">
        <f t="shared" si="16"/>
        <v>1</v>
      </c>
      <c r="T13">
        <f t="shared" si="17"/>
        <v>1</v>
      </c>
      <c r="U13">
        <f t="shared" si="18"/>
        <v>1</v>
      </c>
    </row>
    <row r="14" spans="1:21" ht="13.5" thickBot="1">
      <c r="A14">
        <f t="shared" si="0"/>
        <v>1</v>
      </c>
      <c r="B14" s="100" t="s">
        <v>97</v>
      </c>
      <c r="C14" s="183">
        <f t="shared" si="1"/>
        <v>5</v>
      </c>
      <c r="D14" s="183">
        <f t="shared" si="2"/>
        <v>5</v>
      </c>
      <c r="E14" s="183">
        <f t="shared" si="3"/>
        <v>5</v>
      </c>
      <c r="F14" s="183">
        <f t="shared" si="4"/>
        <v>5</v>
      </c>
      <c r="G14" s="183">
        <f t="shared" si="5"/>
        <v>3</v>
      </c>
      <c r="H14" s="184" t="str">
        <f t="shared" si="6"/>
        <v>A</v>
      </c>
      <c r="I14" s="183">
        <f t="shared" si="7"/>
        <v>5</v>
      </c>
      <c r="J14" s="183">
        <f t="shared" si="8"/>
        <v>5</v>
      </c>
      <c r="K14" s="183">
        <f t="shared" si="9"/>
        <v>5</v>
      </c>
      <c r="L14" s="184" t="str">
        <f t="shared" si="10"/>
        <v>A</v>
      </c>
      <c r="M14" s="183">
        <f t="shared" si="11"/>
        <v>5</v>
      </c>
      <c r="N14" s="183">
        <f t="shared" si="12"/>
        <v>4</v>
      </c>
      <c r="O14" s="183">
        <f t="shared" si="13"/>
        <v>5</v>
      </c>
      <c r="P14" s="183">
        <f t="shared" si="14"/>
        <v>5</v>
      </c>
      <c r="Q14" s="184" t="str">
        <f t="shared" si="15"/>
        <v>A</v>
      </c>
      <c r="S14">
        <f t="shared" si="16"/>
        <v>1</v>
      </c>
      <c r="T14">
        <f t="shared" si="17"/>
        <v>1</v>
      </c>
      <c r="U14">
        <f t="shared" si="18"/>
        <v>1</v>
      </c>
    </row>
    <row r="15" spans="1:21" ht="13.5" thickBot="1">
      <c r="A15">
        <f t="shared" si="0"/>
        <v>1</v>
      </c>
      <c r="B15" s="100" t="s">
        <v>98</v>
      </c>
      <c r="C15" s="183">
        <f t="shared" si="1"/>
        <v>5</v>
      </c>
      <c r="D15" s="183">
        <f t="shared" si="2"/>
        <v>4</v>
      </c>
      <c r="E15" s="183">
        <f t="shared" si="3"/>
        <v>5</v>
      </c>
      <c r="F15" s="183">
        <f t="shared" si="4"/>
        <v>5</v>
      </c>
      <c r="G15" s="183">
        <f t="shared" si="5"/>
        <v>3</v>
      </c>
      <c r="H15" s="184" t="str">
        <f t="shared" si="6"/>
        <v>A</v>
      </c>
      <c r="I15" s="183">
        <f t="shared" si="7"/>
        <v>5</v>
      </c>
      <c r="J15" s="183">
        <f t="shared" si="8"/>
        <v>4</v>
      </c>
      <c r="K15" s="183">
        <f t="shared" si="9"/>
        <v>5</v>
      </c>
      <c r="L15" s="184" t="str">
        <f t="shared" si="10"/>
        <v>A</v>
      </c>
      <c r="M15" s="183">
        <f t="shared" si="11"/>
        <v>5</v>
      </c>
      <c r="N15" s="183">
        <f t="shared" si="12"/>
        <v>5</v>
      </c>
      <c r="O15" s="183">
        <f t="shared" si="13"/>
        <v>5</v>
      </c>
      <c r="P15" s="183">
        <f t="shared" si="14"/>
        <v>5</v>
      </c>
      <c r="Q15" s="184" t="str">
        <f t="shared" si="15"/>
        <v>A</v>
      </c>
      <c r="S15">
        <f t="shared" si="16"/>
        <v>1</v>
      </c>
      <c r="T15">
        <f t="shared" si="17"/>
        <v>1</v>
      </c>
      <c r="U15">
        <f t="shared" si="18"/>
        <v>1</v>
      </c>
    </row>
    <row r="16" spans="1:21" ht="13.5" thickBot="1">
      <c r="A16">
        <f t="shared" si="0"/>
        <v>0</v>
      </c>
      <c r="B16" s="100" t="s">
        <v>99</v>
      </c>
      <c r="C16" s="183" t="str">
        <f t="shared" si="1"/>
        <v>NE</v>
      </c>
      <c r="D16" s="183" t="str">
        <f t="shared" si="2"/>
        <v>NE</v>
      </c>
      <c r="E16" s="183" t="str">
        <f t="shared" si="3"/>
        <v>NE</v>
      </c>
      <c r="F16" s="183" t="str">
        <f t="shared" si="4"/>
        <v>NE</v>
      </c>
      <c r="G16" s="183" t="str">
        <f t="shared" si="5"/>
        <v>NE</v>
      </c>
      <c r="H16" s="184" t="str">
        <f t="shared" si="6"/>
        <v>A</v>
      </c>
      <c r="I16" s="183" t="str">
        <f t="shared" si="7"/>
        <v>NE</v>
      </c>
      <c r="J16" s="183" t="str">
        <f t="shared" si="8"/>
        <v>NE</v>
      </c>
      <c r="K16" s="183" t="str">
        <f t="shared" si="9"/>
        <v>NE</v>
      </c>
      <c r="L16" s="184" t="str">
        <f t="shared" si="10"/>
        <v>A</v>
      </c>
      <c r="M16" s="183">
        <f t="shared" si="11"/>
        <v>0</v>
      </c>
      <c r="N16" s="183" t="str">
        <f t="shared" si="12"/>
        <v>NE</v>
      </c>
      <c r="O16" s="183" t="str">
        <f t="shared" si="13"/>
        <v>NE</v>
      </c>
      <c r="P16" s="183" t="str">
        <f t="shared" si="14"/>
        <v>NE</v>
      </c>
      <c r="Q16" s="184" t="str">
        <f t="shared" si="15"/>
        <v>A</v>
      </c>
      <c r="S16">
        <f t="shared" si="16"/>
        <v>0</v>
      </c>
      <c r="T16">
        <f t="shared" si="17"/>
        <v>0</v>
      </c>
      <c r="U16">
        <f t="shared" si="18"/>
        <v>0</v>
      </c>
    </row>
    <row r="17" spans="1:21" ht="13.5" thickBot="1">
      <c r="A17">
        <f t="shared" si="0"/>
        <v>0</v>
      </c>
      <c r="B17" s="100" t="s">
        <v>100</v>
      </c>
      <c r="C17" s="183" t="str">
        <f t="shared" si="1"/>
        <v>NE</v>
      </c>
      <c r="D17" s="183" t="str">
        <f t="shared" si="2"/>
        <v>NE</v>
      </c>
      <c r="E17" s="183" t="str">
        <f t="shared" si="3"/>
        <v>NE</v>
      </c>
      <c r="F17" s="183" t="str">
        <f t="shared" si="4"/>
        <v>NE</v>
      </c>
      <c r="G17" s="183" t="str">
        <f t="shared" si="5"/>
        <v>NE</v>
      </c>
      <c r="H17" s="184" t="str">
        <f t="shared" si="6"/>
        <v>A</v>
      </c>
      <c r="I17" s="183" t="str">
        <f t="shared" si="7"/>
        <v>NE</v>
      </c>
      <c r="J17" s="183" t="str">
        <f t="shared" si="8"/>
        <v>NE</v>
      </c>
      <c r="K17" s="183" t="str">
        <f t="shared" si="9"/>
        <v>NE</v>
      </c>
      <c r="L17" s="184" t="str">
        <f t="shared" si="10"/>
        <v>A</v>
      </c>
      <c r="M17" s="183">
        <f t="shared" si="11"/>
        <v>0</v>
      </c>
      <c r="N17" s="183" t="str">
        <f t="shared" si="12"/>
        <v>NE</v>
      </c>
      <c r="O17" s="183" t="str">
        <f t="shared" si="13"/>
        <v>NE</v>
      </c>
      <c r="P17" s="183" t="str">
        <f t="shared" si="14"/>
        <v>NE</v>
      </c>
      <c r="Q17" s="184" t="str">
        <f t="shared" si="15"/>
        <v>A</v>
      </c>
      <c r="S17">
        <f t="shared" si="16"/>
        <v>0</v>
      </c>
      <c r="T17">
        <f t="shared" si="17"/>
        <v>0</v>
      </c>
      <c r="U17">
        <f t="shared" si="18"/>
        <v>0</v>
      </c>
    </row>
    <row r="18" spans="1:21" ht="13.5" thickBot="1">
      <c r="A18">
        <f t="shared" si="0"/>
        <v>0</v>
      </c>
      <c r="B18" s="100" t="s">
        <v>101</v>
      </c>
      <c r="C18" s="183" t="str">
        <f t="shared" si="1"/>
        <v>NE</v>
      </c>
      <c r="D18" s="183" t="str">
        <f t="shared" si="2"/>
        <v>NE</v>
      </c>
      <c r="E18" s="183" t="str">
        <f t="shared" si="3"/>
        <v>NE</v>
      </c>
      <c r="F18" s="183" t="str">
        <f t="shared" si="4"/>
        <v>NE</v>
      </c>
      <c r="G18" s="183" t="str">
        <f t="shared" si="5"/>
        <v>NE</v>
      </c>
      <c r="H18" s="184" t="str">
        <f t="shared" si="6"/>
        <v>A</v>
      </c>
      <c r="I18" s="183" t="str">
        <f t="shared" si="7"/>
        <v>NE</v>
      </c>
      <c r="J18" s="183" t="str">
        <f t="shared" si="8"/>
        <v>NE</v>
      </c>
      <c r="K18" s="183" t="str">
        <f t="shared" si="9"/>
        <v>NE</v>
      </c>
      <c r="L18" s="184" t="str">
        <f t="shared" si="10"/>
        <v>A</v>
      </c>
      <c r="M18" s="183">
        <f t="shared" si="11"/>
        <v>0</v>
      </c>
      <c r="N18" s="183" t="str">
        <f t="shared" si="12"/>
        <v>NE</v>
      </c>
      <c r="O18" s="183" t="str">
        <f t="shared" si="13"/>
        <v>NE</v>
      </c>
      <c r="P18" s="183" t="str">
        <f t="shared" si="14"/>
        <v>NE</v>
      </c>
      <c r="Q18" s="184" t="str">
        <f t="shared" si="15"/>
        <v>A</v>
      </c>
      <c r="S18">
        <f t="shared" si="16"/>
        <v>0</v>
      </c>
      <c r="T18">
        <f t="shared" si="17"/>
        <v>0</v>
      </c>
      <c r="U18">
        <f t="shared" si="18"/>
        <v>0</v>
      </c>
    </row>
    <row r="19" spans="1:21" ht="13.5" thickBot="1">
      <c r="A19">
        <f t="shared" si="0"/>
        <v>0</v>
      </c>
      <c r="B19" s="100" t="s">
        <v>102</v>
      </c>
      <c r="C19" s="183" t="str">
        <f t="shared" si="1"/>
        <v>NE</v>
      </c>
      <c r="D19" s="183" t="str">
        <f t="shared" si="2"/>
        <v>NE</v>
      </c>
      <c r="E19" s="183" t="str">
        <f t="shared" si="3"/>
        <v>NE</v>
      </c>
      <c r="F19" s="183" t="str">
        <f t="shared" si="4"/>
        <v>NE</v>
      </c>
      <c r="G19" s="183" t="str">
        <f t="shared" si="5"/>
        <v>NE</v>
      </c>
      <c r="H19" s="184" t="str">
        <f t="shared" si="6"/>
        <v>A</v>
      </c>
      <c r="I19" s="183" t="str">
        <f t="shared" si="7"/>
        <v>NE</v>
      </c>
      <c r="J19" s="183" t="str">
        <f t="shared" si="8"/>
        <v>NE</v>
      </c>
      <c r="K19" s="183" t="str">
        <f t="shared" si="9"/>
        <v>NE</v>
      </c>
      <c r="L19" s="184" t="str">
        <f t="shared" si="10"/>
        <v>A</v>
      </c>
      <c r="M19" s="183">
        <f t="shared" si="11"/>
        <v>0</v>
      </c>
      <c r="N19" s="183" t="str">
        <f t="shared" si="12"/>
        <v>NE</v>
      </c>
      <c r="O19" s="183" t="str">
        <f t="shared" si="13"/>
        <v>NE</v>
      </c>
      <c r="P19" s="183" t="str">
        <f t="shared" si="14"/>
        <v>NE</v>
      </c>
      <c r="Q19" s="184" t="str">
        <f t="shared" si="15"/>
        <v>A</v>
      </c>
      <c r="S19">
        <f t="shared" si="16"/>
        <v>0</v>
      </c>
      <c r="T19">
        <f t="shared" si="17"/>
        <v>0</v>
      </c>
      <c r="U19">
        <f t="shared" si="18"/>
        <v>0</v>
      </c>
    </row>
    <row r="20" spans="1:21" ht="13.5" thickBot="1">
      <c r="A20">
        <f t="shared" si="0"/>
        <v>0</v>
      </c>
      <c r="B20" s="100" t="s">
        <v>103</v>
      </c>
      <c r="C20" s="183" t="str">
        <f t="shared" si="1"/>
        <v>NE</v>
      </c>
      <c r="D20" s="183" t="str">
        <f t="shared" si="2"/>
        <v>NE</v>
      </c>
      <c r="E20" s="183" t="str">
        <f t="shared" si="3"/>
        <v>NE</v>
      </c>
      <c r="F20" s="183" t="str">
        <f t="shared" si="4"/>
        <v>NE</v>
      </c>
      <c r="G20" s="183" t="str">
        <f t="shared" si="5"/>
        <v>NE</v>
      </c>
      <c r="H20" s="184" t="str">
        <f t="shared" si="6"/>
        <v>A</v>
      </c>
      <c r="I20" s="183" t="str">
        <f t="shared" si="7"/>
        <v>NE</v>
      </c>
      <c r="J20" s="183" t="str">
        <f t="shared" si="8"/>
        <v>NE</v>
      </c>
      <c r="K20" s="183" t="str">
        <f t="shared" si="9"/>
        <v>NE</v>
      </c>
      <c r="L20" s="184" t="str">
        <f t="shared" si="10"/>
        <v>A</v>
      </c>
      <c r="M20" s="183">
        <f t="shared" si="11"/>
        <v>0</v>
      </c>
      <c r="N20" s="183" t="str">
        <f t="shared" si="12"/>
        <v>NE</v>
      </c>
      <c r="O20" s="183" t="str">
        <f t="shared" si="13"/>
        <v>NE</v>
      </c>
      <c r="P20" s="183" t="str">
        <f t="shared" si="14"/>
        <v>NE</v>
      </c>
      <c r="Q20" s="184" t="str">
        <f t="shared" si="15"/>
        <v>A</v>
      </c>
      <c r="S20">
        <f t="shared" si="16"/>
        <v>0</v>
      </c>
      <c r="T20">
        <f t="shared" si="17"/>
        <v>0</v>
      </c>
      <c r="U20">
        <f t="shared" si="18"/>
        <v>0</v>
      </c>
    </row>
    <row r="21" spans="1:21" ht="13.5" thickBot="1">
      <c r="A21">
        <f t="shared" si="0"/>
        <v>0</v>
      </c>
      <c r="B21" s="100" t="s">
        <v>104</v>
      </c>
      <c r="C21" s="183" t="str">
        <f t="shared" si="1"/>
        <v>NE</v>
      </c>
      <c r="D21" s="183" t="str">
        <f t="shared" si="2"/>
        <v>NE</v>
      </c>
      <c r="E21" s="183" t="str">
        <f t="shared" si="3"/>
        <v>NE</v>
      </c>
      <c r="F21" s="183" t="str">
        <f t="shared" si="4"/>
        <v>NE</v>
      </c>
      <c r="G21" s="183" t="str">
        <f t="shared" si="5"/>
        <v>NE</v>
      </c>
      <c r="H21" s="184" t="str">
        <f t="shared" si="6"/>
        <v>A</v>
      </c>
      <c r="I21" s="183" t="str">
        <f t="shared" si="7"/>
        <v>NE</v>
      </c>
      <c r="J21" s="183" t="str">
        <f t="shared" si="8"/>
        <v>NE</v>
      </c>
      <c r="K21" s="183" t="str">
        <f t="shared" si="9"/>
        <v>NE</v>
      </c>
      <c r="L21" s="184" t="str">
        <f t="shared" si="10"/>
        <v>A</v>
      </c>
      <c r="M21" s="183">
        <f t="shared" si="11"/>
        <v>0</v>
      </c>
      <c r="N21" s="183" t="str">
        <f t="shared" si="12"/>
        <v>NE</v>
      </c>
      <c r="O21" s="183" t="str">
        <f t="shared" si="13"/>
        <v>NE</v>
      </c>
      <c r="P21" s="183" t="str">
        <f t="shared" si="14"/>
        <v>NE</v>
      </c>
      <c r="Q21" s="184" t="str">
        <f t="shared" si="15"/>
        <v>A</v>
      </c>
      <c r="S21">
        <f t="shared" si="16"/>
        <v>0</v>
      </c>
      <c r="T21">
        <f t="shared" si="17"/>
        <v>0</v>
      </c>
      <c r="U21">
        <f t="shared" si="18"/>
        <v>0</v>
      </c>
    </row>
    <row r="22" spans="1:21" ht="13.5" thickBot="1">
      <c r="A22">
        <f t="shared" si="0"/>
        <v>0</v>
      </c>
      <c r="B22" s="100" t="s">
        <v>105</v>
      </c>
      <c r="C22" s="183" t="str">
        <f t="shared" si="1"/>
        <v>NE</v>
      </c>
      <c r="D22" s="183" t="str">
        <f t="shared" si="2"/>
        <v>NE</v>
      </c>
      <c r="E22" s="183" t="str">
        <f t="shared" si="3"/>
        <v>NE</v>
      </c>
      <c r="F22" s="183" t="str">
        <f t="shared" si="4"/>
        <v>NE</v>
      </c>
      <c r="G22" s="183" t="str">
        <f t="shared" si="5"/>
        <v>NE</v>
      </c>
      <c r="H22" s="184" t="str">
        <f t="shared" si="6"/>
        <v>A</v>
      </c>
      <c r="I22" s="183" t="str">
        <f t="shared" si="7"/>
        <v>NE</v>
      </c>
      <c r="J22" s="183" t="str">
        <f t="shared" si="8"/>
        <v>NE</v>
      </c>
      <c r="K22" s="183" t="str">
        <f t="shared" si="9"/>
        <v>NE</v>
      </c>
      <c r="L22" s="184" t="str">
        <f t="shared" si="10"/>
        <v>A</v>
      </c>
      <c r="M22" s="183">
        <f t="shared" si="11"/>
        <v>0</v>
      </c>
      <c r="N22" s="183" t="str">
        <f t="shared" si="12"/>
        <v>NE</v>
      </c>
      <c r="O22" s="183" t="str">
        <f t="shared" si="13"/>
        <v>NE</v>
      </c>
      <c r="P22" s="183" t="str">
        <f t="shared" si="14"/>
        <v>NE</v>
      </c>
      <c r="Q22" s="184" t="str">
        <f t="shared" si="15"/>
        <v>A</v>
      </c>
      <c r="S22">
        <f t="shared" si="16"/>
        <v>0</v>
      </c>
      <c r="T22">
        <f t="shared" si="17"/>
        <v>0</v>
      </c>
      <c r="U22">
        <f t="shared" si="18"/>
        <v>0</v>
      </c>
    </row>
    <row r="23" spans="1:21" ht="13.5" thickBot="1">
      <c r="A23">
        <f t="shared" si="0"/>
        <v>0</v>
      </c>
      <c r="B23" s="100" t="s">
        <v>106</v>
      </c>
      <c r="C23" s="183" t="str">
        <f t="shared" si="1"/>
        <v>NE</v>
      </c>
      <c r="D23" s="183" t="str">
        <f t="shared" si="2"/>
        <v>NE</v>
      </c>
      <c r="E23" s="183" t="str">
        <f t="shared" si="3"/>
        <v>NE</v>
      </c>
      <c r="F23" s="183" t="str">
        <f t="shared" si="4"/>
        <v>NE</v>
      </c>
      <c r="G23" s="183" t="str">
        <f t="shared" si="5"/>
        <v>NE</v>
      </c>
      <c r="H23" s="184" t="str">
        <f t="shared" si="6"/>
        <v>A</v>
      </c>
      <c r="I23" s="183" t="str">
        <f t="shared" si="7"/>
        <v>NE</v>
      </c>
      <c r="J23" s="183" t="str">
        <f t="shared" si="8"/>
        <v>NE</v>
      </c>
      <c r="K23" s="183" t="str">
        <f t="shared" si="9"/>
        <v>NE</v>
      </c>
      <c r="L23" s="184" t="str">
        <f t="shared" si="10"/>
        <v>A</v>
      </c>
      <c r="M23" s="183">
        <f t="shared" si="11"/>
        <v>0</v>
      </c>
      <c r="N23" s="183" t="str">
        <f t="shared" si="12"/>
        <v>NE</v>
      </c>
      <c r="O23" s="183" t="str">
        <f t="shared" si="13"/>
        <v>NE</v>
      </c>
      <c r="P23" s="183" t="str">
        <f t="shared" si="14"/>
        <v>NE</v>
      </c>
      <c r="Q23" s="184" t="str">
        <f t="shared" si="15"/>
        <v>A</v>
      </c>
      <c r="S23">
        <f t="shared" si="16"/>
        <v>0</v>
      </c>
      <c r="T23">
        <f t="shared" si="17"/>
        <v>0</v>
      </c>
      <c r="U23">
        <f t="shared" si="18"/>
        <v>0</v>
      </c>
    </row>
    <row r="24" spans="1:21" ht="13.5" thickBot="1">
      <c r="A24">
        <f t="shared" si="0"/>
        <v>0</v>
      </c>
      <c r="B24" s="100" t="s">
        <v>107</v>
      </c>
      <c r="C24" s="183" t="str">
        <f t="shared" si="1"/>
        <v>NE</v>
      </c>
      <c r="D24" s="183" t="str">
        <f t="shared" si="2"/>
        <v>NE</v>
      </c>
      <c r="E24" s="183" t="str">
        <f t="shared" si="3"/>
        <v>NE</v>
      </c>
      <c r="F24" s="183" t="str">
        <f t="shared" si="4"/>
        <v>NE</v>
      </c>
      <c r="G24" s="183" t="str">
        <f t="shared" si="5"/>
        <v>NE</v>
      </c>
      <c r="H24" s="184" t="str">
        <f t="shared" si="6"/>
        <v>A</v>
      </c>
      <c r="I24" s="183" t="str">
        <f t="shared" si="7"/>
        <v>NE</v>
      </c>
      <c r="J24" s="183" t="str">
        <f t="shared" si="8"/>
        <v>NE</v>
      </c>
      <c r="K24" s="183" t="str">
        <f t="shared" si="9"/>
        <v>NE</v>
      </c>
      <c r="L24" s="184" t="str">
        <f t="shared" si="10"/>
        <v>A</v>
      </c>
      <c r="M24" s="183">
        <f t="shared" si="11"/>
        <v>0</v>
      </c>
      <c r="N24" s="183" t="str">
        <f t="shared" si="12"/>
        <v>NE</v>
      </c>
      <c r="O24" s="183" t="str">
        <f t="shared" si="13"/>
        <v>NE</v>
      </c>
      <c r="P24" s="183" t="str">
        <f t="shared" si="14"/>
        <v>NE</v>
      </c>
      <c r="Q24" s="184" t="str">
        <f t="shared" si="15"/>
        <v>A</v>
      </c>
      <c r="S24">
        <f t="shared" si="16"/>
        <v>0</v>
      </c>
      <c r="T24">
        <f t="shared" si="17"/>
        <v>0</v>
      </c>
      <c r="U24">
        <f t="shared" si="18"/>
        <v>0</v>
      </c>
    </row>
    <row r="25" spans="1:21" ht="13.5" thickBot="1">
      <c r="A25">
        <f t="shared" si="0"/>
        <v>0</v>
      </c>
      <c r="B25" s="100" t="s">
        <v>108</v>
      </c>
      <c r="C25" s="183" t="str">
        <f t="shared" si="1"/>
        <v>NE</v>
      </c>
      <c r="D25" s="183" t="str">
        <f t="shared" si="2"/>
        <v>NE</v>
      </c>
      <c r="E25" s="183" t="str">
        <f t="shared" si="3"/>
        <v>NE</v>
      </c>
      <c r="F25" s="183" t="str">
        <f t="shared" si="4"/>
        <v>NE</v>
      </c>
      <c r="G25" s="183" t="str">
        <f t="shared" si="5"/>
        <v>NE</v>
      </c>
      <c r="H25" s="184" t="str">
        <f t="shared" si="6"/>
        <v>A</v>
      </c>
      <c r="I25" s="183" t="str">
        <f t="shared" si="7"/>
        <v>NE</v>
      </c>
      <c r="J25" s="183" t="str">
        <f t="shared" si="8"/>
        <v>NE</v>
      </c>
      <c r="K25" s="183" t="str">
        <f t="shared" si="9"/>
        <v>NE</v>
      </c>
      <c r="L25" s="184" t="str">
        <f t="shared" si="10"/>
        <v>A</v>
      </c>
      <c r="M25" s="183">
        <f t="shared" si="11"/>
        <v>0</v>
      </c>
      <c r="N25" s="183" t="str">
        <f t="shared" si="12"/>
        <v>NE</v>
      </c>
      <c r="O25" s="183" t="str">
        <f t="shared" si="13"/>
        <v>NE</v>
      </c>
      <c r="P25" s="183" t="str">
        <f t="shared" si="14"/>
        <v>NE</v>
      </c>
      <c r="Q25" s="184" t="str">
        <f t="shared" si="15"/>
        <v>A</v>
      </c>
      <c r="S25">
        <f t="shared" si="16"/>
        <v>0</v>
      </c>
      <c r="T25">
        <f t="shared" si="17"/>
        <v>0</v>
      </c>
      <c r="U25">
        <f t="shared" si="18"/>
        <v>0</v>
      </c>
    </row>
    <row r="26" spans="1:21" ht="13.5" thickBot="1">
      <c r="A26">
        <f t="shared" si="0"/>
        <v>0</v>
      </c>
      <c r="B26" s="100" t="s">
        <v>109</v>
      </c>
      <c r="C26" s="183" t="str">
        <f t="shared" si="1"/>
        <v>NE</v>
      </c>
      <c r="D26" s="183" t="str">
        <f t="shared" si="2"/>
        <v>NE</v>
      </c>
      <c r="E26" s="183" t="str">
        <f t="shared" si="3"/>
        <v>NE</v>
      </c>
      <c r="F26" s="183" t="str">
        <f t="shared" si="4"/>
        <v>NE</v>
      </c>
      <c r="G26" s="183" t="str">
        <f t="shared" si="5"/>
        <v>NE</v>
      </c>
      <c r="H26" s="184" t="str">
        <f t="shared" si="6"/>
        <v>A</v>
      </c>
      <c r="I26" s="183" t="str">
        <f t="shared" si="7"/>
        <v>NE</v>
      </c>
      <c r="J26" s="183" t="str">
        <f t="shared" si="8"/>
        <v>NE</v>
      </c>
      <c r="K26" s="183" t="str">
        <f t="shared" si="9"/>
        <v>NE</v>
      </c>
      <c r="L26" s="184" t="str">
        <f t="shared" si="10"/>
        <v>A</v>
      </c>
      <c r="M26" s="183">
        <f t="shared" si="11"/>
        <v>0</v>
      </c>
      <c r="N26" s="183" t="str">
        <f t="shared" si="12"/>
        <v>NE</v>
      </c>
      <c r="O26" s="183" t="str">
        <f t="shared" si="13"/>
        <v>NE</v>
      </c>
      <c r="P26" s="183" t="str">
        <f t="shared" si="14"/>
        <v>NE</v>
      </c>
      <c r="Q26" s="184" t="str">
        <f t="shared" si="15"/>
        <v>A</v>
      </c>
      <c r="S26">
        <f t="shared" si="16"/>
        <v>0</v>
      </c>
      <c r="T26">
        <f t="shared" si="17"/>
        <v>0</v>
      </c>
      <c r="U26">
        <f t="shared" si="18"/>
        <v>0</v>
      </c>
    </row>
    <row r="27" spans="1:21" ht="13.5" thickBot="1">
      <c r="A27">
        <f t="shared" si="0"/>
        <v>0</v>
      </c>
      <c r="B27" s="100" t="s">
        <v>110</v>
      </c>
      <c r="C27" s="183" t="str">
        <f t="shared" si="1"/>
        <v>NE</v>
      </c>
      <c r="D27" s="183" t="str">
        <f t="shared" si="2"/>
        <v>NE</v>
      </c>
      <c r="E27" s="183" t="str">
        <f t="shared" si="3"/>
        <v>NE</v>
      </c>
      <c r="F27" s="183" t="str">
        <f t="shared" si="4"/>
        <v>NE</v>
      </c>
      <c r="G27" s="183" t="str">
        <f t="shared" si="5"/>
        <v>NE</v>
      </c>
      <c r="H27" s="184" t="str">
        <f t="shared" si="6"/>
        <v>A</v>
      </c>
      <c r="I27" s="183" t="str">
        <f t="shared" si="7"/>
        <v>NE</v>
      </c>
      <c r="J27" s="183" t="str">
        <f t="shared" si="8"/>
        <v>NE</v>
      </c>
      <c r="K27" s="183" t="str">
        <f t="shared" si="9"/>
        <v>NE</v>
      </c>
      <c r="L27" s="184" t="str">
        <f t="shared" si="10"/>
        <v>A</v>
      </c>
      <c r="M27" s="183">
        <f t="shared" si="11"/>
        <v>0</v>
      </c>
      <c r="N27" s="183" t="str">
        <f t="shared" si="12"/>
        <v>NE</v>
      </c>
      <c r="O27" s="183" t="str">
        <f t="shared" si="13"/>
        <v>NE</v>
      </c>
      <c r="P27" s="183" t="str">
        <f t="shared" si="14"/>
        <v>NE</v>
      </c>
      <c r="Q27" s="184" t="str">
        <f t="shared" si="15"/>
        <v>A</v>
      </c>
      <c r="S27">
        <f t="shared" si="16"/>
        <v>0</v>
      </c>
      <c r="T27">
        <f t="shared" si="17"/>
        <v>0</v>
      </c>
      <c r="U27">
        <f t="shared" si="18"/>
        <v>0</v>
      </c>
    </row>
    <row r="28" spans="1:21" ht="13.5" thickBot="1">
      <c r="A28">
        <f t="shared" si="0"/>
        <v>0</v>
      </c>
      <c r="B28" s="100" t="s">
        <v>111</v>
      </c>
      <c r="C28" s="183" t="str">
        <f t="shared" si="1"/>
        <v>NE</v>
      </c>
      <c r="D28" s="183" t="str">
        <f t="shared" si="2"/>
        <v>NE</v>
      </c>
      <c r="E28" s="183" t="str">
        <f t="shared" si="3"/>
        <v>NE</v>
      </c>
      <c r="F28" s="183" t="str">
        <f t="shared" si="4"/>
        <v>NE</v>
      </c>
      <c r="G28" s="183" t="str">
        <f t="shared" si="5"/>
        <v>NE</v>
      </c>
      <c r="H28" s="184" t="str">
        <f t="shared" si="6"/>
        <v>A</v>
      </c>
      <c r="I28" s="183" t="str">
        <f t="shared" si="7"/>
        <v>NE</v>
      </c>
      <c r="J28" s="183" t="str">
        <f t="shared" si="8"/>
        <v>NE</v>
      </c>
      <c r="K28" s="183" t="str">
        <f t="shared" si="9"/>
        <v>NE</v>
      </c>
      <c r="L28" s="184" t="str">
        <f t="shared" si="10"/>
        <v>A</v>
      </c>
      <c r="M28" s="183">
        <f t="shared" si="11"/>
        <v>0</v>
      </c>
      <c r="N28" s="183" t="str">
        <f t="shared" si="12"/>
        <v>NE</v>
      </c>
      <c r="O28" s="183" t="str">
        <f t="shared" si="13"/>
        <v>NE</v>
      </c>
      <c r="P28" s="183" t="str">
        <f t="shared" si="14"/>
        <v>NE</v>
      </c>
      <c r="Q28" s="184" t="str">
        <f t="shared" si="15"/>
        <v>A</v>
      </c>
      <c r="S28">
        <f t="shared" si="16"/>
        <v>0</v>
      </c>
      <c r="T28">
        <f t="shared" si="17"/>
        <v>0</v>
      </c>
      <c r="U28">
        <f t="shared" si="18"/>
        <v>0</v>
      </c>
    </row>
    <row r="29" spans="1:21" ht="13.5" thickBot="1">
      <c r="A29">
        <f t="shared" si="0"/>
        <v>0</v>
      </c>
      <c r="B29" s="100" t="s">
        <v>112</v>
      </c>
      <c r="C29" s="183" t="str">
        <f t="shared" si="1"/>
        <v>NE</v>
      </c>
      <c r="D29" s="183" t="str">
        <f t="shared" si="2"/>
        <v>NE</v>
      </c>
      <c r="E29" s="183" t="str">
        <f t="shared" si="3"/>
        <v>NE</v>
      </c>
      <c r="F29" s="183" t="str">
        <f t="shared" si="4"/>
        <v>NE</v>
      </c>
      <c r="G29" s="183" t="str">
        <f t="shared" si="5"/>
        <v>NE</v>
      </c>
      <c r="H29" s="184" t="str">
        <f t="shared" si="6"/>
        <v>A</v>
      </c>
      <c r="I29" s="183" t="str">
        <f t="shared" si="7"/>
        <v>NE</v>
      </c>
      <c r="J29" s="183" t="str">
        <f t="shared" si="8"/>
        <v>NE</v>
      </c>
      <c r="K29" s="183" t="str">
        <f t="shared" si="9"/>
        <v>NE</v>
      </c>
      <c r="L29" s="184" t="str">
        <f t="shared" si="10"/>
        <v>A</v>
      </c>
      <c r="M29" s="183">
        <f t="shared" si="11"/>
        <v>0</v>
      </c>
      <c r="N29" s="183" t="str">
        <f t="shared" si="12"/>
        <v>NE</v>
      </c>
      <c r="O29" s="183" t="str">
        <f t="shared" si="13"/>
        <v>NE</v>
      </c>
      <c r="P29" s="183" t="str">
        <f t="shared" si="14"/>
        <v>NE</v>
      </c>
      <c r="Q29" s="184" t="str">
        <f t="shared" si="15"/>
        <v>A</v>
      </c>
      <c r="S29">
        <f t="shared" si="16"/>
        <v>0</v>
      </c>
      <c r="T29">
        <f t="shared" si="17"/>
        <v>0</v>
      </c>
      <c r="U29">
        <f t="shared" si="18"/>
        <v>0</v>
      </c>
    </row>
    <row r="30" spans="1:21" ht="13.5" thickBot="1">
      <c r="A30">
        <f t="shared" si="0"/>
        <v>0</v>
      </c>
      <c r="B30" s="103" t="s">
        <v>113</v>
      </c>
      <c r="C30" s="183" t="str">
        <f t="shared" si="1"/>
        <v>NE</v>
      </c>
      <c r="D30" s="183" t="str">
        <f t="shared" si="2"/>
        <v>NE</v>
      </c>
      <c r="E30" s="183" t="str">
        <f t="shared" si="3"/>
        <v>NE</v>
      </c>
      <c r="F30" s="183" t="str">
        <f t="shared" si="4"/>
        <v>NE</v>
      </c>
      <c r="G30" s="183" t="str">
        <f t="shared" si="5"/>
        <v>NE</v>
      </c>
      <c r="H30" s="184" t="str">
        <f t="shared" si="6"/>
        <v>A</v>
      </c>
      <c r="I30" s="183" t="str">
        <f t="shared" si="7"/>
        <v>NE</v>
      </c>
      <c r="J30" s="183" t="str">
        <f t="shared" si="8"/>
        <v>NE</v>
      </c>
      <c r="K30" s="183" t="str">
        <f t="shared" si="9"/>
        <v>NE</v>
      </c>
      <c r="L30" s="184" t="str">
        <f t="shared" si="10"/>
        <v>A</v>
      </c>
      <c r="M30" s="183">
        <f t="shared" si="11"/>
        <v>0</v>
      </c>
      <c r="N30" s="183" t="str">
        <f t="shared" si="12"/>
        <v>NE</v>
      </c>
      <c r="O30" s="183" t="str">
        <f t="shared" si="13"/>
        <v>NE</v>
      </c>
      <c r="P30" s="183" t="str">
        <f t="shared" si="14"/>
        <v>NE</v>
      </c>
      <c r="Q30" s="184" t="str">
        <f t="shared" si="15"/>
        <v>A</v>
      </c>
      <c r="S30">
        <f t="shared" si="16"/>
        <v>0</v>
      </c>
      <c r="T30">
        <f t="shared" si="17"/>
        <v>0</v>
      </c>
      <c r="U30">
        <f t="shared" si="18"/>
        <v>0</v>
      </c>
    </row>
    <row r="31" spans="1:21" ht="13.5" thickBot="1">
      <c r="A31">
        <f t="shared" si="0"/>
        <v>0</v>
      </c>
      <c r="B31" s="103" t="s">
        <v>114</v>
      </c>
      <c r="C31" s="183" t="str">
        <f t="shared" si="1"/>
        <v>NE</v>
      </c>
      <c r="D31" s="183" t="str">
        <f t="shared" si="2"/>
        <v>NE</v>
      </c>
      <c r="E31" s="183" t="str">
        <f t="shared" si="3"/>
        <v>NE</v>
      </c>
      <c r="F31" s="183" t="str">
        <f t="shared" si="4"/>
        <v>NE</v>
      </c>
      <c r="G31" s="183" t="str">
        <f t="shared" si="5"/>
        <v>NE</v>
      </c>
      <c r="H31" s="184" t="str">
        <f t="shared" si="6"/>
        <v>A</v>
      </c>
      <c r="I31" s="183" t="str">
        <f t="shared" si="7"/>
        <v>NE</v>
      </c>
      <c r="J31" s="183" t="str">
        <f t="shared" si="8"/>
        <v>NE</v>
      </c>
      <c r="K31" s="183" t="str">
        <f t="shared" si="9"/>
        <v>NE</v>
      </c>
      <c r="L31" s="184" t="str">
        <f t="shared" si="10"/>
        <v>A</v>
      </c>
      <c r="M31" s="183">
        <f t="shared" si="11"/>
        <v>0</v>
      </c>
      <c r="N31" s="183" t="str">
        <f t="shared" si="12"/>
        <v>NE</v>
      </c>
      <c r="O31" s="183" t="str">
        <f t="shared" si="13"/>
        <v>NE</v>
      </c>
      <c r="P31" s="183" t="str">
        <f t="shared" si="14"/>
        <v>NE</v>
      </c>
      <c r="Q31" s="184" t="str">
        <f t="shared" si="15"/>
        <v>A</v>
      </c>
      <c r="S31">
        <f t="shared" si="16"/>
        <v>0</v>
      </c>
      <c r="T31">
        <f t="shared" si="17"/>
        <v>0</v>
      </c>
      <c r="U31">
        <f t="shared" si="18"/>
        <v>0</v>
      </c>
    </row>
    <row r="32" spans="1:21" ht="13.5" thickBot="1">
      <c r="A32">
        <f t="shared" si="0"/>
        <v>0</v>
      </c>
      <c r="B32" s="103" t="s">
        <v>115</v>
      </c>
      <c r="C32" s="183" t="str">
        <f t="shared" si="1"/>
        <v>NE</v>
      </c>
      <c r="D32" s="183" t="str">
        <f t="shared" si="2"/>
        <v>NE</v>
      </c>
      <c r="E32" s="183" t="str">
        <f t="shared" si="3"/>
        <v>NE</v>
      </c>
      <c r="F32" s="183" t="str">
        <f t="shared" si="4"/>
        <v>NE</v>
      </c>
      <c r="G32" s="183" t="str">
        <f t="shared" si="5"/>
        <v>NE</v>
      </c>
      <c r="H32" s="184" t="str">
        <f t="shared" si="6"/>
        <v>A</v>
      </c>
      <c r="I32" s="183" t="str">
        <f t="shared" si="7"/>
        <v>NE</v>
      </c>
      <c r="J32" s="183" t="str">
        <f t="shared" si="8"/>
        <v>NE</v>
      </c>
      <c r="K32" s="183" t="str">
        <f t="shared" si="9"/>
        <v>NE</v>
      </c>
      <c r="L32" s="184" t="str">
        <f t="shared" si="10"/>
        <v>A</v>
      </c>
      <c r="M32" s="183">
        <f t="shared" si="11"/>
        <v>0</v>
      </c>
      <c r="N32" s="183" t="str">
        <f t="shared" si="12"/>
        <v>NE</v>
      </c>
      <c r="O32" s="183" t="str">
        <f t="shared" si="13"/>
        <v>NE</v>
      </c>
      <c r="P32" s="183" t="str">
        <f t="shared" si="14"/>
        <v>NE</v>
      </c>
      <c r="Q32" s="184" t="str">
        <f t="shared" si="15"/>
        <v>A</v>
      </c>
      <c r="S32">
        <f t="shared" si="16"/>
        <v>0</v>
      </c>
      <c r="T32">
        <f t="shared" si="17"/>
        <v>0</v>
      </c>
      <c r="U32">
        <f t="shared" si="18"/>
        <v>0</v>
      </c>
    </row>
    <row r="33" spans="1:21" ht="13.5" thickBot="1">
      <c r="A33">
        <f t="shared" si="0"/>
        <v>0</v>
      </c>
      <c r="B33" s="103" t="s">
        <v>116</v>
      </c>
      <c r="C33" s="183" t="str">
        <f t="shared" si="1"/>
        <v>NE</v>
      </c>
      <c r="D33" s="183" t="str">
        <f t="shared" si="2"/>
        <v>NE</v>
      </c>
      <c r="E33" s="183" t="str">
        <f t="shared" si="3"/>
        <v>NE</v>
      </c>
      <c r="F33" s="183" t="str">
        <f t="shared" si="4"/>
        <v>NE</v>
      </c>
      <c r="G33" s="183" t="str">
        <f t="shared" si="5"/>
        <v>NE</v>
      </c>
      <c r="H33" s="184" t="str">
        <f t="shared" si="6"/>
        <v>A</v>
      </c>
      <c r="I33" s="183" t="str">
        <f t="shared" si="7"/>
        <v>NE</v>
      </c>
      <c r="J33" s="183" t="str">
        <f t="shared" si="8"/>
        <v>NE</v>
      </c>
      <c r="K33" s="183" t="str">
        <f t="shared" si="9"/>
        <v>NE</v>
      </c>
      <c r="L33" s="184" t="str">
        <f t="shared" si="10"/>
        <v>A</v>
      </c>
      <c r="M33" s="183">
        <f t="shared" si="11"/>
        <v>0</v>
      </c>
      <c r="N33" s="183" t="str">
        <f t="shared" si="12"/>
        <v>NE</v>
      </c>
      <c r="O33" s="183" t="str">
        <f t="shared" si="13"/>
        <v>NE</v>
      </c>
      <c r="P33" s="183" t="str">
        <f t="shared" si="14"/>
        <v>NE</v>
      </c>
      <c r="Q33" s="184" t="str">
        <f t="shared" si="15"/>
        <v>A</v>
      </c>
      <c r="S33">
        <f t="shared" si="16"/>
        <v>0</v>
      </c>
      <c r="T33">
        <f t="shared" si="17"/>
        <v>0</v>
      </c>
      <c r="U33">
        <f t="shared" si="18"/>
        <v>0</v>
      </c>
    </row>
    <row r="34" spans="1:21" ht="13.5" thickBot="1">
      <c r="A34">
        <f t="shared" si="0"/>
        <v>0</v>
      </c>
      <c r="B34" s="103" t="s">
        <v>117</v>
      </c>
      <c r="C34" s="183" t="str">
        <f t="shared" si="1"/>
        <v>NE</v>
      </c>
      <c r="D34" s="183" t="str">
        <f t="shared" si="2"/>
        <v>NE</v>
      </c>
      <c r="E34" s="183" t="str">
        <f t="shared" si="3"/>
        <v>NE</v>
      </c>
      <c r="F34" s="183" t="str">
        <f t="shared" si="4"/>
        <v>NE</v>
      </c>
      <c r="G34" s="183" t="str">
        <f t="shared" si="5"/>
        <v>NE</v>
      </c>
      <c r="H34" s="184" t="str">
        <f t="shared" si="6"/>
        <v>A</v>
      </c>
      <c r="I34" s="183" t="str">
        <f t="shared" si="7"/>
        <v>NE</v>
      </c>
      <c r="J34" s="183" t="str">
        <f t="shared" si="8"/>
        <v>NE</v>
      </c>
      <c r="K34" s="183" t="str">
        <f t="shared" si="9"/>
        <v>NE</v>
      </c>
      <c r="L34" s="184" t="str">
        <f t="shared" si="10"/>
        <v>A</v>
      </c>
      <c r="M34" s="183">
        <f t="shared" si="11"/>
        <v>0</v>
      </c>
      <c r="N34" s="183" t="str">
        <f t="shared" si="12"/>
        <v>NE</v>
      </c>
      <c r="O34" s="183" t="str">
        <f t="shared" si="13"/>
        <v>NE</v>
      </c>
      <c r="P34" s="183" t="str">
        <f t="shared" si="14"/>
        <v>NE</v>
      </c>
      <c r="Q34" s="184" t="str">
        <f t="shared" si="15"/>
        <v>A</v>
      </c>
      <c r="S34">
        <f t="shared" si="16"/>
        <v>0</v>
      </c>
      <c r="T34">
        <f t="shared" si="17"/>
        <v>0</v>
      </c>
      <c r="U34">
        <f t="shared" si="18"/>
        <v>0</v>
      </c>
    </row>
    <row r="35" spans="1:21" ht="13.5" thickBot="1">
      <c r="A35">
        <f t="shared" si="0"/>
        <v>0</v>
      </c>
      <c r="B35" s="103" t="s">
        <v>118</v>
      </c>
      <c r="C35" s="183" t="str">
        <f t="shared" si="1"/>
        <v>NE</v>
      </c>
      <c r="D35" s="183" t="str">
        <f t="shared" si="2"/>
        <v>NE</v>
      </c>
      <c r="E35" s="183" t="str">
        <f t="shared" si="3"/>
        <v>NE</v>
      </c>
      <c r="F35" s="183" t="str">
        <f t="shared" si="4"/>
        <v>NE</v>
      </c>
      <c r="G35" s="183" t="str">
        <f t="shared" si="5"/>
        <v>NE</v>
      </c>
      <c r="H35" s="184" t="str">
        <f t="shared" si="6"/>
        <v>A</v>
      </c>
      <c r="I35" s="183" t="str">
        <f t="shared" si="7"/>
        <v>NE</v>
      </c>
      <c r="J35" s="183" t="str">
        <f t="shared" si="8"/>
        <v>NE</v>
      </c>
      <c r="K35" s="183" t="str">
        <f t="shared" si="9"/>
        <v>NE</v>
      </c>
      <c r="L35" s="184" t="str">
        <f t="shared" si="10"/>
        <v>A</v>
      </c>
      <c r="M35" s="183">
        <f t="shared" si="11"/>
        <v>0</v>
      </c>
      <c r="N35" s="183" t="str">
        <f t="shared" si="12"/>
        <v>NE</v>
      </c>
      <c r="O35" s="183" t="str">
        <f t="shared" si="13"/>
        <v>NE</v>
      </c>
      <c r="P35" s="183" t="str">
        <f t="shared" si="14"/>
        <v>NE</v>
      </c>
      <c r="Q35" s="184" t="str">
        <f t="shared" si="15"/>
        <v>A</v>
      </c>
      <c r="S35">
        <f t="shared" si="16"/>
        <v>0</v>
      </c>
      <c r="T35">
        <f t="shared" si="17"/>
        <v>0</v>
      </c>
      <c r="U35">
        <f t="shared" si="18"/>
        <v>0</v>
      </c>
    </row>
    <row r="36" spans="1:21" ht="13.5" thickBot="1">
      <c r="A36">
        <f t="shared" si="0"/>
        <v>0</v>
      </c>
      <c r="B36" s="103" t="s">
        <v>119</v>
      </c>
      <c r="C36" s="183" t="str">
        <f t="shared" si="1"/>
        <v>NE</v>
      </c>
      <c r="D36" s="183" t="str">
        <f t="shared" si="2"/>
        <v>NE</v>
      </c>
      <c r="E36" s="183" t="str">
        <f t="shared" si="3"/>
        <v>NE</v>
      </c>
      <c r="F36" s="183" t="str">
        <f t="shared" si="4"/>
        <v>NE</v>
      </c>
      <c r="G36" s="183" t="str">
        <f t="shared" si="5"/>
        <v>NE</v>
      </c>
      <c r="H36" s="184" t="str">
        <f t="shared" si="6"/>
        <v>A</v>
      </c>
      <c r="I36" s="183" t="str">
        <f t="shared" si="7"/>
        <v>NE</v>
      </c>
      <c r="J36" s="183" t="str">
        <f t="shared" si="8"/>
        <v>NE</v>
      </c>
      <c r="K36" s="183" t="str">
        <f t="shared" si="9"/>
        <v>NE</v>
      </c>
      <c r="L36" s="184" t="str">
        <f t="shared" si="10"/>
        <v>A</v>
      </c>
      <c r="M36" s="183">
        <f t="shared" si="11"/>
        <v>0</v>
      </c>
      <c r="N36" s="183" t="str">
        <f t="shared" si="12"/>
        <v>NE</v>
      </c>
      <c r="O36" s="183" t="str">
        <f t="shared" si="13"/>
        <v>NE</v>
      </c>
      <c r="P36" s="183" t="str">
        <f t="shared" si="14"/>
        <v>NE</v>
      </c>
      <c r="Q36" s="184" t="str">
        <f t="shared" si="15"/>
        <v>A</v>
      </c>
      <c r="S36">
        <f t="shared" si="16"/>
        <v>0</v>
      </c>
      <c r="T36">
        <f t="shared" si="17"/>
        <v>0</v>
      </c>
      <c r="U36">
        <f t="shared" si="18"/>
        <v>0</v>
      </c>
    </row>
    <row r="37" spans="1:21" ht="13.5" thickBot="1">
      <c r="A37">
        <f t="shared" si="0"/>
        <v>0</v>
      </c>
      <c r="B37" s="103" t="s">
        <v>120</v>
      </c>
      <c r="C37" s="183" t="str">
        <f t="shared" si="1"/>
        <v>NE</v>
      </c>
      <c r="D37" s="183" t="str">
        <f t="shared" si="2"/>
        <v>NE</v>
      </c>
      <c r="E37" s="183" t="str">
        <f t="shared" si="3"/>
        <v>NE</v>
      </c>
      <c r="F37" s="183" t="str">
        <f t="shared" si="4"/>
        <v>NE</v>
      </c>
      <c r="G37" s="183" t="str">
        <f t="shared" si="5"/>
        <v>NE</v>
      </c>
      <c r="H37" s="184" t="str">
        <f t="shared" si="6"/>
        <v>A</v>
      </c>
      <c r="I37" s="183" t="str">
        <f t="shared" si="7"/>
        <v>NE</v>
      </c>
      <c r="J37" s="183" t="str">
        <f t="shared" si="8"/>
        <v>NE</v>
      </c>
      <c r="K37" s="183" t="str">
        <f t="shared" si="9"/>
        <v>NE</v>
      </c>
      <c r="L37" s="184" t="str">
        <f t="shared" si="10"/>
        <v>A</v>
      </c>
      <c r="M37" s="183">
        <f t="shared" si="11"/>
        <v>0</v>
      </c>
      <c r="N37" s="183" t="str">
        <f t="shared" si="12"/>
        <v>NE</v>
      </c>
      <c r="O37" s="183" t="str">
        <f t="shared" si="13"/>
        <v>NE</v>
      </c>
      <c r="P37" s="183" t="str">
        <f t="shared" si="14"/>
        <v>NE</v>
      </c>
      <c r="Q37" s="184" t="str">
        <f t="shared" si="15"/>
        <v>A</v>
      </c>
      <c r="S37">
        <f t="shared" si="16"/>
        <v>0</v>
      </c>
      <c r="T37">
        <f t="shared" si="17"/>
        <v>0</v>
      </c>
      <c r="U37">
        <f t="shared" si="18"/>
        <v>0</v>
      </c>
    </row>
    <row r="38" spans="1:21" ht="13.5" thickBot="1">
      <c r="A38">
        <f t="shared" si="0"/>
        <v>0</v>
      </c>
      <c r="B38" s="103" t="s">
        <v>121</v>
      </c>
      <c r="C38" s="183" t="str">
        <f t="shared" si="1"/>
        <v>NE</v>
      </c>
      <c r="D38" s="183" t="str">
        <f t="shared" si="2"/>
        <v>NE</v>
      </c>
      <c r="E38" s="183" t="str">
        <f t="shared" si="3"/>
        <v>NE</v>
      </c>
      <c r="F38" s="183" t="str">
        <f t="shared" si="4"/>
        <v>NE</v>
      </c>
      <c r="G38" s="183" t="str">
        <f t="shared" si="5"/>
        <v>NE</v>
      </c>
      <c r="H38" s="184" t="str">
        <f t="shared" si="6"/>
        <v>A</v>
      </c>
      <c r="I38" s="183" t="str">
        <f t="shared" si="7"/>
        <v>NE</v>
      </c>
      <c r="J38" s="183" t="str">
        <f t="shared" si="8"/>
        <v>NE</v>
      </c>
      <c r="K38" s="183" t="str">
        <f t="shared" si="9"/>
        <v>NE</v>
      </c>
      <c r="L38" s="184" t="str">
        <f t="shared" si="10"/>
        <v>A</v>
      </c>
      <c r="M38" s="183">
        <f t="shared" si="11"/>
        <v>0</v>
      </c>
      <c r="N38" s="183" t="str">
        <f t="shared" si="12"/>
        <v>NE</v>
      </c>
      <c r="O38" s="183" t="str">
        <f t="shared" si="13"/>
        <v>NE</v>
      </c>
      <c r="P38" s="183" t="str">
        <f t="shared" si="14"/>
        <v>NE</v>
      </c>
      <c r="Q38" s="184" t="str">
        <f t="shared" si="15"/>
        <v>A</v>
      </c>
      <c r="S38">
        <f t="shared" si="16"/>
        <v>0</v>
      </c>
      <c r="T38">
        <f t="shared" si="17"/>
        <v>0</v>
      </c>
      <c r="U38">
        <f t="shared" si="18"/>
        <v>0</v>
      </c>
    </row>
    <row r="39" spans="1:21" ht="13.5" thickBot="1">
      <c r="A39">
        <f t="shared" si="0"/>
        <v>0</v>
      </c>
      <c r="B39" s="103" t="s">
        <v>122</v>
      </c>
      <c r="C39" s="183" t="str">
        <f t="shared" si="1"/>
        <v>NE</v>
      </c>
      <c r="D39" s="183" t="str">
        <f t="shared" si="2"/>
        <v>NE</v>
      </c>
      <c r="E39" s="183" t="str">
        <f t="shared" si="3"/>
        <v>NE</v>
      </c>
      <c r="F39" s="183" t="str">
        <f t="shared" si="4"/>
        <v>NE</v>
      </c>
      <c r="G39" s="183" t="str">
        <f t="shared" si="5"/>
        <v>NE</v>
      </c>
      <c r="H39" s="184" t="str">
        <f t="shared" si="6"/>
        <v>A</v>
      </c>
      <c r="I39" s="183" t="str">
        <f t="shared" si="7"/>
        <v>NE</v>
      </c>
      <c r="J39" s="183" t="str">
        <f t="shared" si="8"/>
        <v>NE</v>
      </c>
      <c r="K39" s="183" t="str">
        <f t="shared" si="9"/>
        <v>NE</v>
      </c>
      <c r="L39" s="184" t="str">
        <f t="shared" si="10"/>
        <v>A</v>
      </c>
      <c r="M39" s="183">
        <f t="shared" si="11"/>
        <v>0</v>
      </c>
      <c r="N39" s="183" t="str">
        <f t="shared" si="12"/>
        <v>NE</v>
      </c>
      <c r="O39" s="183" t="str">
        <f t="shared" si="13"/>
        <v>NE</v>
      </c>
      <c r="P39" s="183" t="str">
        <f t="shared" si="14"/>
        <v>NE</v>
      </c>
      <c r="Q39" s="184" t="str">
        <f t="shared" si="15"/>
        <v>A</v>
      </c>
      <c r="S39">
        <f t="shared" si="16"/>
        <v>0</v>
      </c>
      <c r="T39">
        <f t="shared" si="17"/>
        <v>0</v>
      </c>
      <c r="U39">
        <f t="shared" si="18"/>
        <v>0</v>
      </c>
    </row>
    <row r="40" spans="1:21" ht="13.5" thickBot="1">
      <c r="A40">
        <f t="shared" si="0"/>
        <v>0</v>
      </c>
      <c r="B40" s="103" t="s">
        <v>123</v>
      </c>
      <c r="C40" s="183" t="str">
        <f t="shared" si="1"/>
        <v>NE</v>
      </c>
      <c r="D40" s="183" t="str">
        <f t="shared" si="2"/>
        <v>NE</v>
      </c>
      <c r="E40" s="183" t="str">
        <f t="shared" si="3"/>
        <v>NE</v>
      </c>
      <c r="F40" s="183" t="str">
        <f t="shared" si="4"/>
        <v>NE</v>
      </c>
      <c r="G40" s="183" t="str">
        <f t="shared" si="5"/>
        <v>NE</v>
      </c>
      <c r="H40" s="184" t="str">
        <f t="shared" si="6"/>
        <v>A</v>
      </c>
      <c r="I40" s="183" t="str">
        <f t="shared" si="7"/>
        <v>NE</v>
      </c>
      <c r="J40" s="183" t="str">
        <f t="shared" si="8"/>
        <v>NE</v>
      </c>
      <c r="K40" s="183" t="str">
        <f t="shared" si="9"/>
        <v>NE</v>
      </c>
      <c r="L40" s="184" t="str">
        <f t="shared" si="10"/>
        <v>A</v>
      </c>
      <c r="M40" s="183">
        <f t="shared" si="11"/>
        <v>0</v>
      </c>
      <c r="N40" s="183" t="str">
        <f t="shared" si="12"/>
        <v>NE</v>
      </c>
      <c r="O40" s="183" t="str">
        <f t="shared" si="13"/>
        <v>NE</v>
      </c>
      <c r="P40" s="183" t="str">
        <f t="shared" si="14"/>
        <v>NE</v>
      </c>
      <c r="Q40" s="184" t="str">
        <f t="shared" si="15"/>
        <v>A</v>
      </c>
      <c r="S40">
        <f t="shared" si="16"/>
        <v>0</v>
      </c>
      <c r="T40">
        <f t="shared" si="17"/>
        <v>0</v>
      </c>
      <c r="U40">
        <f t="shared" si="18"/>
        <v>0</v>
      </c>
    </row>
    <row r="41" spans="1:21" ht="13.5" thickBot="1">
      <c r="A41">
        <f t="shared" si="0"/>
        <v>0</v>
      </c>
      <c r="B41" s="103" t="s">
        <v>124</v>
      </c>
      <c r="C41" s="183" t="str">
        <f t="shared" si="1"/>
        <v>NE</v>
      </c>
      <c r="D41" s="183" t="str">
        <f t="shared" si="2"/>
        <v>NE</v>
      </c>
      <c r="E41" s="183" t="str">
        <f t="shared" si="3"/>
        <v>NE</v>
      </c>
      <c r="F41" s="183" t="str">
        <f t="shared" si="4"/>
        <v>NE</v>
      </c>
      <c r="G41" s="183" t="str">
        <f t="shared" si="5"/>
        <v>NE</v>
      </c>
      <c r="H41" s="184" t="str">
        <f t="shared" si="6"/>
        <v>A</v>
      </c>
      <c r="I41" s="183" t="str">
        <f t="shared" si="7"/>
        <v>NE</v>
      </c>
      <c r="J41" s="183" t="str">
        <f t="shared" si="8"/>
        <v>NE</v>
      </c>
      <c r="K41" s="183" t="str">
        <f t="shared" si="9"/>
        <v>NE</v>
      </c>
      <c r="L41" s="184" t="str">
        <f t="shared" si="10"/>
        <v>A</v>
      </c>
      <c r="M41" s="183">
        <f t="shared" si="11"/>
        <v>0</v>
      </c>
      <c r="N41" s="183" t="str">
        <f t="shared" si="12"/>
        <v>NE</v>
      </c>
      <c r="O41" s="183" t="str">
        <f t="shared" si="13"/>
        <v>NE</v>
      </c>
      <c r="P41" s="183" t="str">
        <f t="shared" si="14"/>
        <v>NE</v>
      </c>
      <c r="Q41" s="184" t="str">
        <f t="shared" si="15"/>
        <v>A</v>
      </c>
      <c r="S41">
        <f t="shared" si="16"/>
        <v>0</v>
      </c>
      <c r="T41">
        <f t="shared" si="17"/>
        <v>0</v>
      </c>
      <c r="U41">
        <f t="shared" si="18"/>
        <v>0</v>
      </c>
    </row>
    <row r="42" spans="1:21" ht="13.5" thickBot="1">
      <c r="A42">
        <f t="shared" si="0"/>
        <v>0</v>
      </c>
      <c r="B42" s="103" t="s">
        <v>125</v>
      </c>
      <c r="C42" s="183" t="str">
        <f t="shared" si="1"/>
        <v>NE</v>
      </c>
      <c r="D42" s="183" t="str">
        <f t="shared" si="2"/>
        <v>NE</v>
      </c>
      <c r="E42" s="183" t="str">
        <f t="shared" si="3"/>
        <v>NE</v>
      </c>
      <c r="F42" s="183" t="str">
        <f t="shared" si="4"/>
        <v>NE</v>
      </c>
      <c r="G42" s="183" t="str">
        <f t="shared" si="5"/>
        <v>NE</v>
      </c>
      <c r="H42" s="184" t="str">
        <f t="shared" si="6"/>
        <v>A</v>
      </c>
      <c r="I42" s="183" t="str">
        <f t="shared" si="7"/>
        <v>NE</v>
      </c>
      <c r="J42" s="183" t="str">
        <f t="shared" si="8"/>
        <v>NE</v>
      </c>
      <c r="K42" s="183" t="str">
        <f t="shared" si="9"/>
        <v>NE</v>
      </c>
      <c r="L42" s="184" t="str">
        <f t="shared" si="10"/>
        <v>A</v>
      </c>
      <c r="M42" s="183">
        <f t="shared" si="11"/>
        <v>0</v>
      </c>
      <c r="N42" s="183" t="str">
        <f t="shared" si="12"/>
        <v>NE</v>
      </c>
      <c r="O42" s="183" t="str">
        <f t="shared" si="13"/>
        <v>NE</v>
      </c>
      <c r="P42" s="183" t="str">
        <f t="shared" si="14"/>
        <v>NE</v>
      </c>
      <c r="Q42" s="184" t="str">
        <f t="shared" si="15"/>
        <v>A</v>
      </c>
      <c r="S42">
        <f t="shared" si="16"/>
        <v>0</v>
      </c>
      <c r="T42">
        <f t="shared" si="17"/>
        <v>0</v>
      </c>
      <c r="U42">
        <f t="shared" si="18"/>
        <v>0</v>
      </c>
    </row>
    <row r="43" spans="1:21">
      <c r="A43">
        <f t="shared" si="0"/>
        <v>0</v>
      </c>
      <c r="B43" s="103" t="s">
        <v>126</v>
      </c>
      <c r="C43" s="183" t="str">
        <f t="shared" si="1"/>
        <v>NE</v>
      </c>
      <c r="D43" s="183" t="str">
        <f t="shared" si="2"/>
        <v>NE</v>
      </c>
      <c r="E43" s="183" t="str">
        <f t="shared" si="3"/>
        <v>NE</v>
      </c>
      <c r="F43" s="183" t="str">
        <f t="shared" si="4"/>
        <v>NE</v>
      </c>
      <c r="G43" s="183" t="str">
        <f t="shared" si="5"/>
        <v>NE</v>
      </c>
      <c r="H43" s="184" t="str">
        <f t="shared" si="6"/>
        <v>A</v>
      </c>
      <c r="I43" s="183" t="str">
        <f t="shared" si="7"/>
        <v>NE</v>
      </c>
      <c r="J43" s="183" t="str">
        <f t="shared" si="8"/>
        <v>NE</v>
      </c>
      <c r="K43" s="183" t="str">
        <f t="shared" si="9"/>
        <v>NE</v>
      </c>
      <c r="L43" s="184" t="str">
        <f t="shared" si="10"/>
        <v>A</v>
      </c>
      <c r="M43" s="183">
        <f t="shared" si="11"/>
        <v>0</v>
      </c>
      <c r="N43" s="183" t="str">
        <f t="shared" si="12"/>
        <v>NE</v>
      </c>
      <c r="O43" s="183" t="str">
        <f t="shared" si="13"/>
        <v>NE</v>
      </c>
      <c r="P43" s="183" t="str">
        <f t="shared" si="14"/>
        <v>NE</v>
      </c>
      <c r="Q43" s="184" t="str">
        <f t="shared" si="15"/>
        <v>A</v>
      </c>
      <c r="S43">
        <f t="shared" si="16"/>
        <v>0</v>
      </c>
      <c r="T43">
        <f t="shared" si="17"/>
        <v>0</v>
      </c>
      <c r="U43">
        <f t="shared" si="18"/>
        <v>0</v>
      </c>
    </row>
    <row r="44" spans="1:21" ht="19.5" customHeight="1">
      <c r="B44" s="103" t="s">
        <v>127</v>
      </c>
      <c r="C44" s="107">
        <f>C83</f>
        <v>0</v>
      </c>
      <c r="D44" s="108">
        <f>D83</f>
        <v>0</v>
      </c>
      <c r="E44" s="108">
        <f>E83</f>
        <v>0</v>
      </c>
      <c r="F44" s="108">
        <f>F83</f>
        <v>0</v>
      </c>
      <c r="G44" s="109">
        <f>G83</f>
        <v>0</v>
      </c>
      <c r="H44" s="110"/>
      <c r="I44" s="111">
        <f>I83</f>
        <v>0</v>
      </c>
      <c r="J44" s="108">
        <f>J83</f>
        <v>0</v>
      </c>
      <c r="K44" s="109">
        <f>K83</f>
        <v>0</v>
      </c>
      <c r="L44" s="110"/>
      <c r="M44" s="111">
        <f>M83</f>
        <v>0</v>
      </c>
      <c r="N44" s="108">
        <f>N83</f>
        <v>0</v>
      </c>
      <c r="O44" s="108">
        <f>O83</f>
        <v>0</v>
      </c>
      <c r="P44" s="112">
        <f>P83</f>
        <v>0</v>
      </c>
      <c r="Q44" s="101"/>
    </row>
    <row r="45" spans="1:21" ht="19.5" customHeight="1" thickBot="1">
      <c r="B45" s="113" t="s">
        <v>128</v>
      </c>
      <c r="C45" s="114">
        <f>C94</f>
        <v>0</v>
      </c>
      <c r="D45" s="115">
        <f>D94</f>
        <v>0</v>
      </c>
      <c r="E45" s="115">
        <f>E94</f>
        <v>0</v>
      </c>
      <c r="F45" s="115">
        <f>F94</f>
        <v>0</v>
      </c>
      <c r="G45" s="116">
        <f>G94</f>
        <v>0</v>
      </c>
      <c r="H45" s="117" t="s">
        <v>129</v>
      </c>
      <c r="I45" s="118">
        <f>I94</f>
        <v>0</v>
      </c>
      <c r="J45" s="115">
        <f>J94</f>
        <v>0</v>
      </c>
      <c r="K45" s="116">
        <f>K94</f>
        <v>0</v>
      </c>
      <c r="L45" s="117" t="s">
        <v>129</v>
      </c>
      <c r="M45" s="118">
        <f>M94</f>
        <v>0</v>
      </c>
      <c r="N45" s="115">
        <f>N94</f>
        <v>0</v>
      </c>
      <c r="O45" s="115">
        <f>O94</f>
        <v>0</v>
      </c>
      <c r="P45" s="116">
        <f>P94</f>
        <v>0</v>
      </c>
      <c r="Q45" s="119" t="s">
        <v>129</v>
      </c>
    </row>
    <row r="46" spans="1:21" ht="13.5" thickTop="1">
      <c r="H46"/>
    </row>
    <row r="47" spans="1:21">
      <c r="A47">
        <f>COUNTIF(A6:A43,1)</f>
        <v>10</v>
      </c>
      <c r="C47">
        <f>COUNTIF(C6:C43,5)</f>
        <v>10</v>
      </c>
      <c r="D47">
        <f t="shared" ref="D47:P47" si="19">COUNTIF(D6:D43,5)</f>
        <v>6</v>
      </c>
      <c r="E47">
        <f t="shared" si="19"/>
        <v>10</v>
      </c>
      <c r="F47">
        <f t="shared" si="19"/>
        <v>10</v>
      </c>
      <c r="G47">
        <f t="shared" si="19"/>
        <v>1</v>
      </c>
      <c r="H47"/>
      <c r="I47">
        <f t="shared" si="19"/>
        <v>10</v>
      </c>
      <c r="J47">
        <f t="shared" si="19"/>
        <v>6</v>
      </c>
      <c r="K47">
        <f t="shared" si="19"/>
        <v>10</v>
      </c>
      <c r="M47">
        <f t="shared" si="19"/>
        <v>9</v>
      </c>
      <c r="N47">
        <f t="shared" si="19"/>
        <v>3</v>
      </c>
      <c r="O47">
        <f t="shared" si="19"/>
        <v>8</v>
      </c>
      <c r="P47">
        <f t="shared" si="19"/>
        <v>6</v>
      </c>
      <c r="S47">
        <f>SUMIF(S6:S43,1)</f>
        <v>10</v>
      </c>
      <c r="T47">
        <f t="shared" ref="T47:U47" si="20">SUMIF(T6:T43,1)</f>
        <v>10</v>
      </c>
      <c r="U47">
        <f t="shared" si="20"/>
        <v>10</v>
      </c>
    </row>
    <row r="48" spans="1:21">
      <c r="C48">
        <f>COUNTIF(C6:C43,4)</f>
        <v>0</v>
      </c>
      <c r="D48">
        <f t="shared" ref="D48:P48" si="21">COUNTIF(D6:D43,4)</f>
        <v>3</v>
      </c>
      <c r="E48">
        <f t="shared" si="21"/>
        <v>0</v>
      </c>
      <c r="F48">
        <f t="shared" si="21"/>
        <v>0</v>
      </c>
      <c r="G48">
        <f t="shared" si="21"/>
        <v>2</v>
      </c>
      <c r="H48"/>
      <c r="I48">
        <f t="shared" si="21"/>
        <v>0</v>
      </c>
      <c r="J48">
        <f t="shared" si="21"/>
        <v>3</v>
      </c>
      <c r="K48">
        <f t="shared" si="21"/>
        <v>0</v>
      </c>
      <c r="M48">
        <f t="shared" si="21"/>
        <v>0</v>
      </c>
      <c r="N48">
        <f t="shared" si="21"/>
        <v>4</v>
      </c>
      <c r="O48">
        <f t="shared" si="21"/>
        <v>2</v>
      </c>
      <c r="P48">
        <f t="shared" si="21"/>
        <v>3</v>
      </c>
    </row>
    <row r="49" spans="2:31">
      <c r="C49">
        <f>COUNTIF(C6:C43,3)</f>
        <v>0</v>
      </c>
      <c r="D49">
        <f t="shared" ref="D49:P49" si="22">COUNTIF(D6:D43,3)</f>
        <v>1</v>
      </c>
      <c r="E49">
        <f t="shared" si="22"/>
        <v>0</v>
      </c>
      <c r="F49">
        <f t="shared" si="22"/>
        <v>0</v>
      </c>
      <c r="G49">
        <f t="shared" si="22"/>
        <v>4</v>
      </c>
      <c r="H49"/>
      <c r="I49">
        <f t="shared" si="22"/>
        <v>0</v>
      </c>
      <c r="J49">
        <f t="shared" si="22"/>
        <v>1</v>
      </c>
      <c r="K49">
        <f t="shared" si="22"/>
        <v>0</v>
      </c>
      <c r="M49">
        <f t="shared" si="22"/>
        <v>1</v>
      </c>
      <c r="N49">
        <f t="shared" si="22"/>
        <v>3</v>
      </c>
      <c r="O49">
        <f t="shared" si="22"/>
        <v>0</v>
      </c>
      <c r="P49">
        <f t="shared" si="22"/>
        <v>1</v>
      </c>
    </row>
    <row r="50" spans="2:31">
      <c r="C50">
        <f>COUNTIF(C6:C43,2)</f>
        <v>0</v>
      </c>
      <c r="D50">
        <f t="shared" ref="D50:P50" si="23">COUNTIF(D6:D43,2)</f>
        <v>0</v>
      </c>
      <c r="E50">
        <f t="shared" si="23"/>
        <v>0</v>
      </c>
      <c r="F50">
        <f t="shared" si="23"/>
        <v>0</v>
      </c>
      <c r="G50">
        <f t="shared" si="23"/>
        <v>3</v>
      </c>
      <c r="H50"/>
      <c r="I50">
        <f t="shared" si="23"/>
        <v>0</v>
      </c>
      <c r="J50">
        <f t="shared" si="23"/>
        <v>0</v>
      </c>
      <c r="K50">
        <f t="shared" si="23"/>
        <v>0</v>
      </c>
      <c r="M50">
        <f t="shared" si="23"/>
        <v>0</v>
      </c>
      <c r="N50">
        <f t="shared" si="23"/>
        <v>0</v>
      </c>
      <c r="O50">
        <f t="shared" si="23"/>
        <v>0</v>
      </c>
      <c r="P50">
        <f t="shared" si="23"/>
        <v>0</v>
      </c>
    </row>
    <row r="51" spans="2:31">
      <c r="H51"/>
    </row>
    <row r="52" spans="2:31" ht="13.5" thickBot="1">
      <c r="H52"/>
    </row>
    <row r="53" spans="2:31" ht="13.5" thickTop="1">
      <c r="B53" s="360" t="s">
        <v>88</v>
      </c>
      <c r="C53" s="362" t="s">
        <v>56</v>
      </c>
      <c r="D53" s="362"/>
      <c r="E53" s="362"/>
      <c r="F53" s="362"/>
      <c r="G53" s="362"/>
      <c r="H53" s="362"/>
      <c r="I53" s="362"/>
      <c r="J53" s="362"/>
      <c r="K53" s="362"/>
      <c r="L53" s="362"/>
      <c r="M53" s="362"/>
      <c r="N53" s="362"/>
      <c r="O53" s="362"/>
      <c r="P53" s="362"/>
      <c r="Q53" s="362"/>
      <c r="R53" s="310" t="s">
        <v>11</v>
      </c>
      <c r="S53" s="311"/>
      <c r="T53" s="311"/>
      <c r="U53" s="311"/>
      <c r="V53" s="312"/>
      <c r="W53" s="312"/>
      <c r="X53" s="313" t="s">
        <v>12</v>
      </c>
      <c r="Y53" s="314"/>
      <c r="Z53" s="314"/>
      <c r="AA53" s="314"/>
      <c r="AB53" s="314"/>
      <c r="AC53" s="314"/>
      <c r="AD53" s="314"/>
      <c r="AE53" s="315"/>
    </row>
    <row r="54" spans="2:31">
      <c r="B54" s="361"/>
      <c r="C54" s="328" t="s">
        <v>57</v>
      </c>
      <c r="D54" s="329"/>
      <c r="E54" s="330"/>
      <c r="F54" s="334" t="s">
        <v>58</v>
      </c>
      <c r="G54" s="329"/>
      <c r="H54" s="330"/>
      <c r="I54" s="336" t="s">
        <v>59</v>
      </c>
      <c r="J54" s="337"/>
      <c r="K54" s="338"/>
      <c r="L54" s="334" t="s">
        <v>60</v>
      </c>
      <c r="M54" s="329"/>
      <c r="N54" s="330"/>
      <c r="O54" s="334" t="s">
        <v>61</v>
      </c>
      <c r="P54" s="329"/>
      <c r="Q54" s="344"/>
      <c r="R54" s="316" t="s">
        <v>3</v>
      </c>
      <c r="S54" s="317"/>
      <c r="T54" s="321" t="s">
        <v>63</v>
      </c>
      <c r="U54" s="322"/>
      <c r="V54" s="326" t="s">
        <v>64</v>
      </c>
      <c r="W54" s="307"/>
      <c r="X54" s="295" t="s">
        <v>65</v>
      </c>
      <c r="Y54" s="297" t="s">
        <v>66</v>
      </c>
      <c r="Z54" s="298"/>
      <c r="AA54" s="299"/>
      <c r="AB54" s="302" t="s">
        <v>67</v>
      </c>
      <c r="AC54" s="303"/>
      <c r="AD54" s="306" t="s">
        <v>68</v>
      </c>
      <c r="AE54" s="307"/>
    </row>
    <row r="55" spans="2:31">
      <c r="B55" s="361"/>
      <c r="C55" s="300"/>
      <c r="D55" s="300"/>
      <c r="E55" s="331"/>
      <c r="F55" s="308"/>
      <c r="G55" s="300"/>
      <c r="H55" s="331"/>
      <c r="I55" s="339"/>
      <c r="J55" s="340"/>
      <c r="K55" s="305"/>
      <c r="L55" s="308"/>
      <c r="M55" s="300"/>
      <c r="N55" s="331"/>
      <c r="O55" s="308"/>
      <c r="P55" s="300"/>
      <c r="Q55" s="309"/>
      <c r="R55" s="318"/>
      <c r="S55" s="301"/>
      <c r="T55" s="304"/>
      <c r="U55" s="323"/>
      <c r="V55" s="327"/>
      <c r="W55" s="309"/>
      <c r="X55" s="296"/>
      <c r="Y55" s="300"/>
      <c r="Z55" s="300"/>
      <c r="AA55" s="301"/>
      <c r="AB55" s="304"/>
      <c r="AC55" s="305"/>
      <c r="AD55" s="308"/>
      <c r="AE55" s="309"/>
    </row>
    <row r="56" spans="2:31">
      <c r="B56" s="361"/>
      <c r="C56" s="332"/>
      <c r="D56" s="332"/>
      <c r="E56" s="333"/>
      <c r="F56" s="335"/>
      <c r="G56" s="332"/>
      <c r="H56" s="333"/>
      <c r="I56" s="341"/>
      <c r="J56" s="342"/>
      <c r="K56" s="343"/>
      <c r="L56" s="335"/>
      <c r="M56" s="332"/>
      <c r="N56" s="333"/>
      <c r="O56" s="335"/>
      <c r="P56" s="332"/>
      <c r="Q56" s="345"/>
      <c r="R56" s="319"/>
      <c r="S56" s="320"/>
      <c r="T56" s="324"/>
      <c r="U56" s="325"/>
      <c r="V56" s="327"/>
      <c r="W56" s="309"/>
      <c r="X56" s="296"/>
      <c r="Y56" s="300"/>
      <c r="Z56" s="300"/>
      <c r="AA56" s="301"/>
      <c r="AB56" s="304"/>
      <c r="AC56" s="305"/>
      <c r="AD56" s="308"/>
      <c r="AE56" s="309"/>
    </row>
    <row r="57" spans="2:31" ht="13.5" thickBot="1">
      <c r="B57" s="120"/>
      <c r="C57" s="121" t="s">
        <v>130</v>
      </c>
      <c r="D57" s="122" t="s">
        <v>131</v>
      </c>
      <c r="E57" s="122" t="s">
        <v>132</v>
      </c>
      <c r="F57" s="123" t="s">
        <v>130</v>
      </c>
      <c r="G57" s="124" t="s">
        <v>131</v>
      </c>
      <c r="H57" s="125" t="s">
        <v>132</v>
      </c>
      <c r="I57" s="123" t="s">
        <v>130</v>
      </c>
      <c r="J57" s="122" t="s">
        <v>131</v>
      </c>
      <c r="K57" s="122" t="s">
        <v>132</v>
      </c>
      <c r="L57" s="123" t="s">
        <v>130</v>
      </c>
      <c r="M57" s="122" t="s">
        <v>131</v>
      </c>
      <c r="N57" s="122" t="s">
        <v>132</v>
      </c>
      <c r="O57" s="123" t="s">
        <v>130</v>
      </c>
      <c r="P57" s="122" t="s">
        <v>131</v>
      </c>
      <c r="Q57" s="122" t="s">
        <v>132</v>
      </c>
      <c r="R57" s="126" t="s">
        <v>130</v>
      </c>
      <c r="S57" s="127" t="s">
        <v>131</v>
      </c>
      <c r="T57" s="128" t="s">
        <v>130</v>
      </c>
      <c r="U57" s="129" t="s">
        <v>131</v>
      </c>
      <c r="V57" s="130" t="s">
        <v>130</v>
      </c>
      <c r="W57" s="131" t="s">
        <v>131</v>
      </c>
      <c r="X57" s="132" t="s">
        <v>130</v>
      </c>
      <c r="Y57" s="133" t="s">
        <v>130</v>
      </c>
      <c r="Z57" s="133" t="s">
        <v>131</v>
      </c>
      <c r="AA57" s="134" t="s">
        <v>132</v>
      </c>
      <c r="AB57" s="135" t="s">
        <v>130</v>
      </c>
      <c r="AC57" s="133" t="s">
        <v>131</v>
      </c>
      <c r="AD57" s="136" t="s">
        <v>130</v>
      </c>
      <c r="AE57" s="137" t="s">
        <v>131</v>
      </c>
    </row>
    <row r="58" spans="2:31">
      <c r="B58" s="138">
        <v>1</v>
      </c>
      <c r="C58" s="189">
        <v>5</v>
      </c>
      <c r="D58" s="189">
        <v>5</v>
      </c>
      <c r="E58" s="189">
        <v>5</v>
      </c>
      <c r="F58" s="189">
        <v>5</v>
      </c>
      <c r="G58" s="189">
        <v>5</v>
      </c>
      <c r="H58" s="189">
        <v>5</v>
      </c>
      <c r="I58" s="189">
        <v>5</v>
      </c>
      <c r="J58" s="189">
        <v>5</v>
      </c>
      <c r="K58" s="189">
        <v>5</v>
      </c>
      <c r="L58" s="189">
        <v>5</v>
      </c>
      <c r="M58" s="189">
        <v>5</v>
      </c>
      <c r="N58" s="189">
        <v>5</v>
      </c>
      <c r="O58" s="189">
        <v>5</v>
      </c>
      <c r="P58" s="189">
        <v>5</v>
      </c>
      <c r="Q58" s="189">
        <v>5</v>
      </c>
      <c r="R58" s="189">
        <v>5</v>
      </c>
      <c r="S58" s="189">
        <v>5</v>
      </c>
      <c r="T58" s="189" t="s">
        <v>144</v>
      </c>
      <c r="U58" s="189">
        <v>4</v>
      </c>
      <c r="V58" s="189">
        <v>5</v>
      </c>
      <c r="W58" s="189">
        <v>5</v>
      </c>
      <c r="X58" s="189">
        <v>5</v>
      </c>
      <c r="Y58" s="189">
        <v>5</v>
      </c>
      <c r="Z58" s="189">
        <v>5</v>
      </c>
      <c r="AA58" s="189">
        <v>5</v>
      </c>
      <c r="AB58" s="189">
        <v>5</v>
      </c>
      <c r="AC58" s="189">
        <v>5</v>
      </c>
      <c r="AD58" s="189">
        <v>5</v>
      </c>
      <c r="AE58" s="189">
        <v>5</v>
      </c>
    </row>
    <row r="59" spans="2:31">
      <c r="B59" s="153">
        <f>B58+1</f>
        <v>2</v>
      </c>
      <c r="C59" s="189">
        <v>5</v>
      </c>
      <c r="D59" s="189">
        <v>5</v>
      </c>
      <c r="E59" s="189">
        <v>5</v>
      </c>
      <c r="F59" s="189">
        <v>5</v>
      </c>
      <c r="G59" s="189">
        <v>5</v>
      </c>
      <c r="H59" s="189">
        <v>5</v>
      </c>
      <c r="I59" s="189">
        <v>5</v>
      </c>
      <c r="J59" s="189">
        <v>5</v>
      </c>
      <c r="K59" s="189">
        <v>5</v>
      </c>
      <c r="L59" s="189">
        <v>5</v>
      </c>
      <c r="M59" s="189">
        <v>5</v>
      </c>
      <c r="N59" s="189">
        <v>5</v>
      </c>
      <c r="O59" s="189">
        <v>3</v>
      </c>
      <c r="P59" s="189">
        <v>2</v>
      </c>
      <c r="Q59" s="189">
        <v>2</v>
      </c>
      <c r="R59" s="189">
        <v>5</v>
      </c>
      <c r="S59" s="189">
        <v>5</v>
      </c>
      <c r="T59" s="189" t="s">
        <v>144</v>
      </c>
      <c r="U59" s="189">
        <v>4</v>
      </c>
      <c r="V59" s="189">
        <v>5</v>
      </c>
      <c r="W59" s="189">
        <v>5</v>
      </c>
      <c r="X59" s="189">
        <v>5</v>
      </c>
      <c r="Y59" s="189">
        <v>4</v>
      </c>
      <c r="Z59" s="189">
        <v>4</v>
      </c>
      <c r="AA59" s="189">
        <v>2</v>
      </c>
      <c r="AB59" s="189">
        <v>5</v>
      </c>
      <c r="AC59" s="189">
        <v>5</v>
      </c>
      <c r="AD59" s="189">
        <v>5</v>
      </c>
      <c r="AE59" s="189">
        <v>4</v>
      </c>
    </row>
    <row r="60" spans="2:31">
      <c r="B60" s="153">
        <f t="shared" ref="B60:B95" si="24">B59+1</f>
        <v>3</v>
      </c>
      <c r="C60" s="189">
        <v>5</v>
      </c>
      <c r="D60" s="189">
        <v>5</v>
      </c>
      <c r="E60" s="189">
        <v>5</v>
      </c>
      <c r="F60" s="189">
        <v>4</v>
      </c>
      <c r="G60" s="189">
        <v>3</v>
      </c>
      <c r="H60" s="189">
        <v>4</v>
      </c>
      <c r="I60" s="189">
        <v>5</v>
      </c>
      <c r="J60" s="189">
        <v>5</v>
      </c>
      <c r="K60" s="189">
        <v>5</v>
      </c>
      <c r="L60" s="189">
        <v>5</v>
      </c>
      <c r="M60" s="189">
        <v>5</v>
      </c>
      <c r="N60" s="189">
        <v>5</v>
      </c>
      <c r="O60" s="189">
        <v>2</v>
      </c>
      <c r="P60" s="189">
        <v>2</v>
      </c>
      <c r="Q60" s="189">
        <v>2</v>
      </c>
      <c r="R60" s="189">
        <v>5</v>
      </c>
      <c r="S60" s="189">
        <v>5</v>
      </c>
      <c r="T60" s="189" t="s">
        <v>144</v>
      </c>
      <c r="U60" s="189">
        <v>3</v>
      </c>
      <c r="V60" s="189">
        <v>5</v>
      </c>
      <c r="W60" s="189">
        <v>5</v>
      </c>
      <c r="X60" s="189">
        <v>5</v>
      </c>
      <c r="Y60" s="189">
        <v>3</v>
      </c>
      <c r="Z60" s="189">
        <v>3</v>
      </c>
      <c r="AA60" s="189">
        <v>2</v>
      </c>
      <c r="AB60" s="189">
        <v>5</v>
      </c>
      <c r="AC60" s="189">
        <v>3</v>
      </c>
      <c r="AD60" s="189">
        <v>5</v>
      </c>
      <c r="AE60" s="189">
        <v>2</v>
      </c>
    </row>
    <row r="61" spans="2:31">
      <c r="B61" s="163">
        <f t="shared" si="24"/>
        <v>4</v>
      </c>
      <c r="C61" s="189">
        <v>5</v>
      </c>
      <c r="D61" s="189">
        <v>5</v>
      </c>
      <c r="E61" s="189">
        <v>5</v>
      </c>
      <c r="F61" s="189">
        <v>5</v>
      </c>
      <c r="G61" s="189">
        <v>5</v>
      </c>
      <c r="H61" s="189">
        <v>3</v>
      </c>
      <c r="I61" s="189">
        <v>5</v>
      </c>
      <c r="J61" s="189">
        <v>5</v>
      </c>
      <c r="K61" s="189">
        <v>5</v>
      </c>
      <c r="L61" s="189">
        <v>5</v>
      </c>
      <c r="M61" s="189">
        <v>5</v>
      </c>
      <c r="N61" s="189">
        <v>5</v>
      </c>
      <c r="O61" s="189">
        <v>5</v>
      </c>
      <c r="P61" s="189">
        <v>2</v>
      </c>
      <c r="Q61" s="189">
        <v>5</v>
      </c>
      <c r="R61" s="189">
        <v>5</v>
      </c>
      <c r="S61" s="189">
        <v>5</v>
      </c>
      <c r="T61" s="189" t="s">
        <v>144</v>
      </c>
      <c r="U61" s="189">
        <v>5</v>
      </c>
      <c r="V61" s="189">
        <v>5</v>
      </c>
      <c r="W61" s="189">
        <v>5</v>
      </c>
      <c r="X61" s="189">
        <v>5</v>
      </c>
      <c r="Y61" s="189">
        <v>5</v>
      </c>
      <c r="Z61" s="189">
        <v>5</v>
      </c>
      <c r="AA61" s="189">
        <v>3</v>
      </c>
      <c r="AB61" s="189">
        <v>5</v>
      </c>
      <c r="AC61" s="189">
        <v>5</v>
      </c>
      <c r="AD61" s="189">
        <v>5</v>
      </c>
      <c r="AE61" s="189">
        <v>5</v>
      </c>
    </row>
    <row r="62" spans="2:31">
      <c r="B62" s="153">
        <f t="shared" si="24"/>
        <v>5</v>
      </c>
      <c r="C62" s="189">
        <v>5</v>
      </c>
      <c r="D62" s="189">
        <v>5</v>
      </c>
      <c r="E62" s="189">
        <v>5</v>
      </c>
      <c r="F62" s="189">
        <v>3</v>
      </c>
      <c r="G62" s="189">
        <v>3</v>
      </c>
      <c r="H62" s="189">
        <v>3</v>
      </c>
      <c r="I62" s="189">
        <v>5</v>
      </c>
      <c r="J62" s="189">
        <v>5</v>
      </c>
      <c r="K62" s="189">
        <v>5</v>
      </c>
      <c r="L62" s="189">
        <v>5</v>
      </c>
      <c r="M62" s="189">
        <v>5</v>
      </c>
      <c r="N62" s="189">
        <v>5</v>
      </c>
      <c r="O62" s="189">
        <v>2</v>
      </c>
      <c r="P62" s="189">
        <v>2</v>
      </c>
      <c r="Q62" s="189">
        <v>2</v>
      </c>
      <c r="R62" s="189">
        <v>5</v>
      </c>
      <c r="S62" s="189">
        <v>5</v>
      </c>
      <c r="T62" s="189" t="s">
        <v>144</v>
      </c>
      <c r="U62" s="189">
        <v>5</v>
      </c>
      <c r="V62" s="189">
        <v>5</v>
      </c>
      <c r="W62" s="189">
        <v>5</v>
      </c>
      <c r="X62" s="189">
        <v>3</v>
      </c>
      <c r="Y62" s="189">
        <v>3</v>
      </c>
      <c r="Z62" s="189">
        <v>5</v>
      </c>
      <c r="AA62" s="189">
        <v>2</v>
      </c>
      <c r="AB62" s="189">
        <v>5</v>
      </c>
      <c r="AC62" s="189">
        <v>3</v>
      </c>
      <c r="AD62" s="189">
        <v>3</v>
      </c>
      <c r="AE62" s="189">
        <v>3</v>
      </c>
    </row>
    <row r="63" spans="2:31">
      <c r="B63" s="153">
        <f t="shared" si="24"/>
        <v>6</v>
      </c>
      <c r="C63" s="189">
        <v>5</v>
      </c>
      <c r="D63" s="189">
        <v>5</v>
      </c>
      <c r="E63" s="189">
        <v>5</v>
      </c>
      <c r="F63" s="189">
        <v>5</v>
      </c>
      <c r="G63" s="189">
        <v>5</v>
      </c>
      <c r="H63" s="189">
        <v>5</v>
      </c>
      <c r="I63" s="189">
        <v>5</v>
      </c>
      <c r="J63" s="189">
        <v>5</v>
      </c>
      <c r="K63" s="189">
        <v>5</v>
      </c>
      <c r="L63" s="189">
        <v>5</v>
      </c>
      <c r="M63" s="189">
        <v>5</v>
      </c>
      <c r="N63" s="189">
        <v>5</v>
      </c>
      <c r="O63" s="189">
        <v>4</v>
      </c>
      <c r="P63" s="189">
        <v>3</v>
      </c>
      <c r="Q63" s="189">
        <v>3</v>
      </c>
      <c r="R63" s="189">
        <v>5</v>
      </c>
      <c r="S63" s="189">
        <v>5</v>
      </c>
      <c r="T63" s="189" t="s">
        <v>144</v>
      </c>
      <c r="U63" s="189">
        <v>5</v>
      </c>
      <c r="V63" s="189">
        <v>5</v>
      </c>
      <c r="W63" s="189">
        <v>5</v>
      </c>
      <c r="X63" s="189">
        <v>5</v>
      </c>
      <c r="Y63" s="189">
        <v>5</v>
      </c>
      <c r="Z63" s="189">
        <v>5</v>
      </c>
      <c r="AA63" s="189">
        <v>5</v>
      </c>
      <c r="AB63" s="189">
        <v>5</v>
      </c>
      <c r="AC63" s="189">
        <v>5</v>
      </c>
      <c r="AD63" s="189">
        <v>4</v>
      </c>
      <c r="AE63" s="189">
        <v>4</v>
      </c>
    </row>
    <row r="64" spans="2:31">
      <c r="B64" s="153">
        <f t="shared" si="24"/>
        <v>7</v>
      </c>
      <c r="C64" s="189">
        <v>5</v>
      </c>
      <c r="D64" s="189">
        <v>5</v>
      </c>
      <c r="E64" s="189">
        <v>5</v>
      </c>
      <c r="F64" s="189">
        <v>5</v>
      </c>
      <c r="G64" s="189">
        <v>5</v>
      </c>
      <c r="H64" s="189">
        <v>5</v>
      </c>
      <c r="I64" s="189">
        <v>5</v>
      </c>
      <c r="J64" s="189">
        <v>5</v>
      </c>
      <c r="K64" s="189">
        <v>5</v>
      </c>
      <c r="L64" s="189">
        <v>5</v>
      </c>
      <c r="M64" s="189">
        <v>5</v>
      </c>
      <c r="N64" s="189">
        <v>5</v>
      </c>
      <c r="O64" s="189">
        <v>5</v>
      </c>
      <c r="P64" s="189">
        <v>2</v>
      </c>
      <c r="Q64" s="189">
        <v>2</v>
      </c>
      <c r="R64" s="189">
        <v>5</v>
      </c>
      <c r="S64" s="189">
        <v>5</v>
      </c>
      <c r="T64" s="189" t="s">
        <v>144</v>
      </c>
      <c r="U64" s="189">
        <v>5</v>
      </c>
      <c r="V64" s="189">
        <v>5</v>
      </c>
      <c r="W64" s="189">
        <v>5</v>
      </c>
      <c r="X64" s="189">
        <v>5</v>
      </c>
      <c r="Y64" s="189">
        <v>5</v>
      </c>
      <c r="Z64" s="189">
        <v>5</v>
      </c>
      <c r="AA64" s="189">
        <v>2</v>
      </c>
      <c r="AB64" s="189">
        <v>5</v>
      </c>
      <c r="AC64" s="189">
        <v>5</v>
      </c>
      <c r="AD64" s="189">
        <v>5</v>
      </c>
      <c r="AE64" s="189">
        <v>2</v>
      </c>
    </row>
    <row r="65" spans="2:31">
      <c r="B65" s="153">
        <f t="shared" si="24"/>
        <v>8</v>
      </c>
      <c r="C65" s="189">
        <v>5</v>
      </c>
      <c r="D65" s="189">
        <v>5</v>
      </c>
      <c r="E65" s="189">
        <v>5</v>
      </c>
      <c r="F65" s="189">
        <v>5</v>
      </c>
      <c r="G65" s="189">
        <v>5</v>
      </c>
      <c r="H65" s="189">
        <v>5</v>
      </c>
      <c r="I65" s="189">
        <v>5</v>
      </c>
      <c r="J65" s="189">
        <v>5</v>
      </c>
      <c r="K65" s="189">
        <v>5</v>
      </c>
      <c r="L65" s="189">
        <v>5</v>
      </c>
      <c r="M65" s="189">
        <v>5</v>
      </c>
      <c r="N65" s="189">
        <v>5</v>
      </c>
      <c r="O65" s="189">
        <v>5</v>
      </c>
      <c r="P65" s="189">
        <v>4</v>
      </c>
      <c r="Q65" s="189">
        <v>4</v>
      </c>
      <c r="R65" s="189">
        <v>5</v>
      </c>
      <c r="S65" s="189">
        <v>5</v>
      </c>
      <c r="T65" s="189" t="s">
        <v>144</v>
      </c>
      <c r="U65" s="189">
        <v>5</v>
      </c>
      <c r="V65" s="189">
        <v>5</v>
      </c>
      <c r="W65" s="189">
        <v>5</v>
      </c>
      <c r="X65" s="189">
        <v>5</v>
      </c>
      <c r="Y65" s="189">
        <v>5</v>
      </c>
      <c r="Z65" s="189">
        <v>4</v>
      </c>
      <c r="AA65" s="189">
        <v>4</v>
      </c>
      <c r="AB65" s="189">
        <v>5</v>
      </c>
      <c r="AC65" s="189">
        <v>5</v>
      </c>
      <c r="AD65" s="189">
        <v>5</v>
      </c>
      <c r="AE65" s="189">
        <v>4</v>
      </c>
    </row>
    <row r="66" spans="2:31">
      <c r="B66" s="153">
        <f t="shared" si="24"/>
        <v>9</v>
      </c>
      <c r="C66" s="189">
        <v>5</v>
      </c>
      <c r="D66" s="189">
        <v>5</v>
      </c>
      <c r="E66" s="189">
        <v>5</v>
      </c>
      <c r="F66" s="189">
        <v>5</v>
      </c>
      <c r="G66" s="189">
        <v>5</v>
      </c>
      <c r="H66" s="189">
        <v>5</v>
      </c>
      <c r="I66" s="189">
        <v>5</v>
      </c>
      <c r="J66" s="189">
        <v>5</v>
      </c>
      <c r="K66" s="189">
        <v>5</v>
      </c>
      <c r="L66" s="189">
        <v>5</v>
      </c>
      <c r="M66" s="189">
        <v>5</v>
      </c>
      <c r="N66" s="189">
        <v>5</v>
      </c>
      <c r="O66" s="189">
        <v>5</v>
      </c>
      <c r="P66" s="189">
        <v>2</v>
      </c>
      <c r="Q66" s="189">
        <v>2</v>
      </c>
      <c r="R66" s="189">
        <v>5</v>
      </c>
      <c r="S66" s="189">
        <v>5</v>
      </c>
      <c r="T66" s="189" t="s">
        <v>144</v>
      </c>
      <c r="U66" s="189">
        <v>5</v>
      </c>
      <c r="V66" s="189">
        <v>5</v>
      </c>
      <c r="W66" s="189">
        <v>5</v>
      </c>
      <c r="X66" s="189">
        <v>5</v>
      </c>
      <c r="Y66" s="189">
        <v>5</v>
      </c>
      <c r="Z66" s="189">
        <v>5</v>
      </c>
      <c r="AA66" s="189">
        <v>2</v>
      </c>
      <c r="AB66" s="189">
        <v>5</v>
      </c>
      <c r="AC66" s="189">
        <v>4</v>
      </c>
      <c r="AD66" s="189">
        <v>5</v>
      </c>
      <c r="AE66" s="189">
        <v>5</v>
      </c>
    </row>
    <row r="67" spans="2:31" ht="13.5" thickBot="1">
      <c r="B67" s="153">
        <f t="shared" si="24"/>
        <v>10</v>
      </c>
      <c r="C67" s="191">
        <v>5</v>
      </c>
      <c r="D67" s="191">
        <v>5</v>
      </c>
      <c r="E67" s="191">
        <v>5</v>
      </c>
      <c r="F67" s="191">
        <v>5</v>
      </c>
      <c r="G67" s="191">
        <v>4</v>
      </c>
      <c r="H67" s="191">
        <v>4</v>
      </c>
      <c r="I67" s="191">
        <v>5</v>
      </c>
      <c r="J67" s="191">
        <v>5</v>
      </c>
      <c r="K67" s="191">
        <v>5</v>
      </c>
      <c r="L67" s="191">
        <v>5</v>
      </c>
      <c r="M67" s="191">
        <v>5</v>
      </c>
      <c r="N67" s="191">
        <v>5</v>
      </c>
      <c r="O67" s="191">
        <v>3</v>
      </c>
      <c r="P67" s="191">
        <v>3</v>
      </c>
      <c r="Q67" s="191">
        <v>3</v>
      </c>
      <c r="R67" s="191">
        <v>5</v>
      </c>
      <c r="S67" s="191">
        <v>5</v>
      </c>
      <c r="T67" s="189" t="s">
        <v>144</v>
      </c>
      <c r="U67" s="191">
        <v>4</v>
      </c>
      <c r="V67" s="191">
        <v>5</v>
      </c>
      <c r="W67" s="191">
        <v>5</v>
      </c>
      <c r="X67" s="191">
        <v>5</v>
      </c>
      <c r="Y67" s="191">
        <v>5</v>
      </c>
      <c r="Z67" s="191">
        <v>5</v>
      </c>
      <c r="AA67" s="191">
        <v>5</v>
      </c>
      <c r="AB67" s="191">
        <v>5</v>
      </c>
      <c r="AC67" s="191">
        <v>5</v>
      </c>
      <c r="AD67" s="191">
        <v>5</v>
      </c>
      <c r="AE67" s="192">
        <v>4</v>
      </c>
    </row>
    <row r="68" spans="2:31" ht="13.5" thickTop="1">
      <c r="B68" s="153">
        <f t="shared" si="24"/>
        <v>11</v>
      </c>
      <c r="C68" s="139"/>
      <c r="D68" s="140"/>
      <c r="E68" s="156"/>
      <c r="F68" s="98"/>
      <c r="G68" s="99"/>
      <c r="H68" s="156"/>
      <c r="I68" s="98"/>
      <c r="J68" s="99"/>
      <c r="K68" s="156"/>
      <c r="L68" s="139"/>
      <c r="M68" s="140"/>
      <c r="N68" s="156"/>
      <c r="O68" s="98"/>
      <c r="P68" s="99"/>
      <c r="Q68" s="106"/>
      <c r="R68" s="158"/>
      <c r="S68" s="159"/>
      <c r="T68" s="160"/>
      <c r="U68" s="155"/>
      <c r="V68" s="98"/>
      <c r="W68" s="159"/>
      <c r="X68" s="161"/>
      <c r="Y68" s="98"/>
      <c r="Z68" s="99"/>
      <c r="AA68" s="156"/>
      <c r="AB68" s="162"/>
      <c r="AC68" s="155"/>
      <c r="AD68" s="98"/>
      <c r="AE68" s="159"/>
    </row>
    <row r="69" spans="2:31">
      <c r="B69" s="153">
        <f t="shared" si="24"/>
        <v>12</v>
      </c>
      <c r="C69" s="139"/>
      <c r="D69" s="140"/>
      <c r="E69" s="154"/>
      <c r="F69" s="98"/>
      <c r="G69" s="99"/>
      <c r="H69" s="156"/>
      <c r="I69" s="98"/>
      <c r="J69" s="99"/>
      <c r="K69" s="156"/>
      <c r="L69" s="139"/>
      <c r="M69" s="140"/>
      <c r="N69" s="156"/>
      <c r="O69" s="139"/>
      <c r="P69" s="140"/>
      <c r="Q69" s="157"/>
      <c r="R69" s="158"/>
      <c r="S69" s="159"/>
      <c r="T69" s="160"/>
      <c r="U69" s="155"/>
      <c r="V69" s="98"/>
      <c r="W69" s="159"/>
      <c r="X69" s="161"/>
      <c r="Y69" s="98"/>
      <c r="Z69" s="99"/>
      <c r="AA69" s="156"/>
      <c r="AB69" s="162"/>
      <c r="AC69" s="155"/>
      <c r="AD69" s="98"/>
      <c r="AE69" s="102"/>
    </row>
    <row r="70" spans="2:31">
      <c r="B70" s="153">
        <f t="shared" si="24"/>
        <v>13</v>
      </c>
      <c r="C70" s="139"/>
      <c r="D70" s="140"/>
      <c r="E70" s="154"/>
      <c r="F70" s="98"/>
      <c r="G70" s="99"/>
      <c r="H70" s="156"/>
      <c r="I70" s="98"/>
      <c r="J70" s="99"/>
      <c r="K70" s="156"/>
      <c r="L70" s="139"/>
      <c r="M70" s="140"/>
      <c r="N70" s="156"/>
      <c r="O70" s="139"/>
      <c r="P70" s="140"/>
      <c r="Q70" s="166"/>
      <c r="R70" s="158"/>
      <c r="S70" s="159"/>
      <c r="T70" s="160"/>
      <c r="U70" s="155"/>
      <c r="V70" s="98"/>
      <c r="W70" s="159"/>
      <c r="X70" s="161"/>
      <c r="Y70" s="98"/>
      <c r="Z70" s="99"/>
      <c r="AA70" s="156"/>
      <c r="AB70" s="162"/>
      <c r="AC70" s="155"/>
      <c r="AD70" s="98"/>
      <c r="AE70" s="102"/>
    </row>
    <row r="71" spans="2:31">
      <c r="B71" s="153">
        <f t="shared" si="24"/>
        <v>14</v>
      </c>
      <c r="C71" s="139"/>
      <c r="D71" s="140"/>
      <c r="E71" s="154"/>
      <c r="F71" s="98"/>
      <c r="G71" s="99"/>
      <c r="H71" s="156"/>
      <c r="I71" s="98"/>
      <c r="J71" s="99"/>
      <c r="K71" s="156"/>
      <c r="L71" s="139"/>
      <c r="M71" s="140"/>
      <c r="N71" s="154"/>
      <c r="O71" s="139"/>
      <c r="P71" s="140"/>
      <c r="Q71" s="157"/>
      <c r="R71" s="158"/>
      <c r="S71" s="159"/>
      <c r="T71" s="160"/>
      <c r="U71" s="155"/>
      <c r="V71" s="98"/>
      <c r="W71" s="159"/>
      <c r="X71" s="161"/>
      <c r="Y71" s="98"/>
      <c r="Z71" s="99"/>
      <c r="AA71" s="156"/>
      <c r="AB71" s="162"/>
      <c r="AC71" s="155"/>
      <c r="AD71" s="98"/>
      <c r="AE71" s="102"/>
    </row>
    <row r="72" spans="2:31">
      <c r="B72" s="153">
        <f t="shared" si="24"/>
        <v>15</v>
      </c>
      <c r="C72" s="139"/>
      <c r="D72" s="140"/>
      <c r="E72" s="156"/>
      <c r="F72" s="98"/>
      <c r="G72" s="99"/>
      <c r="H72" s="156"/>
      <c r="I72" s="98"/>
      <c r="J72" s="99"/>
      <c r="K72" s="156"/>
      <c r="L72" s="139"/>
      <c r="M72" s="140"/>
      <c r="N72" s="156"/>
      <c r="O72" s="98"/>
      <c r="P72" s="99"/>
      <c r="Q72" s="102"/>
      <c r="R72" s="158"/>
      <c r="S72" s="159"/>
      <c r="T72" s="160"/>
      <c r="U72" s="155"/>
      <c r="V72" s="98"/>
      <c r="W72" s="159"/>
      <c r="X72" s="161"/>
      <c r="Y72" s="98"/>
      <c r="Z72" s="99"/>
      <c r="AA72" s="156"/>
      <c r="AB72" s="162"/>
      <c r="AC72" s="155"/>
      <c r="AD72" s="98"/>
      <c r="AE72" s="102"/>
    </row>
    <row r="73" spans="2:31">
      <c r="B73" s="153">
        <f t="shared" si="24"/>
        <v>16</v>
      </c>
      <c r="C73" s="98"/>
      <c r="D73" s="99"/>
      <c r="E73" s="156"/>
      <c r="F73" s="98"/>
      <c r="G73" s="99"/>
      <c r="H73" s="99"/>
      <c r="I73" s="164"/>
      <c r="J73" s="165"/>
      <c r="K73" s="155"/>
      <c r="L73" s="98"/>
      <c r="M73" s="99"/>
      <c r="N73" s="156"/>
      <c r="O73" s="98"/>
      <c r="P73" s="99"/>
      <c r="Q73" s="102"/>
      <c r="R73" s="158"/>
      <c r="S73" s="159"/>
      <c r="T73" s="165"/>
      <c r="U73" s="155"/>
      <c r="V73" s="98"/>
      <c r="W73" s="159"/>
      <c r="X73" s="161"/>
      <c r="Y73" s="98"/>
      <c r="Z73" s="99"/>
      <c r="AA73" s="99"/>
      <c r="AB73" s="164"/>
      <c r="AC73" s="155"/>
      <c r="AD73" s="98"/>
      <c r="AE73" s="102"/>
    </row>
    <row r="74" spans="2:31">
      <c r="B74" s="153">
        <f t="shared" si="24"/>
        <v>17</v>
      </c>
      <c r="C74" s="98"/>
      <c r="D74" s="99"/>
      <c r="E74" s="156"/>
      <c r="F74" s="98"/>
      <c r="G74" s="99"/>
      <c r="H74" s="156"/>
      <c r="I74" s="162"/>
      <c r="J74" s="165"/>
      <c r="K74" s="167"/>
      <c r="L74" s="98"/>
      <c r="M74" s="99"/>
      <c r="N74" s="156"/>
      <c r="O74" s="98"/>
      <c r="P74" s="99"/>
      <c r="Q74" s="106"/>
      <c r="R74" s="158"/>
      <c r="S74" s="159"/>
      <c r="T74" s="165"/>
      <c r="U74" s="155"/>
      <c r="V74" s="98"/>
      <c r="W74" s="159"/>
      <c r="X74" s="161"/>
      <c r="Y74" s="98"/>
      <c r="Z74" s="99"/>
      <c r="AA74" s="156"/>
      <c r="AB74" s="164"/>
      <c r="AC74" s="155"/>
      <c r="AD74" s="98"/>
      <c r="AE74" s="102"/>
    </row>
    <row r="75" spans="2:31">
      <c r="B75" s="153">
        <f t="shared" si="24"/>
        <v>18</v>
      </c>
      <c r="C75" s="98"/>
      <c r="D75" s="99"/>
      <c r="E75" s="156"/>
      <c r="F75" s="98"/>
      <c r="G75" s="99"/>
      <c r="H75" s="156"/>
      <c r="I75" s="162"/>
      <c r="J75" s="165"/>
      <c r="K75" s="167"/>
      <c r="L75" s="99"/>
      <c r="M75" s="99"/>
      <c r="N75" s="159"/>
      <c r="O75" s="139"/>
      <c r="P75" s="140"/>
      <c r="Q75" s="99"/>
      <c r="R75" s="158"/>
      <c r="S75" s="159"/>
      <c r="T75" s="165"/>
      <c r="U75" s="155"/>
      <c r="V75" s="98"/>
      <c r="W75" s="159"/>
      <c r="X75" s="161"/>
      <c r="Y75" s="98"/>
      <c r="Z75" s="99"/>
      <c r="AA75" s="99"/>
      <c r="AB75" s="164"/>
      <c r="AC75" s="155"/>
      <c r="AD75" s="98"/>
      <c r="AE75" s="102"/>
    </row>
    <row r="76" spans="2:31">
      <c r="B76" s="153">
        <f t="shared" si="24"/>
        <v>19</v>
      </c>
      <c r="C76" s="98"/>
      <c r="D76" s="99"/>
      <c r="E76" s="156"/>
      <c r="F76" s="98"/>
      <c r="G76" s="99"/>
      <c r="H76" s="156"/>
      <c r="I76" s="162"/>
      <c r="J76" s="165"/>
      <c r="K76" s="167"/>
      <c r="L76" s="99"/>
      <c r="M76" s="99"/>
      <c r="N76" s="159"/>
      <c r="O76" s="98"/>
      <c r="P76" s="99"/>
      <c r="Q76" s="102"/>
      <c r="R76" s="158"/>
      <c r="S76" s="159"/>
      <c r="T76" s="165"/>
      <c r="U76" s="155"/>
      <c r="V76" s="98"/>
      <c r="W76" s="159"/>
      <c r="X76" s="161"/>
      <c r="Y76" s="98"/>
      <c r="Z76" s="99"/>
      <c r="AA76" s="99"/>
      <c r="AB76" s="164"/>
      <c r="AC76" s="155"/>
      <c r="AD76" s="98"/>
      <c r="AE76" s="102"/>
    </row>
    <row r="77" spans="2:31">
      <c r="B77" s="153">
        <f t="shared" si="24"/>
        <v>20</v>
      </c>
      <c r="C77" s="98"/>
      <c r="D77" s="99"/>
      <c r="E77" s="156"/>
      <c r="F77" s="98"/>
      <c r="G77" s="99"/>
      <c r="H77" s="156"/>
      <c r="I77" s="162"/>
      <c r="J77" s="165"/>
      <c r="K77" s="167"/>
      <c r="L77" s="99"/>
      <c r="M77" s="99"/>
      <c r="N77" s="159"/>
      <c r="O77" s="98"/>
      <c r="P77" s="99"/>
      <c r="Q77" s="102"/>
      <c r="R77" s="158"/>
      <c r="S77" s="159"/>
      <c r="T77" s="165"/>
      <c r="U77" s="155"/>
      <c r="V77" s="98"/>
      <c r="W77" s="159"/>
      <c r="X77" s="161"/>
      <c r="Y77" s="98"/>
      <c r="Z77" s="99"/>
      <c r="AA77" s="99"/>
      <c r="AB77" s="164"/>
      <c r="AC77" s="155"/>
      <c r="AD77" s="98"/>
      <c r="AE77" s="102"/>
    </row>
    <row r="78" spans="2:31">
      <c r="B78" s="153">
        <f t="shared" si="24"/>
        <v>21</v>
      </c>
      <c r="C78" s="98"/>
      <c r="D78" s="99"/>
      <c r="E78" s="156"/>
      <c r="F78" s="98"/>
      <c r="G78" s="99"/>
      <c r="H78" s="156"/>
      <c r="I78" s="162"/>
      <c r="J78" s="165"/>
      <c r="K78" s="167"/>
      <c r="L78" s="99"/>
      <c r="M78" s="99"/>
      <c r="N78" s="159"/>
      <c r="O78" s="98"/>
      <c r="P78" s="99"/>
      <c r="Q78" s="102"/>
      <c r="R78" s="158"/>
      <c r="S78" s="159"/>
      <c r="T78" s="165"/>
      <c r="U78" s="155"/>
      <c r="V78" s="98"/>
      <c r="W78" s="159"/>
      <c r="X78" s="161"/>
      <c r="Y78" s="98"/>
      <c r="Z78" s="99"/>
      <c r="AA78" s="99"/>
      <c r="AB78" s="164"/>
      <c r="AC78" s="155"/>
      <c r="AD78" s="98"/>
      <c r="AE78" s="102"/>
    </row>
    <row r="79" spans="2:31">
      <c r="B79" s="153">
        <f t="shared" si="24"/>
        <v>22</v>
      </c>
      <c r="C79" s="98"/>
      <c r="D79" s="99"/>
      <c r="E79" s="156"/>
      <c r="F79" s="98"/>
      <c r="G79" s="99"/>
      <c r="H79" s="156"/>
      <c r="I79" s="162"/>
      <c r="J79" s="165"/>
      <c r="K79" s="167"/>
      <c r="L79" s="99"/>
      <c r="M79" s="99"/>
      <c r="N79" s="159"/>
      <c r="O79" s="98"/>
      <c r="P79" s="99"/>
      <c r="Q79" s="102"/>
      <c r="R79" s="158"/>
      <c r="S79" s="159"/>
      <c r="T79" s="165"/>
      <c r="U79" s="155"/>
      <c r="V79" s="98"/>
      <c r="W79" s="159"/>
      <c r="X79" s="161"/>
      <c r="Y79" s="98"/>
      <c r="Z79" s="99"/>
      <c r="AA79" s="99"/>
      <c r="AB79" s="164"/>
      <c r="AC79" s="155"/>
      <c r="AD79" s="98"/>
      <c r="AE79" s="102"/>
    </row>
    <row r="80" spans="2:31">
      <c r="B80" s="153">
        <f t="shared" si="24"/>
        <v>23</v>
      </c>
      <c r="C80" s="98"/>
      <c r="D80" s="99"/>
      <c r="E80" s="156"/>
      <c r="F80" s="98"/>
      <c r="G80" s="99"/>
      <c r="H80" s="156"/>
      <c r="I80" s="162"/>
      <c r="J80" s="165"/>
      <c r="K80" s="167"/>
      <c r="L80" s="99"/>
      <c r="M80" s="99"/>
      <c r="N80" s="159"/>
      <c r="O80" s="98"/>
      <c r="P80" s="99"/>
      <c r="Q80" s="102"/>
      <c r="R80" s="158"/>
      <c r="S80" s="159"/>
      <c r="T80" s="165"/>
      <c r="U80" s="155"/>
      <c r="V80" s="98"/>
      <c r="W80" s="159"/>
      <c r="X80" s="161"/>
      <c r="Y80" s="98"/>
      <c r="Z80" s="99"/>
      <c r="AA80" s="99"/>
      <c r="AB80" s="164"/>
      <c r="AC80" s="155"/>
      <c r="AD80" s="98"/>
      <c r="AE80" s="102"/>
    </row>
    <row r="81" spans="2:31">
      <c r="B81" s="153">
        <f t="shared" si="24"/>
        <v>24</v>
      </c>
      <c r="C81" s="98"/>
      <c r="D81" s="99"/>
      <c r="E81" s="156"/>
      <c r="F81" s="98"/>
      <c r="G81" s="99"/>
      <c r="H81" s="156"/>
      <c r="I81" s="162"/>
      <c r="J81" s="165"/>
      <c r="K81" s="167"/>
      <c r="L81" s="99"/>
      <c r="M81" s="99"/>
      <c r="N81" s="159"/>
      <c r="O81" s="98"/>
      <c r="P81" s="99"/>
      <c r="Q81" s="102"/>
      <c r="R81" s="158"/>
      <c r="S81" s="159"/>
      <c r="T81" s="165"/>
      <c r="U81" s="155"/>
      <c r="V81" s="98"/>
      <c r="W81" s="159"/>
      <c r="X81" s="161"/>
      <c r="Y81" s="98"/>
      <c r="Z81" s="99"/>
      <c r="AA81" s="99"/>
      <c r="AB81" s="164"/>
      <c r="AC81" s="155"/>
      <c r="AD81" s="98"/>
      <c r="AE81" s="102"/>
    </row>
    <row r="82" spans="2:31">
      <c r="B82" s="153">
        <f t="shared" si="24"/>
        <v>25</v>
      </c>
      <c r="C82" s="98"/>
      <c r="D82" s="99"/>
      <c r="E82" s="156"/>
      <c r="F82" s="98"/>
      <c r="G82" s="99"/>
      <c r="H82" s="156"/>
      <c r="I82" s="162"/>
      <c r="J82" s="165"/>
      <c r="K82" s="167"/>
      <c r="L82" s="99"/>
      <c r="M82" s="99"/>
      <c r="N82" s="159"/>
      <c r="O82" s="98"/>
      <c r="P82" s="99"/>
      <c r="Q82" s="102"/>
      <c r="R82" s="158"/>
      <c r="S82" s="159"/>
      <c r="T82" s="165"/>
      <c r="U82" s="155"/>
      <c r="V82" s="98"/>
      <c r="W82" s="159"/>
      <c r="X82" s="161"/>
      <c r="Y82" s="98"/>
      <c r="Z82" s="99"/>
      <c r="AA82" s="99"/>
      <c r="AB82" s="164"/>
      <c r="AC82" s="155"/>
      <c r="AD82" s="98"/>
      <c r="AE82" s="102"/>
    </row>
    <row r="83" spans="2:31">
      <c r="B83" s="153">
        <f t="shared" si="24"/>
        <v>26</v>
      </c>
      <c r="C83" s="98"/>
      <c r="D83" s="99"/>
      <c r="E83" s="156"/>
      <c r="F83" s="98"/>
      <c r="G83" s="99"/>
      <c r="H83" s="156"/>
      <c r="I83" s="162"/>
      <c r="J83" s="165"/>
      <c r="K83" s="167"/>
      <c r="L83" s="99"/>
      <c r="M83" s="99"/>
      <c r="N83" s="159"/>
      <c r="O83" s="98"/>
      <c r="P83" s="99"/>
      <c r="Q83" s="102"/>
      <c r="R83" s="158"/>
      <c r="S83" s="159"/>
      <c r="T83" s="165"/>
      <c r="U83" s="155"/>
      <c r="V83" s="98"/>
      <c r="W83" s="159"/>
      <c r="X83" s="161"/>
      <c r="Y83" s="98"/>
      <c r="Z83" s="99"/>
      <c r="AA83" s="99"/>
      <c r="AB83" s="164"/>
      <c r="AC83" s="155"/>
      <c r="AD83" s="98"/>
      <c r="AE83" s="102"/>
    </row>
    <row r="84" spans="2:31">
      <c r="B84" s="153">
        <f t="shared" si="24"/>
        <v>27</v>
      </c>
      <c r="C84" s="98"/>
      <c r="D84" s="99"/>
      <c r="E84" s="156"/>
      <c r="F84" s="98"/>
      <c r="G84" s="99"/>
      <c r="H84" s="156"/>
      <c r="I84" s="162"/>
      <c r="J84" s="165"/>
      <c r="K84" s="167"/>
      <c r="L84" s="165"/>
      <c r="M84" s="165"/>
      <c r="N84" s="167"/>
      <c r="O84" s="98"/>
      <c r="P84" s="99"/>
      <c r="Q84" s="102"/>
      <c r="R84" s="158"/>
      <c r="S84" s="159"/>
      <c r="T84" s="165"/>
      <c r="U84" s="155"/>
      <c r="V84" s="98"/>
      <c r="W84" s="159"/>
      <c r="X84" s="161"/>
      <c r="Y84" s="98"/>
      <c r="Z84" s="99"/>
      <c r="AA84" s="99"/>
      <c r="AB84" s="164"/>
      <c r="AC84" s="155"/>
      <c r="AD84" s="98"/>
      <c r="AE84" s="102"/>
    </row>
    <row r="85" spans="2:31">
      <c r="B85" s="153">
        <f t="shared" si="24"/>
        <v>28</v>
      </c>
      <c r="C85" s="98"/>
      <c r="D85" s="99"/>
      <c r="E85" s="156"/>
      <c r="F85" s="98"/>
      <c r="G85" s="99"/>
      <c r="H85" s="156"/>
      <c r="I85" s="162"/>
      <c r="J85" s="165"/>
      <c r="K85" s="167"/>
      <c r="L85" s="165"/>
      <c r="M85" s="165"/>
      <c r="N85" s="167"/>
      <c r="O85" s="98"/>
      <c r="P85" s="99"/>
      <c r="Q85" s="102"/>
      <c r="R85" s="158"/>
      <c r="S85" s="159"/>
      <c r="T85" s="165"/>
      <c r="U85" s="155"/>
      <c r="V85" s="98"/>
      <c r="W85" s="159"/>
      <c r="X85" s="161"/>
      <c r="Y85" s="98"/>
      <c r="Z85" s="99"/>
      <c r="AA85" s="99"/>
      <c r="AB85" s="164"/>
      <c r="AC85" s="155"/>
      <c r="AD85" s="98"/>
      <c r="AE85" s="102"/>
    </row>
    <row r="86" spans="2:31">
      <c r="B86" s="153">
        <f t="shared" si="24"/>
        <v>29</v>
      </c>
      <c r="C86" s="98"/>
      <c r="D86" s="99"/>
      <c r="E86" s="156"/>
      <c r="F86" s="98"/>
      <c r="G86" s="99"/>
      <c r="H86" s="156"/>
      <c r="I86" s="162"/>
      <c r="J86" s="165"/>
      <c r="K86" s="167"/>
      <c r="L86" s="165"/>
      <c r="M86" s="165"/>
      <c r="N86" s="167"/>
      <c r="O86" s="98"/>
      <c r="P86" s="99"/>
      <c r="Q86" s="102"/>
      <c r="R86" s="158"/>
      <c r="S86" s="159"/>
      <c r="T86" s="165"/>
      <c r="U86" s="155"/>
      <c r="V86" s="98"/>
      <c r="W86" s="159"/>
      <c r="X86" s="161"/>
      <c r="Y86" s="98"/>
      <c r="Z86" s="99"/>
      <c r="AA86" s="99"/>
      <c r="AB86" s="164"/>
      <c r="AC86" s="155"/>
      <c r="AD86" s="98"/>
      <c r="AE86" s="102"/>
    </row>
    <row r="87" spans="2:31">
      <c r="B87" s="153">
        <f t="shared" si="24"/>
        <v>30</v>
      </c>
      <c r="C87" s="98"/>
      <c r="D87" s="99"/>
      <c r="E87" s="156"/>
      <c r="F87" s="98"/>
      <c r="G87" s="99"/>
      <c r="H87" s="156"/>
      <c r="I87" s="162"/>
      <c r="J87" s="165"/>
      <c r="K87" s="167"/>
      <c r="L87" s="165"/>
      <c r="M87" s="165"/>
      <c r="N87" s="167"/>
      <c r="O87" s="98"/>
      <c r="P87" s="99"/>
      <c r="Q87" s="102"/>
      <c r="R87" s="158"/>
      <c r="S87" s="159"/>
      <c r="T87" s="165"/>
      <c r="U87" s="155"/>
      <c r="V87" s="98"/>
      <c r="W87" s="159"/>
      <c r="X87" s="161"/>
      <c r="Y87" s="98"/>
      <c r="Z87" s="99"/>
      <c r="AA87" s="99"/>
      <c r="AB87" s="164"/>
      <c r="AC87" s="155"/>
      <c r="AD87" s="98"/>
      <c r="AE87" s="102"/>
    </row>
    <row r="88" spans="2:31">
      <c r="B88" s="153">
        <f t="shared" si="24"/>
        <v>31</v>
      </c>
      <c r="C88" s="98"/>
      <c r="D88" s="99"/>
      <c r="E88" s="156"/>
      <c r="F88" s="98"/>
      <c r="G88" s="99"/>
      <c r="H88" s="156"/>
      <c r="I88" s="162"/>
      <c r="J88" s="165"/>
      <c r="K88" s="167"/>
      <c r="L88" s="99"/>
      <c r="M88" s="99"/>
      <c r="N88" s="159"/>
      <c r="O88" s="98"/>
      <c r="P88" s="99"/>
      <c r="Q88" s="102"/>
      <c r="R88" s="158"/>
      <c r="S88" s="159"/>
      <c r="T88" s="165"/>
      <c r="U88" s="155"/>
      <c r="V88" s="98"/>
      <c r="W88" s="159"/>
      <c r="X88" s="161"/>
      <c r="Y88" s="98"/>
      <c r="Z88" s="99"/>
      <c r="AA88" s="99"/>
      <c r="AB88" s="164"/>
      <c r="AC88" s="155"/>
      <c r="AD88" s="98"/>
      <c r="AE88" s="102"/>
    </row>
    <row r="89" spans="2:31">
      <c r="B89" s="153">
        <f t="shared" si="24"/>
        <v>32</v>
      </c>
      <c r="C89" s="98"/>
      <c r="D89" s="99"/>
      <c r="E89" s="156"/>
      <c r="F89" s="98"/>
      <c r="G89" s="99"/>
      <c r="H89" s="156"/>
      <c r="I89" s="162"/>
      <c r="J89" s="165"/>
      <c r="K89" s="167"/>
      <c r="L89" s="99"/>
      <c r="M89" s="99"/>
      <c r="N89" s="159"/>
      <c r="O89" s="98"/>
      <c r="P89" s="99"/>
      <c r="Q89" s="102"/>
      <c r="R89" s="158"/>
      <c r="S89" s="159"/>
      <c r="T89" s="165"/>
      <c r="U89" s="155"/>
      <c r="V89" s="98"/>
      <c r="W89" s="159"/>
      <c r="X89" s="161"/>
      <c r="Y89" s="98"/>
      <c r="Z89" s="99"/>
      <c r="AA89" s="99"/>
      <c r="AB89" s="164"/>
      <c r="AC89" s="155"/>
      <c r="AD89" s="98"/>
      <c r="AE89" s="102"/>
    </row>
    <row r="90" spans="2:31">
      <c r="B90" s="153">
        <f t="shared" si="24"/>
        <v>33</v>
      </c>
      <c r="C90" s="98"/>
      <c r="D90" s="99"/>
      <c r="E90" s="156"/>
      <c r="F90" s="98"/>
      <c r="G90" s="99"/>
      <c r="H90" s="156"/>
      <c r="I90" s="165"/>
      <c r="J90" s="165"/>
      <c r="K90" s="167"/>
      <c r="L90" s="99"/>
      <c r="M90" s="99"/>
      <c r="N90" s="159"/>
      <c r="O90" s="98"/>
      <c r="P90" s="99"/>
      <c r="Q90" s="102"/>
      <c r="R90" s="158"/>
      <c r="S90" s="159"/>
      <c r="T90" s="165"/>
      <c r="U90" s="155"/>
      <c r="V90" s="98"/>
      <c r="W90" s="159"/>
      <c r="X90" s="161"/>
      <c r="Y90" s="98"/>
      <c r="Z90" s="99"/>
      <c r="AA90" s="156"/>
      <c r="AB90" s="164"/>
      <c r="AC90" s="155"/>
      <c r="AD90" s="98"/>
      <c r="AE90" s="102"/>
    </row>
    <row r="91" spans="2:31">
      <c r="B91" s="153">
        <f t="shared" si="24"/>
        <v>34</v>
      </c>
      <c r="C91" s="98"/>
      <c r="D91" s="99"/>
      <c r="E91" s="156"/>
      <c r="F91" s="98"/>
      <c r="G91" s="99"/>
      <c r="H91" s="156"/>
      <c r="I91" s="162"/>
      <c r="J91" s="165"/>
      <c r="K91" s="167"/>
      <c r="L91" s="165"/>
      <c r="M91" s="165"/>
      <c r="N91" s="167"/>
      <c r="O91" s="98"/>
      <c r="P91" s="99"/>
      <c r="Q91" s="102"/>
      <c r="R91" s="158"/>
      <c r="S91" s="159"/>
      <c r="T91" s="165"/>
      <c r="U91" s="155"/>
      <c r="V91" s="98"/>
      <c r="W91" s="159"/>
      <c r="X91" s="161"/>
      <c r="Y91" s="98"/>
      <c r="Z91" s="99"/>
      <c r="AA91" s="99"/>
      <c r="AB91" s="164"/>
      <c r="AC91" s="155"/>
      <c r="AD91" s="98"/>
      <c r="AE91" s="102"/>
    </row>
    <row r="92" spans="2:31">
      <c r="B92" s="153">
        <f t="shared" si="24"/>
        <v>35</v>
      </c>
      <c r="C92" s="98"/>
      <c r="D92" s="99"/>
      <c r="E92" s="156"/>
      <c r="F92" s="98"/>
      <c r="G92" s="99"/>
      <c r="H92" s="156"/>
      <c r="I92" s="162"/>
      <c r="J92" s="165"/>
      <c r="K92" s="167"/>
      <c r="L92" s="165"/>
      <c r="M92" s="165"/>
      <c r="N92" s="167"/>
      <c r="O92" s="98"/>
      <c r="P92" s="99"/>
      <c r="Q92" s="102"/>
      <c r="R92" s="158"/>
      <c r="S92" s="159"/>
      <c r="T92" s="165"/>
      <c r="U92" s="155"/>
      <c r="V92" s="98"/>
      <c r="W92" s="159"/>
      <c r="X92" s="161"/>
      <c r="Y92" s="98"/>
      <c r="Z92" s="99"/>
      <c r="AA92" s="99"/>
      <c r="AB92" s="164"/>
      <c r="AC92" s="155"/>
      <c r="AD92" s="98"/>
      <c r="AE92" s="102"/>
    </row>
    <row r="93" spans="2:31">
      <c r="B93" s="153">
        <f t="shared" si="24"/>
        <v>36</v>
      </c>
      <c r="C93" s="98"/>
      <c r="D93" s="99"/>
      <c r="E93" s="156"/>
      <c r="F93" s="98"/>
      <c r="G93" s="99"/>
      <c r="H93" s="156"/>
      <c r="I93" s="162"/>
      <c r="J93" s="165"/>
      <c r="K93" s="167"/>
      <c r="L93" s="165"/>
      <c r="M93" s="165"/>
      <c r="N93" s="167"/>
      <c r="O93" s="98"/>
      <c r="P93" s="99"/>
      <c r="Q93" s="102"/>
      <c r="R93" s="158"/>
      <c r="S93" s="159"/>
      <c r="T93" s="165"/>
      <c r="U93" s="155"/>
      <c r="V93" s="98"/>
      <c r="W93" s="159"/>
      <c r="X93" s="161"/>
      <c r="Y93" s="98"/>
      <c r="Z93" s="99"/>
      <c r="AA93" s="99"/>
      <c r="AB93" s="164"/>
      <c r="AC93" s="155"/>
      <c r="AD93" s="98"/>
      <c r="AE93" s="102"/>
    </row>
    <row r="94" spans="2:31">
      <c r="B94" s="153">
        <f t="shared" si="24"/>
        <v>37</v>
      </c>
      <c r="C94" s="98"/>
      <c r="D94" s="99"/>
      <c r="E94" s="156"/>
      <c r="F94" s="98"/>
      <c r="G94" s="99"/>
      <c r="H94" s="156"/>
      <c r="I94" s="162"/>
      <c r="J94" s="165"/>
      <c r="K94" s="167"/>
      <c r="L94" s="165"/>
      <c r="M94" s="165"/>
      <c r="N94" s="167"/>
      <c r="O94" s="98"/>
      <c r="P94" s="99"/>
      <c r="Q94" s="102"/>
      <c r="R94" s="158"/>
      <c r="S94" s="159"/>
      <c r="T94" s="165"/>
      <c r="U94" s="155"/>
      <c r="V94" s="98"/>
      <c r="W94" s="159"/>
      <c r="X94" s="161"/>
      <c r="Y94" s="98"/>
      <c r="Z94" s="99"/>
      <c r="AA94" s="99"/>
      <c r="AB94" s="164"/>
      <c r="AC94" s="155"/>
      <c r="AD94" s="98"/>
      <c r="AE94" s="102"/>
    </row>
    <row r="95" spans="2:31" ht="13.5" thickBot="1">
      <c r="B95" s="168">
        <f t="shared" si="24"/>
        <v>38</v>
      </c>
      <c r="C95" s="169"/>
      <c r="D95" s="170"/>
      <c r="E95" s="171"/>
      <c r="F95" s="169"/>
      <c r="G95" s="170"/>
      <c r="H95" s="171"/>
      <c r="I95" s="172"/>
      <c r="J95" s="173"/>
      <c r="K95" s="174"/>
      <c r="L95" s="173"/>
      <c r="M95" s="173"/>
      <c r="N95" s="174"/>
      <c r="O95" s="169"/>
      <c r="P95" s="170"/>
      <c r="Q95" s="175"/>
      <c r="R95" s="176"/>
      <c r="S95" s="177"/>
      <c r="T95" s="178"/>
      <c r="U95" s="179"/>
      <c r="V95" s="105"/>
      <c r="W95" s="177"/>
      <c r="X95" s="180"/>
      <c r="Y95" s="105"/>
      <c r="Z95" s="104"/>
      <c r="AA95" s="104"/>
      <c r="AB95" s="181"/>
      <c r="AC95" s="179"/>
      <c r="AD95" s="105"/>
      <c r="AE95" s="182"/>
    </row>
    <row r="96" spans="2:31" ht="13.5" thickTop="1"/>
    <row r="100" spans="3:16">
      <c r="C100">
        <f>IF(ISNUMBER(C6),C6,"NO")</f>
        <v>5</v>
      </c>
      <c r="D100">
        <f t="shared" ref="D100:P115" si="25">IF(ISNUMBER(D6),D6,"NO")</f>
        <v>5</v>
      </c>
      <c r="E100">
        <f t="shared" si="25"/>
        <v>5</v>
      </c>
      <c r="F100">
        <f t="shared" si="25"/>
        <v>5</v>
      </c>
      <c r="G100">
        <f t="shared" si="25"/>
        <v>5</v>
      </c>
      <c r="H100"/>
      <c r="I100">
        <f t="shared" si="25"/>
        <v>5</v>
      </c>
      <c r="J100">
        <f>IF(J6&gt;0,J6,"NO")</f>
        <v>4</v>
      </c>
      <c r="K100">
        <f t="shared" si="25"/>
        <v>5</v>
      </c>
      <c r="M100">
        <f>IF(M6&gt;0,M6,"NO")</f>
        <v>5</v>
      </c>
      <c r="N100">
        <f t="shared" si="25"/>
        <v>5</v>
      </c>
      <c r="O100">
        <f t="shared" si="25"/>
        <v>5</v>
      </c>
      <c r="P100">
        <f t="shared" si="25"/>
        <v>5</v>
      </c>
    </row>
    <row r="101" spans="3:16">
      <c r="C101">
        <f t="shared" ref="C101:G116" si="26">IF(ISNUMBER(C7),C7,"NO")</f>
        <v>5</v>
      </c>
      <c r="D101">
        <f t="shared" si="26"/>
        <v>5</v>
      </c>
      <c r="E101">
        <f t="shared" si="26"/>
        <v>5</v>
      </c>
      <c r="F101">
        <f t="shared" si="26"/>
        <v>5</v>
      </c>
      <c r="G101">
        <f t="shared" si="26"/>
        <v>2</v>
      </c>
      <c r="H101"/>
      <c r="I101">
        <f t="shared" si="25"/>
        <v>5</v>
      </c>
      <c r="J101">
        <f t="shared" ref="J101:J137" si="27">IF(J7&gt;0,J7,"NO")</f>
        <v>4</v>
      </c>
      <c r="K101">
        <f t="shared" si="25"/>
        <v>5</v>
      </c>
      <c r="M101">
        <f t="shared" ref="M101:M137" si="28">IF(M7&gt;0,M7,"NO")</f>
        <v>5</v>
      </c>
      <c r="N101">
        <f t="shared" si="25"/>
        <v>3</v>
      </c>
      <c r="O101">
        <f t="shared" si="25"/>
        <v>5</v>
      </c>
      <c r="P101">
        <f t="shared" si="25"/>
        <v>5</v>
      </c>
    </row>
    <row r="102" spans="3:16">
      <c r="C102">
        <f t="shared" si="26"/>
        <v>5</v>
      </c>
      <c r="D102">
        <f t="shared" si="26"/>
        <v>4</v>
      </c>
      <c r="E102">
        <f t="shared" si="26"/>
        <v>5</v>
      </c>
      <c r="F102">
        <f t="shared" si="26"/>
        <v>5</v>
      </c>
      <c r="G102">
        <f t="shared" si="26"/>
        <v>2</v>
      </c>
      <c r="H102"/>
      <c r="I102">
        <f t="shared" si="25"/>
        <v>5</v>
      </c>
      <c r="J102">
        <f t="shared" si="27"/>
        <v>3</v>
      </c>
      <c r="K102">
        <f t="shared" si="25"/>
        <v>5</v>
      </c>
      <c r="M102">
        <f t="shared" si="28"/>
        <v>5</v>
      </c>
      <c r="N102">
        <f t="shared" si="25"/>
        <v>3</v>
      </c>
      <c r="O102">
        <f t="shared" si="25"/>
        <v>4</v>
      </c>
      <c r="P102">
        <f t="shared" si="25"/>
        <v>4</v>
      </c>
    </row>
    <row r="103" spans="3:16">
      <c r="C103">
        <f t="shared" si="26"/>
        <v>5</v>
      </c>
      <c r="D103">
        <f t="shared" si="26"/>
        <v>4</v>
      </c>
      <c r="E103">
        <f t="shared" si="26"/>
        <v>5</v>
      </c>
      <c r="F103">
        <f t="shared" si="26"/>
        <v>5</v>
      </c>
      <c r="G103">
        <f t="shared" si="26"/>
        <v>4</v>
      </c>
      <c r="H103"/>
      <c r="I103">
        <f t="shared" si="25"/>
        <v>5</v>
      </c>
      <c r="J103">
        <f t="shared" si="27"/>
        <v>5</v>
      </c>
      <c r="K103">
        <f t="shared" si="25"/>
        <v>5</v>
      </c>
      <c r="M103">
        <f t="shared" si="28"/>
        <v>5</v>
      </c>
      <c r="N103">
        <f t="shared" si="25"/>
        <v>4</v>
      </c>
      <c r="O103">
        <f t="shared" si="25"/>
        <v>5</v>
      </c>
      <c r="P103">
        <f t="shared" si="25"/>
        <v>5</v>
      </c>
    </row>
    <row r="104" spans="3:16">
      <c r="C104">
        <f t="shared" si="26"/>
        <v>5</v>
      </c>
      <c r="D104">
        <f t="shared" si="26"/>
        <v>3</v>
      </c>
      <c r="E104">
        <f t="shared" si="26"/>
        <v>5</v>
      </c>
      <c r="F104">
        <f t="shared" si="26"/>
        <v>5</v>
      </c>
      <c r="G104">
        <f t="shared" si="26"/>
        <v>2</v>
      </c>
      <c r="H104"/>
      <c r="I104">
        <f t="shared" si="25"/>
        <v>5</v>
      </c>
      <c r="J104">
        <f t="shared" si="27"/>
        <v>5</v>
      </c>
      <c r="K104">
        <f t="shared" si="25"/>
        <v>5</v>
      </c>
      <c r="M104">
        <f t="shared" si="28"/>
        <v>3</v>
      </c>
      <c r="N104">
        <f t="shared" si="25"/>
        <v>3</v>
      </c>
      <c r="O104">
        <f t="shared" si="25"/>
        <v>4</v>
      </c>
      <c r="P104">
        <f t="shared" si="25"/>
        <v>3</v>
      </c>
    </row>
    <row r="105" spans="3:16">
      <c r="C105">
        <f t="shared" si="26"/>
        <v>5</v>
      </c>
      <c r="D105">
        <f t="shared" si="26"/>
        <v>5</v>
      </c>
      <c r="E105">
        <f t="shared" si="26"/>
        <v>5</v>
      </c>
      <c r="F105">
        <f t="shared" si="26"/>
        <v>5</v>
      </c>
      <c r="G105">
        <f t="shared" si="26"/>
        <v>3</v>
      </c>
      <c r="H105"/>
      <c r="I105">
        <f t="shared" si="25"/>
        <v>5</v>
      </c>
      <c r="J105">
        <f t="shared" si="27"/>
        <v>5</v>
      </c>
      <c r="K105">
        <f t="shared" si="25"/>
        <v>5</v>
      </c>
      <c r="M105">
        <f t="shared" si="28"/>
        <v>5</v>
      </c>
      <c r="N105">
        <f t="shared" si="25"/>
        <v>5</v>
      </c>
      <c r="O105">
        <f t="shared" si="25"/>
        <v>5</v>
      </c>
      <c r="P105">
        <f t="shared" si="25"/>
        <v>4</v>
      </c>
    </row>
    <row r="106" spans="3:16">
      <c r="C106">
        <f t="shared" si="26"/>
        <v>5</v>
      </c>
      <c r="D106">
        <f t="shared" si="26"/>
        <v>5</v>
      </c>
      <c r="E106">
        <f t="shared" si="26"/>
        <v>5</v>
      </c>
      <c r="F106">
        <f t="shared" si="26"/>
        <v>5</v>
      </c>
      <c r="G106">
        <f t="shared" si="26"/>
        <v>3</v>
      </c>
      <c r="H106"/>
      <c r="I106">
        <f t="shared" si="25"/>
        <v>5</v>
      </c>
      <c r="J106">
        <f t="shared" si="27"/>
        <v>5</v>
      </c>
      <c r="K106">
        <f t="shared" si="25"/>
        <v>5</v>
      </c>
      <c r="M106">
        <f t="shared" si="28"/>
        <v>5</v>
      </c>
      <c r="N106">
        <f t="shared" si="25"/>
        <v>4</v>
      </c>
      <c r="O106">
        <f t="shared" si="25"/>
        <v>5</v>
      </c>
      <c r="P106">
        <f t="shared" si="25"/>
        <v>4</v>
      </c>
    </row>
    <row r="107" spans="3:16">
      <c r="C107">
        <f t="shared" si="26"/>
        <v>5</v>
      </c>
      <c r="D107">
        <f t="shared" si="26"/>
        <v>5</v>
      </c>
      <c r="E107">
        <f t="shared" si="26"/>
        <v>5</v>
      </c>
      <c r="F107">
        <f t="shared" si="26"/>
        <v>5</v>
      </c>
      <c r="G107">
        <f t="shared" si="26"/>
        <v>4</v>
      </c>
      <c r="H107"/>
      <c r="I107">
        <f t="shared" si="25"/>
        <v>5</v>
      </c>
      <c r="J107">
        <f t="shared" si="27"/>
        <v>5</v>
      </c>
      <c r="K107">
        <f t="shared" si="25"/>
        <v>5</v>
      </c>
      <c r="M107">
        <f t="shared" si="28"/>
        <v>5</v>
      </c>
      <c r="N107">
        <f t="shared" si="25"/>
        <v>4</v>
      </c>
      <c r="O107">
        <f t="shared" si="25"/>
        <v>5</v>
      </c>
      <c r="P107">
        <f t="shared" si="25"/>
        <v>5</v>
      </c>
    </row>
    <row r="108" spans="3:16">
      <c r="C108">
        <f t="shared" si="26"/>
        <v>5</v>
      </c>
      <c r="D108">
        <f t="shared" si="26"/>
        <v>5</v>
      </c>
      <c r="E108">
        <f t="shared" si="26"/>
        <v>5</v>
      </c>
      <c r="F108">
        <f t="shared" si="26"/>
        <v>5</v>
      </c>
      <c r="G108">
        <f t="shared" si="26"/>
        <v>3</v>
      </c>
      <c r="H108"/>
      <c r="I108">
        <f t="shared" si="25"/>
        <v>5</v>
      </c>
      <c r="J108">
        <f t="shared" si="27"/>
        <v>5</v>
      </c>
      <c r="K108">
        <f t="shared" si="25"/>
        <v>5</v>
      </c>
      <c r="M108">
        <f t="shared" si="28"/>
        <v>5</v>
      </c>
      <c r="N108">
        <f t="shared" si="25"/>
        <v>4</v>
      </c>
      <c r="O108">
        <f t="shared" si="25"/>
        <v>5</v>
      </c>
      <c r="P108">
        <f t="shared" si="25"/>
        <v>5</v>
      </c>
    </row>
    <row r="109" spans="3:16">
      <c r="C109">
        <f t="shared" si="26"/>
        <v>5</v>
      </c>
      <c r="D109">
        <f t="shared" si="26"/>
        <v>4</v>
      </c>
      <c r="E109">
        <f t="shared" si="26"/>
        <v>5</v>
      </c>
      <c r="F109">
        <f t="shared" si="26"/>
        <v>5</v>
      </c>
      <c r="G109">
        <f t="shared" si="26"/>
        <v>3</v>
      </c>
      <c r="H109"/>
      <c r="I109">
        <f t="shared" si="25"/>
        <v>5</v>
      </c>
      <c r="J109">
        <f t="shared" si="27"/>
        <v>4</v>
      </c>
      <c r="K109">
        <f t="shared" si="25"/>
        <v>5</v>
      </c>
      <c r="M109">
        <f t="shared" si="28"/>
        <v>5</v>
      </c>
      <c r="N109">
        <f t="shared" si="25"/>
        <v>5</v>
      </c>
      <c r="O109">
        <f t="shared" si="25"/>
        <v>5</v>
      </c>
      <c r="P109">
        <f t="shared" si="25"/>
        <v>5</v>
      </c>
    </row>
    <row r="110" spans="3:16">
      <c r="C110" t="str">
        <f t="shared" si="26"/>
        <v>NO</v>
      </c>
      <c r="D110" t="str">
        <f t="shared" si="26"/>
        <v>NO</v>
      </c>
      <c r="E110" t="str">
        <f t="shared" si="26"/>
        <v>NO</v>
      </c>
      <c r="F110" t="str">
        <f t="shared" si="26"/>
        <v>NO</v>
      </c>
      <c r="G110" t="str">
        <f t="shared" si="26"/>
        <v>NO</v>
      </c>
      <c r="H110"/>
      <c r="I110" t="str">
        <f t="shared" si="25"/>
        <v>NO</v>
      </c>
      <c r="J110" t="str">
        <f t="shared" si="27"/>
        <v>NE</v>
      </c>
      <c r="K110" t="str">
        <f t="shared" si="25"/>
        <v>NO</v>
      </c>
      <c r="M110" t="str">
        <f t="shared" si="28"/>
        <v>NO</v>
      </c>
      <c r="N110" t="str">
        <f t="shared" si="25"/>
        <v>NO</v>
      </c>
      <c r="O110" t="str">
        <f t="shared" si="25"/>
        <v>NO</v>
      </c>
      <c r="P110" t="str">
        <f t="shared" si="25"/>
        <v>NO</v>
      </c>
    </row>
    <row r="111" spans="3:16">
      <c r="C111" t="str">
        <f t="shared" si="26"/>
        <v>NO</v>
      </c>
      <c r="D111" t="str">
        <f t="shared" si="26"/>
        <v>NO</v>
      </c>
      <c r="E111" t="str">
        <f t="shared" si="26"/>
        <v>NO</v>
      </c>
      <c r="F111" t="str">
        <f t="shared" si="26"/>
        <v>NO</v>
      </c>
      <c r="G111" t="str">
        <f t="shared" si="26"/>
        <v>NO</v>
      </c>
      <c r="H111"/>
      <c r="I111" t="str">
        <f t="shared" si="25"/>
        <v>NO</v>
      </c>
      <c r="J111" t="str">
        <f t="shared" si="27"/>
        <v>NE</v>
      </c>
      <c r="K111" t="str">
        <f t="shared" si="25"/>
        <v>NO</v>
      </c>
      <c r="M111" t="str">
        <f t="shared" si="28"/>
        <v>NO</v>
      </c>
      <c r="N111" t="str">
        <f t="shared" si="25"/>
        <v>NO</v>
      </c>
      <c r="O111" t="str">
        <f t="shared" si="25"/>
        <v>NO</v>
      </c>
      <c r="P111" t="str">
        <f t="shared" si="25"/>
        <v>NO</v>
      </c>
    </row>
    <row r="112" spans="3:16">
      <c r="C112" t="str">
        <f t="shared" si="26"/>
        <v>NO</v>
      </c>
      <c r="D112" t="str">
        <f t="shared" si="26"/>
        <v>NO</v>
      </c>
      <c r="E112" t="str">
        <f t="shared" si="26"/>
        <v>NO</v>
      </c>
      <c r="F112" t="str">
        <f t="shared" si="26"/>
        <v>NO</v>
      </c>
      <c r="G112" t="str">
        <f t="shared" si="26"/>
        <v>NO</v>
      </c>
      <c r="H112"/>
      <c r="I112" t="str">
        <f t="shared" si="25"/>
        <v>NO</v>
      </c>
      <c r="J112" t="str">
        <f t="shared" si="27"/>
        <v>NE</v>
      </c>
      <c r="K112" t="str">
        <f t="shared" si="25"/>
        <v>NO</v>
      </c>
      <c r="M112" t="str">
        <f t="shared" si="28"/>
        <v>NO</v>
      </c>
      <c r="N112" t="str">
        <f t="shared" si="25"/>
        <v>NO</v>
      </c>
      <c r="O112" t="str">
        <f t="shared" si="25"/>
        <v>NO</v>
      </c>
      <c r="P112" t="str">
        <f t="shared" si="25"/>
        <v>NO</v>
      </c>
    </row>
    <row r="113" spans="3:16">
      <c r="C113" t="str">
        <f t="shared" si="26"/>
        <v>NO</v>
      </c>
      <c r="D113" t="str">
        <f t="shared" si="26"/>
        <v>NO</v>
      </c>
      <c r="E113" t="str">
        <f t="shared" si="26"/>
        <v>NO</v>
      </c>
      <c r="F113" t="str">
        <f t="shared" si="26"/>
        <v>NO</v>
      </c>
      <c r="G113" t="str">
        <f t="shared" si="26"/>
        <v>NO</v>
      </c>
      <c r="H113"/>
      <c r="I113" t="str">
        <f t="shared" si="25"/>
        <v>NO</v>
      </c>
      <c r="J113" t="str">
        <f t="shared" si="27"/>
        <v>NE</v>
      </c>
      <c r="K113" t="str">
        <f t="shared" si="25"/>
        <v>NO</v>
      </c>
      <c r="M113" t="str">
        <f t="shared" si="28"/>
        <v>NO</v>
      </c>
      <c r="N113" t="str">
        <f t="shared" si="25"/>
        <v>NO</v>
      </c>
      <c r="O113" t="str">
        <f t="shared" si="25"/>
        <v>NO</v>
      </c>
      <c r="P113" t="str">
        <f t="shared" si="25"/>
        <v>NO</v>
      </c>
    </row>
    <row r="114" spans="3:16">
      <c r="C114" t="str">
        <f t="shared" si="26"/>
        <v>NO</v>
      </c>
      <c r="D114" t="str">
        <f t="shared" si="26"/>
        <v>NO</v>
      </c>
      <c r="E114" t="str">
        <f t="shared" si="26"/>
        <v>NO</v>
      </c>
      <c r="F114" t="str">
        <f t="shared" si="26"/>
        <v>NO</v>
      </c>
      <c r="G114" t="str">
        <f t="shared" si="26"/>
        <v>NO</v>
      </c>
      <c r="H114"/>
      <c r="I114" t="str">
        <f t="shared" si="25"/>
        <v>NO</v>
      </c>
      <c r="J114" t="str">
        <f t="shared" si="27"/>
        <v>NE</v>
      </c>
      <c r="K114" t="str">
        <f t="shared" si="25"/>
        <v>NO</v>
      </c>
      <c r="M114" t="str">
        <f t="shared" si="28"/>
        <v>NO</v>
      </c>
      <c r="N114" t="str">
        <f t="shared" si="25"/>
        <v>NO</v>
      </c>
      <c r="O114" t="str">
        <f t="shared" si="25"/>
        <v>NO</v>
      </c>
      <c r="P114" t="str">
        <f t="shared" si="25"/>
        <v>NO</v>
      </c>
    </row>
    <row r="115" spans="3:16">
      <c r="C115" t="str">
        <f t="shared" si="26"/>
        <v>NO</v>
      </c>
      <c r="D115" t="str">
        <f t="shared" si="26"/>
        <v>NO</v>
      </c>
      <c r="E115" t="str">
        <f t="shared" si="26"/>
        <v>NO</v>
      </c>
      <c r="F115" t="str">
        <f t="shared" si="26"/>
        <v>NO</v>
      </c>
      <c r="G115" t="str">
        <f t="shared" si="26"/>
        <v>NO</v>
      </c>
      <c r="H115"/>
      <c r="I115" t="str">
        <f t="shared" si="25"/>
        <v>NO</v>
      </c>
      <c r="J115" t="str">
        <f t="shared" si="27"/>
        <v>NE</v>
      </c>
      <c r="K115" t="str">
        <f t="shared" si="25"/>
        <v>NO</v>
      </c>
      <c r="M115" t="str">
        <f t="shared" si="28"/>
        <v>NO</v>
      </c>
      <c r="N115" t="str">
        <f t="shared" si="25"/>
        <v>NO</v>
      </c>
      <c r="O115" t="str">
        <f t="shared" si="25"/>
        <v>NO</v>
      </c>
      <c r="P115" t="str">
        <f t="shared" si="25"/>
        <v>NO</v>
      </c>
    </row>
    <row r="116" spans="3:16">
      <c r="C116" t="str">
        <f t="shared" si="26"/>
        <v>NO</v>
      </c>
      <c r="D116" t="str">
        <f t="shared" si="26"/>
        <v>NO</v>
      </c>
      <c r="E116" t="str">
        <f t="shared" si="26"/>
        <v>NO</v>
      </c>
      <c r="F116" t="str">
        <f t="shared" si="26"/>
        <v>NO</v>
      </c>
      <c r="G116" t="str">
        <f t="shared" si="26"/>
        <v>NO</v>
      </c>
      <c r="H116"/>
      <c r="I116" t="str">
        <f t="shared" ref="I116:K131" si="29">IF(ISNUMBER(I22),I22,"NO")</f>
        <v>NO</v>
      </c>
      <c r="J116" t="str">
        <f t="shared" si="27"/>
        <v>NE</v>
      </c>
      <c r="K116" t="str">
        <f t="shared" si="29"/>
        <v>NO</v>
      </c>
      <c r="M116" t="str">
        <f t="shared" si="28"/>
        <v>NO</v>
      </c>
      <c r="N116" t="str">
        <f t="shared" ref="N116:P131" si="30">IF(ISNUMBER(N22),N22,"NO")</f>
        <v>NO</v>
      </c>
      <c r="O116" t="str">
        <f t="shared" si="30"/>
        <v>NO</v>
      </c>
      <c r="P116" t="str">
        <f t="shared" si="30"/>
        <v>NO</v>
      </c>
    </row>
    <row r="117" spans="3:16">
      <c r="C117" t="str">
        <f t="shared" ref="C117:G132" si="31">IF(ISNUMBER(C23),C23,"NO")</f>
        <v>NO</v>
      </c>
      <c r="D117" t="str">
        <f t="shared" si="31"/>
        <v>NO</v>
      </c>
      <c r="E117" t="str">
        <f t="shared" si="31"/>
        <v>NO</v>
      </c>
      <c r="F117" t="str">
        <f t="shared" si="31"/>
        <v>NO</v>
      </c>
      <c r="G117" t="str">
        <f t="shared" si="31"/>
        <v>NO</v>
      </c>
      <c r="H117"/>
      <c r="I117" t="str">
        <f t="shared" si="29"/>
        <v>NO</v>
      </c>
      <c r="J117" t="str">
        <f t="shared" si="27"/>
        <v>NE</v>
      </c>
      <c r="K117" t="str">
        <f t="shared" si="29"/>
        <v>NO</v>
      </c>
      <c r="M117" t="str">
        <f t="shared" si="28"/>
        <v>NO</v>
      </c>
      <c r="N117" t="str">
        <f t="shared" si="30"/>
        <v>NO</v>
      </c>
      <c r="O117" t="str">
        <f t="shared" si="30"/>
        <v>NO</v>
      </c>
      <c r="P117" t="str">
        <f t="shared" si="30"/>
        <v>NO</v>
      </c>
    </row>
    <row r="118" spans="3:16">
      <c r="C118" t="str">
        <f t="shared" si="31"/>
        <v>NO</v>
      </c>
      <c r="D118" t="str">
        <f t="shared" si="31"/>
        <v>NO</v>
      </c>
      <c r="E118" t="str">
        <f t="shared" si="31"/>
        <v>NO</v>
      </c>
      <c r="F118" t="str">
        <f t="shared" si="31"/>
        <v>NO</v>
      </c>
      <c r="G118" t="str">
        <f t="shared" si="31"/>
        <v>NO</v>
      </c>
      <c r="H118"/>
      <c r="I118" t="str">
        <f t="shared" si="29"/>
        <v>NO</v>
      </c>
      <c r="J118" t="str">
        <f t="shared" si="27"/>
        <v>NE</v>
      </c>
      <c r="K118" t="str">
        <f t="shared" si="29"/>
        <v>NO</v>
      </c>
      <c r="M118" t="str">
        <f t="shared" si="28"/>
        <v>NO</v>
      </c>
      <c r="N118" t="str">
        <f t="shared" si="30"/>
        <v>NO</v>
      </c>
      <c r="O118" t="str">
        <f t="shared" si="30"/>
        <v>NO</v>
      </c>
      <c r="P118" t="str">
        <f t="shared" si="30"/>
        <v>NO</v>
      </c>
    </row>
    <row r="119" spans="3:16">
      <c r="C119" t="str">
        <f t="shared" si="31"/>
        <v>NO</v>
      </c>
      <c r="D119" t="str">
        <f t="shared" si="31"/>
        <v>NO</v>
      </c>
      <c r="E119" t="str">
        <f t="shared" si="31"/>
        <v>NO</v>
      </c>
      <c r="F119" t="str">
        <f t="shared" si="31"/>
        <v>NO</v>
      </c>
      <c r="G119" t="str">
        <f t="shared" si="31"/>
        <v>NO</v>
      </c>
      <c r="H119"/>
      <c r="I119" t="str">
        <f t="shared" si="29"/>
        <v>NO</v>
      </c>
      <c r="J119" t="str">
        <f t="shared" si="27"/>
        <v>NE</v>
      </c>
      <c r="K119" t="str">
        <f t="shared" si="29"/>
        <v>NO</v>
      </c>
      <c r="M119" t="str">
        <f t="shared" si="28"/>
        <v>NO</v>
      </c>
      <c r="N119" t="str">
        <f t="shared" si="30"/>
        <v>NO</v>
      </c>
      <c r="O119" t="str">
        <f t="shared" si="30"/>
        <v>NO</v>
      </c>
      <c r="P119" t="str">
        <f t="shared" si="30"/>
        <v>NO</v>
      </c>
    </row>
    <row r="120" spans="3:16">
      <c r="C120" t="str">
        <f t="shared" si="31"/>
        <v>NO</v>
      </c>
      <c r="D120" t="str">
        <f t="shared" si="31"/>
        <v>NO</v>
      </c>
      <c r="E120" t="str">
        <f t="shared" si="31"/>
        <v>NO</v>
      </c>
      <c r="F120" t="str">
        <f t="shared" si="31"/>
        <v>NO</v>
      </c>
      <c r="G120" t="str">
        <f t="shared" si="31"/>
        <v>NO</v>
      </c>
      <c r="H120"/>
      <c r="I120" t="str">
        <f t="shared" si="29"/>
        <v>NO</v>
      </c>
      <c r="J120" t="str">
        <f t="shared" si="27"/>
        <v>NE</v>
      </c>
      <c r="K120" t="str">
        <f t="shared" si="29"/>
        <v>NO</v>
      </c>
      <c r="M120" t="str">
        <f t="shared" si="28"/>
        <v>NO</v>
      </c>
      <c r="N120" t="str">
        <f t="shared" si="30"/>
        <v>NO</v>
      </c>
      <c r="O120" t="str">
        <f t="shared" si="30"/>
        <v>NO</v>
      </c>
      <c r="P120" t="str">
        <f t="shared" si="30"/>
        <v>NO</v>
      </c>
    </row>
    <row r="121" spans="3:16">
      <c r="C121" t="str">
        <f t="shared" si="31"/>
        <v>NO</v>
      </c>
      <c r="D121" t="str">
        <f t="shared" si="31"/>
        <v>NO</v>
      </c>
      <c r="E121" t="str">
        <f t="shared" si="31"/>
        <v>NO</v>
      </c>
      <c r="F121" t="str">
        <f t="shared" si="31"/>
        <v>NO</v>
      </c>
      <c r="G121" t="str">
        <f t="shared" si="31"/>
        <v>NO</v>
      </c>
      <c r="H121"/>
      <c r="I121" t="str">
        <f t="shared" si="29"/>
        <v>NO</v>
      </c>
      <c r="J121" t="str">
        <f t="shared" si="27"/>
        <v>NE</v>
      </c>
      <c r="K121" t="str">
        <f t="shared" si="29"/>
        <v>NO</v>
      </c>
      <c r="M121" t="str">
        <f t="shared" si="28"/>
        <v>NO</v>
      </c>
      <c r="N121" t="str">
        <f t="shared" si="30"/>
        <v>NO</v>
      </c>
      <c r="O121" t="str">
        <f t="shared" si="30"/>
        <v>NO</v>
      </c>
      <c r="P121" t="str">
        <f t="shared" si="30"/>
        <v>NO</v>
      </c>
    </row>
    <row r="122" spans="3:16">
      <c r="C122" t="str">
        <f t="shared" si="31"/>
        <v>NO</v>
      </c>
      <c r="D122" t="str">
        <f t="shared" si="31"/>
        <v>NO</v>
      </c>
      <c r="E122" t="str">
        <f t="shared" si="31"/>
        <v>NO</v>
      </c>
      <c r="F122" t="str">
        <f t="shared" si="31"/>
        <v>NO</v>
      </c>
      <c r="G122" t="str">
        <f t="shared" si="31"/>
        <v>NO</v>
      </c>
      <c r="H122"/>
      <c r="I122" t="str">
        <f t="shared" si="29"/>
        <v>NO</v>
      </c>
      <c r="J122" t="str">
        <f t="shared" si="27"/>
        <v>NE</v>
      </c>
      <c r="K122" t="str">
        <f t="shared" si="29"/>
        <v>NO</v>
      </c>
      <c r="M122" t="str">
        <f t="shared" si="28"/>
        <v>NO</v>
      </c>
      <c r="N122" t="str">
        <f t="shared" si="30"/>
        <v>NO</v>
      </c>
      <c r="O122" t="str">
        <f t="shared" si="30"/>
        <v>NO</v>
      </c>
      <c r="P122" t="str">
        <f t="shared" si="30"/>
        <v>NO</v>
      </c>
    </row>
    <row r="123" spans="3:16">
      <c r="C123" t="str">
        <f t="shared" si="31"/>
        <v>NO</v>
      </c>
      <c r="D123" t="str">
        <f t="shared" si="31"/>
        <v>NO</v>
      </c>
      <c r="E123" t="str">
        <f t="shared" si="31"/>
        <v>NO</v>
      </c>
      <c r="F123" t="str">
        <f t="shared" si="31"/>
        <v>NO</v>
      </c>
      <c r="G123" t="str">
        <f t="shared" si="31"/>
        <v>NO</v>
      </c>
      <c r="H123"/>
      <c r="I123" t="str">
        <f t="shared" si="29"/>
        <v>NO</v>
      </c>
      <c r="J123" t="str">
        <f t="shared" si="27"/>
        <v>NE</v>
      </c>
      <c r="K123" t="str">
        <f t="shared" si="29"/>
        <v>NO</v>
      </c>
      <c r="M123" t="str">
        <f t="shared" si="28"/>
        <v>NO</v>
      </c>
      <c r="N123" t="str">
        <f t="shared" si="30"/>
        <v>NO</v>
      </c>
      <c r="O123" t="str">
        <f t="shared" si="30"/>
        <v>NO</v>
      </c>
      <c r="P123" t="str">
        <f t="shared" si="30"/>
        <v>NO</v>
      </c>
    </row>
    <row r="124" spans="3:16">
      <c r="C124" t="str">
        <f t="shared" si="31"/>
        <v>NO</v>
      </c>
      <c r="D124" t="str">
        <f t="shared" si="31"/>
        <v>NO</v>
      </c>
      <c r="E124" t="str">
        <f t="shared" si="31"/>
        <v>NO</v>
      </c>
      <c r="F124" t="str">
        <f t="shared" si="31"/>
        <v>NO</v>
      </c>
      <c r="G124" t="str">
        <f t="shared" si="31"/>
        <v>NO</v>
      </c>
      <c r="H124"/>
      <c r="I124" t="str">
        <f t="shared" si="29"/>
        <v>NO</v>
      </c>
      <c r="J124" t="str">
        <f t="shared" si="27"/>
        <v>NE</v>
      </c>
      <c r="K124" t="str">
        <f t="shared" si="29"/>
        <v>NO</v>
      </c>
      <c r="M124" t="str">
        <f t="shared" si="28"/>
        <v>NO</v>
      </c>
      <c r="N124" t="str">
        <f t="shared" si="30"/>
        <v>NO</v>
      </c>
      <c r="O124" t="str">
        <f t="shared" si="30"/>
        <v>NO</v>
      </c>
      <c r="P124" t="str">
        <f t="shared" si="30"/>
        <v>NO</v>
      </c>
    </row>
    <row r="125" spans="3:16">
      <c r="C125" t="str">
        <f t="shared" si="31"/>
        <v>NO</v>
      </c>
      <c r="D125" t="str">
        <f t="shared" si="31"/>
        <v>NO</v>
      </c>
      <c r="E125" t="str">
        <f t="shared" si="31"/>
        <v>NO</v>
      </c>
      <c r="F125" t="str">
        <f t="shared" si="31"/>
        <v>NO</v>
      </c>
      <c r="G125" t="str">
        <f t="shared" si="31"/>
        <v>NO</v>
      </c>
      <c r="H125"/>
      <c r="I125" t="str">
        <f t="shared" si="29"/>
        <v>NO</v>
      </c>
      <c r="J125" t="str">
        <f t="shared" si="27"/>
        <v>NE</v>
      </c>
      <c r="K125" t="str">
        <f t="shared" si="29"/>
        <v>NO</v>
      </c>
      <c r="M125" t="str">
        <f t="shared" si="28"/>
        <v>NO</v>
      </c>
      <c r="N125" t="str">
        <f t="shared" si="30"/>
        <v>NO</v>
      </c>
      <c r="O125" t="str">
        <f t="shared" si="30"/>
        <v>NO</v>
      </c>
      <c r="P125" t="str">
        <f t="shared" si="30"/>
        <v>NO</v>
      </c>
    </row>
    <row r="126" spans="3:16">
      <c r="C126" t="str">
        <f t="shared" si="31"/>
        <v>NO</v>
      </c>
      <c r="D126" t="str">
        <f t="shared" si="31"/>
        <v>NO</v>
      </c>
      <c r="E126" t="str">
        <f t="shared" si="31"/>
        <v>NO</v>
      </c>
      <c r="F126" t="str">
        <f t="shared" si="31"/>
        <v>NO</v>
      </c>
      <c r="G126" t="str">
        <f t="shared" si="31"/>
        <v>NO</v>
      </c>
      <c r="H126"/>
      <c r="I126" t="str">
        <f t="shared" si="29"/>
        <v>NO</v>
      </c>
      <c r="J126" t="str">
        <f t="shared" si="27"/>
        <v>NE</v>
      </c>
      <c r="K126" t="str">
        <f t="shared" si="29"/>
        <v>NO</v>
      </c>
      <c r="M126" t="str">
        <f t="shared" si="28"/>
        <v>NO</v>
      </c>
      <c r="N126" t="str">
        <f t="shared" si="30"/>
        <v>NO</v>
      </c>
      <c r="O126" t="str">
        <f t="shared" si="30"/>
        <v>NO</v>
      </c>
      <c r="P126" t="str">
        <f t="shared" si="30"/>
        <v>NO</v>
      </c>
    </row>
    <row r="127" spans="3:16">
      <c r="C127" t="str">
        <f t="shared" si="31"/>
        <v>NO</v>
      </c>
      <c r="D127" t="str">
        <f t="shared" si="31"/>
        <v>NO</v>
      </c>
      <c r="E127" t="str">
        <f t="shared" si="31"/>
        <v>NO</v>
      </c>
      <c r="F127" t="str">
        <f t="shared" si="31"/>
        <v>NO</v>
      </c>
      <c r="G127" t="str">
        <f t="shared" si="31"/>
        <v>NO</v>
      </c>
      <c r="H127"/>
      <c r="I127" t="str">
        <f t="shared" si="29"/>
        <v>NO</v>
      </c>
      <c r="J127" t="str">
        <f t="shared" si="27"/>
        <v>NE</v>
      </c>
      <c r="K127" t="str">
        <f t="shared" si="29"/>
        <v>NO</v>
      </c>
      <c r="M127" t="str">
        <f t="shared" si="28"/>
        <v>NO</v>
      </c>
      <c r="N127" t="str">
        <f t="shared" si="30"/>
        <v>NO</v>
      </c>
      <c r="O127" t="str">
        <f t="shared" si="30"/>
        <v>NO</v>
      </c>
      <c r="P127" t="str">
        <f t="shared" si="30"/>
        <v>NO</v>
      </c>
    </row>
    <row r="128" spans="3:16">
      <c r="C128" t="str">
        <f t="shared" si="31"/>
        <v>NO</v>
      </c>
      <c r="D128" t="str">
        <f t="shared" si="31"/>
        <v>NO</v>
      </c>
      <c r="E128" t="str">
        <f t="shared" si="31"/>
        <v>NO</v>
      </c>
      <c r="F128" t="str">
        <f t="shared" si="31"/>
        <v>NO</v>
      </c>
      <c r="G128" t="str">
        <f t="shared" si="31"/>
        <v>NO</v>
      </c>
      <c r="H128"/>
      <c r="I128" t="str">
        <f t="shared" si="29"/>
        <v>NO</v>
      </c>
      <c r="J128" t="str">
        <f t="shared" si="27"/>
        <v>NE</v>
      </c>
      <c r="K128" t="str">
        <f t="shared" si="29"/>
        <v>NO</v>
      </c>
      <c r="M128" t="str">
        <f t="shared" si="28"/>
        <v>NO</v>
      </c>
      <c r="N128" t="str">
        <f t="shared" si="30"/>
        <v>NO</v>
      </c>
      <c r="O128" t="str">
        <f t="shared" si="30"/>
        <v>NO</v>
      </c>
      <c r="P128" t="str">
        <f t="shared" si="30"/>
        <v>NO</v>
      </c>
    </row>
    <row r="129" spans="1:16">
      <c r="C129" t="str">
        <f t="shared" si="31"/>
        <v>NO</v>
      </c>
      <c r="D129" t="str">
        <f t="shared" si="31"/>
        <v>NO</v>
      </c>
      <c r="E129" t="str">
        <f t="shared" si="31"/>
        <v>NO</v>
      </c>
      <c r="F129" t="str">
        <f t="shared" si="31"/>
        <v>NO</v>
      </c>
      <c r="G129" t="str">
        <f t="shared" si="31"/>
        <v>NO</v>
      </c>
      <c r="H129"/>
      <c r="I129" t="str">
        <f t="shared" si="29"/>
        <v>NO</v>
      </c>
      <c r="J129" t="str">
        <f t="shared" si="27"/>
        <v>NE</v>
      </c>
      <c r="K129" t="str">
        <f t="shared" si="29"/>
        <v>NO</v>
      </c>
      <c r="M129" t="str">
        <f t="shared" si="28"/>
        <v>NO</v>
      </c>
      <c r="N129" t="str">
        <f t="shared" si="30"/>
        <v>NO</v>
      </c>
      <c r="O129" t="str">
        <f t="shared" si="30"/>
        <v>NO</v>
      </c>
      <c r="P129" t="str">
        <f t="shared" si="30"/>
        <v>NO</v>
      </c>
    </row>
    <row r="130" spans="1:16">
      <c r="C130" t="str">
        <f t="shared" si="31"/>
        <v>NO</v>
      </c>
      <c r="D130" t="str">
        <f t="shared" si="31"/>
        <v>NO</v>
      </c>
      <c r="E130" t="str">
        <f t="shared" si="31"/>
        <v>NO</v>
      </c>
      <c r="F130" t="str">
        <f t="shared" si="31"/>
        <v>NO</v>
      </c>
      <c r="G130" t="str">
        <f t="shared" si="31"/>
        <v>NO</v>
      </c>
      <c r="H130"/>
      <c r="I130" t="str">
        <f t="shared" si="29"/>
        <v>NO</v>
      </c>
      <c r="J130" t="str">
        <f t="shared" si="27"/>
        <v>NE</v>
      </c>
      <c r="K130" t="str">
        <f t="shared" si="29"/>
        <v>NO</v>
      </c>
      <c r="M130" t="str">
        <f t="shared" si="28"/>
        <v>NO</v>
      </c>
      <c r="N130" t="str">
        <f t="shared" si="30"/>
        <v>NO</v>
      </c>
      <c r="O130" t="str">
        <f t="shared" si="30"/>
        <v>NO</v>
      </c>
      <c r="P130" t="str">
        <f t="shared" si="30"/>
        <v>NO</v>
      </c>
    </row>
    <row r="131" spans="1:16">
      <c r="C131" t="str">
        <f t="shared" si="31"/>
        <v>NO</v>
      </c>
      <c r="D131" t="str">
        <f t="shared" si="31"/>
        <v>NO</v>
      </c>
      <c r="E131" t="str">
        <f t="shared" si="31"/>
        <v>NO</v>
      </c>
      <c r="F131" t="str">
        <f t="shared" si="31"/>
        <v>NO</v>
      </c>
      <c r="G131" t="str">
        <f t="shared" si="31"/>
        <v>NO</v>
      </c>
      <c r="H131"/>
      <c r="I131" t="str">
        <f t="shared" si="29"/>
        <v>NO</v>
      </c>
      <c r="J131" t="str">
        <f t="shared" si="27"/>
        <v>NE</v>
      </c>
      <c r="K131" t="str">
        <f t="shared" si="29"/>
        <v>NO</v>
      </c>
      <c r="M131" t="str">
        <f t="shared" si="28"/>
        <v>NO</v>
      </c>
      <c r="N131" t="str">
        <f t="shared" si="30"/>
        <v>NO</v>
      </c>
      <c r="O131" t="str">
        <f t="shared" si="30"/>
        <v>NO</v>
      </c>
      <c r="P131" t="str">
        <f t="shared" si="30"/>
        <v>NO</v>
      </c>
    </row>
    <row r="132" spans="1:16">
      <c r="C132" t="str">
        <f t="shared" si="31"/>
        <v>NO</v>
      </c>
      <c r="D132" t="str">
        <f t="shared" si="31"/>
        <v>NO</v>
      </c>
      <c r="E132" t="str">
        <f t="shared" si="31"/>
        <v>NO</v>
      </c>
      <c r="F132" t="str">
        <f t="shared" si="31"/>
        <v>NO</v>
      </c>
      <c r="G132" t="str">
        <f t="shared" si="31"/>
        <v>NO</v>
      </c>
      <c r="H132"/>
      <c r="I132" t="str">
        <f t="shared" ref="I132:K137" si="32">IF(ISNUMBER(I38),I38,"NO")</f>
        <v>NO</v>
      </c>
      <c r="J132" t="str">
        <f t="shared" si="27"/>
        <v>NE</v>
      </c>
      <c r="K132" t="str">
        <f t="shared" si="32"/>
        <v>NO</v>
      </c>
      <c r="M132" t="str">
        <f t="shared" si="28"/>
        <v>NO</v>
      </c>
      <c r="N132" t="str">
        <f t="shared" ref="N132:P137" si="33">IF(ISNUMBER(N38),N38,"NO")</f>
        <v>NO</v>
      </c>
      <c r="O132" t="str">
        <f t="shared" si="33"/>
        <v>NO</v>
      </c>
      <c r="P132" t="str">
        <f t="shared" si="33"/>
        <v>NO</v>
      </c>
    </row>
    <row r="133" spans="1:16">
      <c r="C133" t="str">
        <f t="shared" ref="C133:G137" si="34">IF(ISNUMBER(C39),C39,"NO")</f>
        <v>NO</v>
      </c>
      <c r="D133" t="str">
        <f t="shared" si="34"/>
        <v>NO</v>
      </c>
      <c r="E133" t="str">
        <f t="shared" si="34"/>
        <v>NO</v>
      </c>
      <c r="F133" t="str">
        <f t="shared" si="34"/>
        <v>NO</v>
      </c>
      <c r="G133" t="str">
        <f t="shared" si="34"/>
        <v>NO</v>
      </c>
      <c r="H133"/>
      <c r="I133" t="str">
        <f t="shared" si="32"/>
        <v>NO</v>
      </c>
      <c r="J133" t="str">
        <f t="shared" si="27"/>
        <v>NE</v>
      </c>
      <c r="K133" t="str">
        <f t="shared" si="32"/>
        <v>NO</v>
      </c>
      <c r="M133" t="str">
        <f t="shared" si="28"/>
        <v>NO</v>
      </c>
      <c r="N133" t="str">
        <f t="shared" si="33"/>
        <v>NO</v>
      </c>
      <c r="O133" t="str">
        <f t="shared" si="33"/>
        <v>NO</v>
      </c>
      <c r="P133" t="str">
        <f t="shared" si="33"/>
        <v>NO</v>
      </c>
    </row>
    <row r="134" spans="1:16">
      <c r="C134" t="str">
        <f t="shared" si="34"/>
        <v>NO</v>
      </c>
      <c r="D134" t="str">
        <f t="shared" si="34"/>
        <v>NO</v>
      </c>
      <c r="E134" t="str">
        <f t="shared" si="34"/>
        <v>NO</v>
      </c>
      <c r="F134" t="str">
        <f t="shared" si="34"/>
        <v>NO</v>
      </c>
      <c r="G134" t="str">
        <f t="shared" si="34"/>
        <v>NO</v>
      </c>
      <c r="H134"/>
      <c r="I134" t="str">
        <f t="shared" si="32"/>
        <v>NO</v>
      </c>
      <c r="J134" t="str">
        <f t="shared" si="27"/>
        <v>NE</v>
      </c>
      <c r="K134" t="str">
        <f t="shared" si="32"/>
        <v>NO</v>
      </c>
      <c r="M134" t="str">
        <f t="shared" si="28"/>
        <v>NO</v>
      </c>
      <c r="N134" t="str">
        <f t="shared" si="33"/>
        <v>NO</v>
      </c>
      <c r="O134" t="str">
        <f t="shared" si="33"/>
        <v>NO</v>
      </c>
      <c r="P134" t="str">
        <f t="shared" si="33"/>
        <v>NO</v>
      </c>
    </row>
    <row r="135" spans="1:16">
      <c r="C135" t="str">
        <f t="shared" si="34"/>
        <v>NO</v>
      </c>
      <c r="D135" t="str">
        <f t="shared" si="34"/>
        <v>NO</v>
      </c>
      <c r="E135" t="str">
        <f t="shared" si="34"/>
        <v>NO</v>
      </c>
      <c r="F135" t="str">
        <f t="shared" si="34"/>
        <v>NO</v>
      </c>
      <c r="G135" t="str">
        <f t="shared" si="34"/>
        <v>NO</v>
      </c>
      <c r="H135"/>
      <c r="I135" t="str">
        <f t="shared" si="32"/>
        <v>NO</v>
      </c>
      <c r="J135" t="str">
        <f t="shared" si="27"/>
        <v>NE</v>
      </c>
      <c r="K135" t="str">
        <f t="shared" si="32"/>
        <v>NO</v>
      </c>
      <c r="M135" t="str">
        <f t="shared" si="28"/>
        <v>NO</v>
      </c>
      <c r="N135" t="str">
        <f t="shared" si="33"/>
        <v>NO</v>
      </c>
      <c r="O135" t="str">
        <f t="shared" si="33"/>
        <v>NO</v>
      </c>
      <c r="P135" t="str">
        <f t="shared" si="33"/>
        <v>NO</v>
      </c>
    </row>
    <row r="136" spans="1:16">
      <c r="C136" t="str">
        <f t="shared" si="34"/>
        <v>NO</v>
      </c>
      <c r="D136" t="str">
        <f t="shared" si="34"/>
        <v>NO</v>
      </c>
      <c r="E136" t="str">
        <f t="shared" si="34"/>
        <v>NO</v>
      </c>
      <c r="F136" t="str">
        <f t="shared" si="34"/>
        <v>NO</v>
      </c>
      <c r="G136" t="str">
        <f t="shared" si="34"/>
        <v>NO</v>
      </c>
      <c r="H136"/>
      <c r="I136" t="str">
        <f t="shared" si="32"/>
        <v>NO</v>
      </c>
      <c r="J136" t="str">
        <f t="shared" si="27"/>
        <v>NE</v>
      </c>
      <c r="K136" t="str">
        <f t="shared" si="32"/>
        <v>NO</v>
      </c>
      <c r="M136" t="str">
        <f t="shared" si="28"/>
        <v>NO</v>
      </c>
      <c r="N136" t="str">
        <f t="shared" si="33"/>
        <v>NO</v>
      </c>
      <c r="O136" t="str">
        <f t="shared" si="33"/>
        <v>NO</v>
      </c>
      <c r="P136" t="str">
        <f t="shared" si="33"/>
        <v>NO</v>
      </c>
    </row>
    <row r="137" spans="1:16">
      <c r="C137" t="str">
        <f t="shared" si="34"/>
        <v>NO</v>
      </c>
      <c r="D137" t="str">
        <f t="shared" si="34"/>
        <v>NO</v>
      </c>
      <c r="E137" t="str">
        <f t="shared" si="34"/>
        <v>NO</v>
      </c>
      <c r="F137" t="str">
        <f t="shared" si="34"/>
        <v>NO</v>
      </c>
      <c r="G137" t="str">
        <f t="shared" si="34"/>
        <v>NO</v>
      </c>
      <c r="H137"/>
      <c r="I137" t="str">
        <f t="shared" si="32"/>
        <v>NO</v>
      </c>
      <c r="J137" t="str">
        <f t="shared" si="27"/>
        <v>NE</v>
      </c>
      <c r="K137" t="str">
        <f t="shared" si="32"/>
        <v>NO</v>
      </c>
      <c r="M137" t="str">
        <f t="shared" si="28"/>
        <v>NO</v>
      </c>
      <c r="N137" t="str">
        <f t="shared" si="33"/>
        <v>NO</v>
      </c>
      <c r="O137" t="str">
        <f t="shared" si="33"/>
        <v>NO</v>
      </c>
      <c r="P137" t="str">
        <f t="shared" si="33"/>
        <v>NO</v>
      </c>
    </row>
    <row r="138" spans="1:16">
      <c r="A138" s="186" t="s">
        <v>135</v>
      </c>
      <c r="C138" s="188">
        <f>MEDIAN(C100:C137)</f>
        <v>5</v>
      </c>
      <c r="D138" s="188">
        <f t="shared" ref="D138:P138" si="35">MEDIAN(D100:D137)</f>
        <v>5</v>
      </c>
      <c r="E138" s="188">
        <f t="shared" si="35"/>
        <v>5</v>
      </c>
      <c r="F138" s="188">
        <f t="shared" si="35"/>
        <v>5</v>
      </c>
      <c r="G138" s="188">
        <f t="shared" si="35"/>
        <v>3</v>
      </c>
      <c r="H138" s="188"/>
      <c r="I138" s="188">
        <f t="shared" si="35"/>
        <v>5</v>
      </c>
      <c r="J138" s="188">
        <f t="shared" si="35"/>
        <v>5</v>
      </c>
      <c r="K138" s="188">
        <f t="shared" si="35"/>
        <v>5</v>
      </c>
      <c r="L138" s="188"/>
      <c r="M138" s="188">
        <f t="shared" si="35"/>
        <v>5</v>
      </c>
      <c r="N138" s="188">
        <f t="shared" si="35"/>
        <v>4</v>
      </c>
      <c r="O138" s="188">
        <f t="shared" si="35"/>
        <v>5</v>
      </c>
      <c r="P138" s="188">
        <f t="shared" si="35"/>
        <v>5</v>
      </c>
    </row>
    <row r="139" spans="1:16">
      <c r="A139" s="186" t="s">
        <v>136</v>
      </c>
      <c r="C139" s="188">
        <f>QUARTILE(C100:C137,1)</f>
        <v>5</v>
      </c>
      <c r="D139" s="188">
        <f t="shared" ref="D139:P139" si="36">QUARTILE(D100:D137,1)</f>
        <v>4</v>
      </c>
      <c r="E139" s="188">
        <f t="shared" si="36"/>
        <v>5</v>
      </c>
      <c r="F139" s="188">
        <f t="shared" si="36"/>
        <v>5</v>
      </c>
      <c r="G139" s="188">
        <f t="shared" si="36"/>
        <v>2.25</v>
      </c>
      <c r="H139" s="188"/>
      <c r="I139" s="188">
        <f t="shared" si="36"/>
        <v>5</v>
      </c>
      <c r="J139" s="188">
        <f t="shared" si="36"/>
        <v>4</v>
      </c>
      <c r="K139" s="188">
        <f t="shared" si="36"/>
        <v>5</v>
      </c>
      <c r="L139" s="188"/>
      <c r="M139" s="188">
        <f t="shared" si="36"/>
        <v>5</v>
      </c>
      <c r="N139" s="188">
        <f t="shared" si="36"/>
        <v>3.25</v>
      </c>
      <c r="O139" s="188">
        <f t="shared" si="36"/>
        <v>5</v>
      </c>
      <c r="P139" s="188">
        <f t="shared" si="36"/>
        <v>4</v>
      </c>
    </row>
    <row r="140" spans="1:16">
      <c r="A140" s="186" t="s">
        <v>137</v>
      </c>
      <c r="C140" s="188">
        <f>AVERAGE(C100:C137)</f>
        <v>5</v>
      </c>
      <c r="D140" s="188">
        <f t="shared" ref="D140:P140" si="37">AVERAGE(D100:D137)</f>
        <v>4.5</v>
      </c>
      <c r="E140" s="188">
        <f t="shared" si="37"/>
        <v>5</v>
      </c>
      <c r="F140" s="188">
        <f t="shared" si="37"/>
        <v>5</v>
      </c>
      <c r="G140" s="188">
        <f t="shared" si="37"/>
        <v>3.1</v>
      </c>
      <c r="H140" s="188"/>
      <c r="I140" s="188">
        <f t="shared" si="37"/>
        <v>5</v>
      </c>
      <c r="J140" s="188">
        <f t="shared" si="37"/>
        <v>4.5</v>
      </c>
      <c r="K140" s="188">
        <f t="shared" si="37"/>
        <v>5</v>
      </c>
      <c r="L140" s="188"/>
      <c r="M140" s="188">
        <f t="shared" si="37"/>
        <v>4.8</v>
      </c>
      <c r="N140" s="188">
        <f t="shared" si="37"/>
        <v>4</v>
      </c>
      <c r="O140" s="188">
        <f t="shared" si="37"/>
        <v>4.8</v>
      </c>
      <c r="P140" s="188">
        <f t="shared" si="37"/>
        <v>4.5</v>
      </c>
    </row>
  </sheetData>
  <protectedRanges>
    <protectedRange sqref="AB68:AC95" name="Rango3_2_1_1"/>
    <protectedRange sqref="C68:Q95 Y68:AA95" name="Rango1_2_1_1"/>
    <protectedRange sqref="V57:W57 X68:X95 AD68:AE95 R68:T95 V68:W95" name="Rango2_2_1_1"/>
    <protectedRange sqref="C58:S67 U58:AE67" name="Rango1_2_1"/>
    <protectedRange sqref="X58:X64 X66:X67" name="Rango2_2_1"/>
    <protectedRange sqref="T58:T67" name="Rango1_2_1_3"/>
  </protectedRanges>
  <mergeCells count="35">
    <mergeCell ref="N3:N5"/>
    <mergeCell ref="O3:O5"/>
    <mergeCell ref="C2:H2"/>
    <mergeCell ref="I2:L2"/>
    <mergeCell ref="M2:Q2"/>
    <mergeCell ref="C3:C5"/>
    <mergeCell ref="D3:D5"/>
    <mergeCell ref="E3:E5"/>
    <mergeCell ref="F3:F5"/>
    <mergeCell ref="G3:G5"/>
    <mergeCell ref="H3:H5"/>
    <mergeCell ref="I3:I5"/>
    <mergeCell ref="B2:B5"/>
    <mergeCell ref="B53:B56"/>
    <mergeCell ref="C53:Q53"/>
    <mergeCell ref="R53:W53"/>
    <mergeCell ref="X53:AE53"/>
    <mergeCell ref="C54:E56"/>
    <mergeCell ref="F54:H56"/>
    <mergeCell ref="I54:K56"/>
    <mergeCell ref="L54:N56"/>
    <mergeCell ref="O54:Q56"/>
    <mergeCell ref="P3:P5"/>
    <mergeCell ref="Q3:Q5"/>
    <mergeCell ref="J3:J5"/>
    <mergeCell ref="K3:K5"/>
    <mergeCell ref="L3:L5"/>
    <mergeCell ref="M3:M5"/>
    <mergeCell ref="AD54:AE56"/>
    <mergeCell ref="R54:S56"/>
    <mergeCell ref="T54:U56"/>
    <mergeCell ref="V54:W56"/>
    <mergeCell ref="X54:X56"/>
    <mergeCell ref="Y54:AA56"/>
    <mergeCell ref="AB54:AC56"/>
  </mergeCells>
  <phoneticPr fontId="4" type="noConversion"/>
  <pageMargins left="0.75" right="0.75" top="1" bottom="1" header="0" footer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E140"/>
  <sheetViews>
    <sheetView topLeftCell="E1" zoomScale="75" workbookViewId="0">
      <selection activeCell="C6" sqref="C6:Q22"/>
    </sheetView>
  </sheetViews>
  <sheetFormatPr baseColWidth="10" defaultRowHeight="12.75"/>
  <cols>
    <col min="2" max="2" width="5" customWidth="1"/>
    <col min="3" max="3" width="9.5703125" customWidth="1"/>
    <col min="4" max="4" width="11.140625" customWidth="1"/>
    <col min="5" max="5" width="11" customWidth="1"/>
    <col min="6" max="6" width="14.85546875" customWidth="1"/>
    <col min="8" max="8" width="10.85546875" style="8" customWidth="1"/>
  </cols>
  <sheetData>
    <row r="1" spans="1:21" ht="13.5" thickBot="1">
      <c r="A1" s="90" t="s">
        <v>81</v>
      </c>
    </row>
    <row r="2" spans="1:21" ht="13.5" thickTop="1">
      <c r="B2" s="346" t="s">
        <v>88</v>
      </c>
      <c r="C2" s="349" t="s">
        <v>56</v>
      </c>
      <c r="D2" s="350"/>
      <c r="E2" s="350"/>
      <c r="F2" s="350"/>
      <c r="G2" s="350"/>
      <c r="H2" s="351"/>
      <c r="I2" s="352" t="s">
        <v>11</v>
      </c>
      <c r="J2" s="353"/>
      <c r="K2" s="353"/>
      <c r="L2" s="351"/>
      <c r="M2" s="354" t="s">
        <v>12</v>
      </c>
      <c r="N2" s="355"/>
      <c r="O2" s="355"/>
      <c r="P2" s="355"/>
      <c r="Q2" s="356"/>
    </row>
    <row r="3" spans="1:21" ht="12.75" customHeight="1">
      <c r="B3" s="347"/>
      <c r="C3" s="377" t="s">
        <v>57</v>
      </c>
      <c r="D3" s="380" t="s">
        <v>58</v>
      </c>
      <c r="E3" s="380" t="s">
        <v>59</v>
      </c>
      <c r="F3" s="380" t="s">
        <v>60</v>
      </c>
      <c r="G3" s="381" t="s">
        <v>61</v>
      </c>
      <c r="H3" s="382" t="s">
        <v>62</v>
      </c>
      <c r="I3" s="370" t="s">
        <v>3</v>
      </c>
      <c r="J3" s="373" t="s">
        <v>63</v>
      </c>
      <c r="K3" s="326" t="s">
        <v>64</v>
      </c>
      <c r="L3" s="374" t="s">
        <v>62</v>
      </c>
      <c r="M3" s="363" t="s">
        <v>65</v>
      </c>
      <c r="N3" s="365" t="s">
        <v>66</v>
      </c>
      <c r="O3" s="365" t="s">
        <v>67</v>
      </c>
      <c r="P3" s="368" t="s">
        <v>68</v>
      </c>
      <c r="Q3" s="357" t="s">
        <v>62</v>
      </c>
    </row>
    <row r="4" spans="1:21">
      <c r="B4" s="347"/>
      <c r="C4" s="378"/>
      <c r="D4" s="366"/>
      <c r="E4" s="366"/>
      <c r="F4" s="366"/>
      <c r="G4" s="327"/>
      <c r="H4" s="383"/>
      <c r="I4" s="371"/>
      <c r="J4" s="366"/>
      <c r="K4" s="327"/>
      <c r="L4" s="375"/>
      <c r="M4" s="331"/>
      <c r="N4" s="366"/>
      <c r="O4" s="366"/>
      <c r="P4" s="327"/>
      <c r="Q4" s="358"/>
    </row>
    <row r="5" spans="1:21" ht="13.5" thickBot="1">
      <c r="B5" s="348"/>
      <c r="C5" s="379"/>
      <c r="D5" s="367"/>
      <c r="E5" s="366"/>
      <c r="F5" s="367"/>
      <c r="G5" s="369"/>
      <c r="H5" s="384"/>
      <c r="I5" s="372"/>
      <c r="J5" s="367"/>
      <c r="K5" s="369"/>
      <c r="L5" s="376"/>
      <c r="M5" s="364"/>
      <c r="N5" s="367"/>
      <c r="O5" s="367"/>
      <c r="P5" s="369"/>
      <c r="Q5" s="359"/>
    </row>
    <row r="6" spans="1:21" ht="13.5" thickBot="1">
      <c r="A6">
        <f>IF(C6="NE",0,1)</f>
        <v>1</v>
      </c>
      <c r="B6" s="97" t="s">
        <v>89</v>
      </c>
      <c r="C6" s="183">
        <f>IF(C58+D58+E58&gt;13,5,IF(C58+D58+E58&gt;10,4,IF(C58+D58+E58&gt;7,3,IF(C58+D58+E58&gt;5,2,"NE"))))</f>
        <v>5</v>
      </c>
      <c r="D6" s="183">
        <f>IF(F58+G58+H58&gt;13,5,IF(F58+G58+H58&gt;10,4,IF(F58+G58+H58&gt;7,3,IF(F58+G58+H58&gt;5,2,"NE"))))</f>
        <v>5</v>
      </c>
      <c r="E6" s="183">
        <f>IF(I58+J58+K58&gt;13,5,IF(I58+J58+K58&gt;10,4,IF(I58+J58+K58&gt;7,3,IF(I58+J58+K58&gt;5,2,"NE"))))</f>
        <v>5</v>
      </c>
      <c r="F6" s="183">
        <f>IF(L58+M58+N58&gt;13,5,IF(L58+M58+N58&gt;10,4,IF(L58+M58+N58&gt;7,3,IF(L58+M58+N58&gt;5,2,"NE"))))</f>
        <v>5</v>
      </c>
      <c r="G6" s="183">
        <f>IF(O58+P58+Q58&gt;13,5,IF(O58+P58+Q58&gt;10,4,IF(O58+P58+Q58&gt;7,3,IF(O58+P58+Q58&gt;5,2,"NE"))))</f>
        <v>3</v>
      </c>
      <c r="H6" s="184" t="str">
        <f>IF(COUNTIF(C6:G6,2)&gt;1,"D","A")</f>
        <v>A</v>
      </c>
      <c r="I6" s="183">
        <f>IF(R58+S58&gt;8,5,IF(R58+S58&gt;6,4,IF(R58+S58&gt;4,3,IF(R58+S58&gt;2,2,"NE"))))</f>
        <v>5</v>
      </c>
      <c r="J6" s="183">
        <f>IF(AND(ISTEXT(T58),U58&gt;0),U58,"NE")</f>
        <v>5</v>
      </c>
      <c r="K6" s="183">
        <f>IF(V58+W58&gt;8,5,IF(V58+W58&gt;6,4,IF(V58+W58&gt;4,3,IF(V58+W58&gt;2,2,"NE"))))</f>
        <v>5</v>
      </c>
      <c r="L6" s="184" t="str">
        <f>IF(OR(COUNTIF(I6:K6,2)&gt;1,H6="D"),"D","A")</f>
        <v>A</v>
      </c>
      <c r="M6" s="183">
        <f>X58</f>
        <v>5</v>
      </c>
      <c r="N6" s="183">
        <f>IF(Y58+Z58+AA58&gt;13,5,IF(Y58+Z58+AA58&gt;10,4,IF(Y58+Z58+AA58&gt;7,3,IF(Y58+Z58+AA58&gt;5,2,"NE"))))</f>
        <v>4</v>
      </c>
      <c r="O6" s="183">
        <f>IF(AB58+AC58&gt;8,5,IF(AB58+AC58&gt;6,4,IF(AB58+AC58&gt;4,3,IF(AB58+AC58&gt;2,2,"NE"))))</f>
        <v>5</v>
      </c>
      <c r="P6" s="183">
        <f>IF(AD58+AE58&gt;8,5,IF(AD58+AE58&gt;6,4,IF(AD58+AE58&gt;4,3,IF(AD58+AE58&gt;2,2,"NE"))))</f>
        <v>5</v>
      </c>
      <c r="Q6" s="184" t="str">
        <f>IF(OR(COUNTIF(M6:P6,2)&gt;1,L6="D"),"D","A")</f>
        <v>A</v>
      </c>
      <c r="S6">
        <f>IF(AND(SUM(C6:G6)&gt;0,H6="A"),1,0)</f>
        <v>1</v>
      </c>
      <c r="T6">
        <f>IF(AND(SUM(I6:K6)&gt;0,L6="A"),1,0)</f>
        <v>1</v>
      </c>
      <c r="U6">
        <f>IF(AND(SUM(M6:P6)&gt;0,Q6="A"),1,0)</f>
        <v>1</v>
      </c>
    </row>
    <row r="7" spans="1:21" ht="13.5" thickBot="1">
      <c r="A7">
        <f t="shared" ref="A7:A43" si="0">IF(C7="NE",0,1)</f>
        <v>1</v>
      </c>
      <c r="B7" s="100" t="s">
        <v>90</v>
      </c>
      <c r="C7" s="183">
        <f t="shared" ref="C7:C43" si="1">IF(C59+D59+E59&gt;13,5,IF(C59+D59+E59&gt;10,4,IF(C59+D59+E59&gt;7,3,IF(C59+D59+E59&gt;5,2,"NE"))))</f>
        <v>5</v>
      </c>
      <c r="D7" s="183">
        <f t="shared" ref="D7:D43" si="2">IF(F59+G59+H59&gt;13,5,IF(F59+G59+H59&gt;10,4,IF(F59+G59+H59&gt;7,3,IF(F59+G59+H59&gt;5,2,"NE"))))</f>
        <v>5</v>
      </c>
      <c r="E7" s="183">
        <f t="shared" ref="E7:E43" si="3">IF(I59+J59+K59&gt;13,5,IF(I59+J59+K59&gt;10,4,IF(I59+J59+K59&gt;7,3,IF(I59+J59+K59&gt;5,2,"NE"))))</f>
        <v>5</v>
      </c>
      <c r="F7" s="183">
        <f t="shared" ref="F7:F43" si="4">IF(L59+M59+N59&gt;13,5,IF(L59+M59+N59&gt;10,4,IF(L59+M59+N59&gt;7,3,IF(L59+M59+N59&gt;5,2,"NE"))))</f>
        <v>5</v>
      </c>
      <c r="G7" s="183">
        <f t="shared" ref="G7:G43" si="5">IF(O59+P59+Q59&gt;13,5,IF(O59+P59+Q59&gt;10,4,IF(O59+P59+Q59&gt;7,3,IF(O59+P59+Q59&gt;5,2,"NE"))))</f>
        <v>4</v>
      </c>
      <c r="H7" s="184" t="str">
        <f t="shared" ref="H7:H43" si="6">IF(COUNTIF(C7:G7,2)&gt;1,"D","A")</f>
        <v>A</v>
      </c>
      <c r="I7" s="183">
        <f t="shared" ref="I7:I43" si="7">IF(R59+S59&gt;8,5,IF(R59+S59&gt;6,4,IF(R59+S59&gt;4,3,IF(R59+S59&gt;2,2,"NE"))))</f>
        <v>5</v>
      </c>
      <c r="J7" s="183">
        <f t="shared" ref="J7:J43" si="8">IF(AND(ISTEXT(T59),U59&gt;0),U59,"NE")</f>
        <v>5</v>
      </c>
      <c r="K7" s="183">
        <f t="shared" ref="K7:K43" si="9">IF(V59+W59&gt;8,5,IF(V59+W59&gt;6,4,IF(V59+W59&gt;4,3,IF(V59+W59&gt;2,2,"NE"))))</f>
        <v>5</v>
      </c>
      <c r="L7" s="184" t="str">
        <f t="shared" ref="L7:L43" si="10">IF(OR(COUNTIF(I7:K7,2)&gt;1,H7="D"),"D","A")</f>
        <v>A</v>
      </c>
      <c r="M7" s="183">
        <f t="shared" ref="M7:M43" si="11">X59</f>
        <v>5</v>
      </c>
      <c r="N7" s="183">
        <f t="shared" ref="N7:N43" si="12">IF(Y59+Z59+AA59&gt;13,5,IF(Y59+Z59+AA59&gt;10,4,IF(Y59+Z59+AA59&gt;7,3,IF(Y59+Z59+AA59&gt;5,2,"NE"))))</f>
        <v>4</v>
      </c>
      <c r="O7" s="183">
        <f t="shared" ref="O7:O43" si="13">IF(AB59+AC59&gt;8,5,IF(AB59+AC59&gt;6,4,IF(AB59+AC59&gt;4,3,IF(AB59+AC59&gt;2,2,"NE"))))</f>
        <v>5</v>
      </c>
      <c r="P7" s="183">
        <f t="shared" ref="P7:P43" si="14">IF(AD59+AE59&gt;8,5,IF(AD59+AE59&gt;6,4,IF(AD59+AE59&gt;4,3,IF(AD59+AE59&gt;2,2,"NE"))))</f>
        <v>4</v>
      </c>
      <c r="Q7" s="184" t="str">
        <f t="shared" ref="Q7:Q43" si="15">IF(OR(COUNTIF(M7:P7,2)&gt;1,L7="D"),"D","A")</f>
        <v>A</v>
      </c>
      <c r="S7">
        <f t="shared" ref="S7:S43" si="16">IF(AND(SUM(C7:G7)&gt;0,H7="A"),1,0)</f>
        <v>1</v>
      </c>
      <c r="T7">
        <f t="shared" ref="T7:T43" si="17">IF(AND(SUM(I7:K7)&gt;0,L7="A"),1,0)</f>
        <v>1</v>
      </c>
      <c r="U7">
        <f t="shared" ref="U7:U43" si="18">IF(AND(SUM(M7:P7)&gt;0,Q7="A"),1,0)</f>
        <v>1</v>
      </c>
    </row>
    <row r="8" spans="1:21" ht="13.5" thickBot="1">
      <c r="A8">
        <f t="shared" si="0"/>
        <v>1</v>
      </c>
      <c r="B8" s="100" t="s">
        <v>91</v>
      </c>
      <c r="C8" s="183">
        <f t="shared" si="1"/>
        <v>5</v>
      </c>
      <c r="D8" s="183">
        <f t="shared" si="2"/>
        <v>4</v>
      </c>
      <c r="E8" s="183">
        <f t="shared" si="3"/>
        <v>5</v>
      </c>
      <c r="F8" s="183">
        <f t="shared" si="4"/>
        <v>5</v>
      </c>
      <c r="G8" s="183">
        <f t="shared" si="5"/>
        <v>4</v>
      </c>
      <c r="H8" s="184" t="str">
        <f t="shared" si="6"/>
        <v>A</v>
      </c>
      <c r="I8" s="183">
        <f t="shared" si="7"/>
        <v>5</v>
      </c>
      <c r="J8" s="183">
        <f t="shared" si="8"/>
        <v>5</v>
      </c>
      <c r="K8" s="183">
        <f t="shared" si="9"/>
        <v>5</v>
      </c>
      <c r="L8" s="184" t="str">
        <f t="shared" si="10"/>
        <v>A</v>
      </c>
      <c r="M8" s="183">
        <f t="shared" si="11"/>
        <v>5</v>
      </c>
      <c r="N8" s="183">
        <f t="shared" si="12"/>
        <v>4</v>
      </c>
      <c r="O8" s="183">
        <f t="shared" si="13"/>
        <v>5</v>
      </c>
      <c r="P8" s="183">
        <f t="shared" si="14"/>
        <v>5</v>
      </c>
      <c r="Q8" s="184" t="str">
        <f t="shared" si="15"/>
        <v>A</v>
      </c>
      <c r="S8">
        <f t="shared" si="16"/>
        <v>1</v>
      </c>
      <c r="T8">
        <f t="shared" si="17"/>
        <v>1</v>
      </c>
      <c r="U8">
        <f t="shared" si="18"/>
        <v>1</v>
      </c>
    </row>
    <row r="9" spans="1:21" ht="13.5" thickBot="1">
      <c r="A9">
        <f t="shared" si="0"/>
        <v>1</v>
      </c>
      <c r="B9" s="100" t="s">
        <v>92</v>
      </c>
      <c r="C9" s="183">
        <f t="shared" si="1"/>
        <v>5</v>
      </c>
      <c r="D9" s="183">
        <f t="shared" si="2"/>
        <v>5</v>
      </c>
      <c r="E9" s="183">
        <f t="shared" si="3"/>
        <v>5</v>
      </c>
      <c r="F9" s="183">
        <f t="shared" si="4"/>
        <v>5</v>
      </c>
      <c r="G9" s="183">
        <f t="shared" si="5"/>
        <v>5</v>
      </c>
      <c r="H9" s="184" t="str">
        <f t="shared" si="6"/>
        <v>A</v>
      </c>
      <c r="I9" s="183">
        <f t="shared" si="7"/>
        <v>5</v>
      </c>
      <c r="J9" s="183">
        <f t="shared" si="8"/>
        <v>5</v>
      </c>
      <c r="K9" s="183">
        <f t="shared" si="9"/>
        <v>5</v>
      </c>
      <c r="L9" s="184" t="str">
        <f t="shared" si="10"/>
        <v>A</v>
      </c>
      <c r="M9" s="183">
        <f t="shared" si="11"/>
        <v>5</v>
      </c>
      <c r="N9" s="183">
        <f t="shared" si="12"/>
        <v>4</v>
      </c>
      <c r="O9" s="183">
        <f t="shared" si="13"/>
        <v>5</v>
      </c>
      <c r="P9" s="183">
        <f t="shared" si="14"/>
        <v>5</v>
      </c>
      <c r="Q9" s="184" t="str">
        <f t="shared" si="15"/>
        <v>A</v>
      </c>
      <c r="S9">
        <f t="shared" si="16"/>
        <v>1</v>
      </c>
      <c r="T9">
        <f t="shared" si="17"/>
        <v>1</v>
      </c>
      <c r="U9">
        <f t="shared" si="18"/>
        <v>1</v>
      </c>
    </row>
    <row r="10" spans="1:21" ht="13.5" thickBot="1">
      <c r="A10">
        <f t="shared" si="0"/>
        <v>1</v>
      </c>
      <c r="B10" s="100" t="s">
        <v>93</v>
      </c>
      <c r="C10" s="183">
        <f t="shared" si="1"/>
        <v>5</v>
      </c>
      <c r="D10" s="183">
        <f t="shared" si="2"/>
        <v>5</v>
      </c>
      <c r="E10" s="183">
        <f t="shared" si="3"/>
        <v>5</v>
      </c>
      <c r="F10" s="183">
        <f t="shared" si="4"/>
        <v>5</v>
      </c>
      <c r="G10" s="183">
        <f t="shared" si="5"/>
        <v>4</v>
      </c>
      <c r="H10" s="184" t="str">
        <f t="shared" si="6"/>
        <v>A</v>
      </c>
      <c r="I10" s="183">
        <f t="shared" si="7"/>
        <v>5</v>
      </c>
      <c r="J10" s="183">
        <f t="shared" si="8"/>
        <v>5</v>
      </c>
      <c r="K10" s="183">
        <f t="shared" si="9"/>
        <v>5</v>
      </c>
      <c r="L10" s="184" t="str">
        <f t="shared" si="10"/>
        <v>A</v>
      </c>
      <c r="M10" s="183">
        <f t="shared" si="11"/>
        <v>5</v>
      </c>
      <c r="N10" s="183">
        <f t="shared" si="12"/>
        <v>4</v>
      </c>
      <c r="O10" s="183">
        <f t="shared" si="13"/>
        <v>5</v>
      </c>
      <c r="P10" s="183">
        <f t="shared" si="14"/>
        <v>2</v>
      </c>
      <c r="Q10" s="184" t="str">
        <f t="shared" si="15"/>
        <v>A</v>
      </c>
      <c r="S10">
        <f t="shared" si="16"/>
        <v>1</v>
      </c>
      <c r="T10">
        <f t="shared" si="17"/>
        <v>1</v>
      </c>
      <c r="U10">
        <f t="shared" si="18"/>
        <v>1</v>
      </c>
    </row>
    <row r="11" spans="1:21" ht="13.5" thickBot="1">
      <c r="A11">
        <f t="shared" si="0"/>
        <v>1</v>
      </c>
      <c r="B11" s="100" t="s">
        <v>94</v>
      </c>
      <c r="C11" s="183">
        <f t="shared" si="1"/>
        <v>5</v>
      </c>
      <c r="D11" s="183">
        <f t="shared" si="2"/>
        <v>5</v>
      </c>
      <c r="E11" s="183">
        <f t="shared" si="3"/>
        <v>5</v>
      </c>
      <c r="F11" s="183">
        <f t="shared" si="4"/>
        <v>5</v>
      </c>
      <c r="G11" s="183">
        <f t="shared" si="5"/>
        <v>4</v>
      </c>
      <c r="H11" s="184" t="str">
        <f t="shared" si="6"/>
        <v>A</v>
      </c>
      <c r="I11" s="183">
        <f t="shared" si="7"/>
        <v>5</v>
      </c>
      <c r="J11" s="183">
        <f t="shared" si="8"/>
        <v>4</v>
      </c>
      <c r="K11" s="183">
        <f t="shared" si="9"/>
        <v>5</v>
      </c>
      <c r="L11" s="184" t="str">
        <f t="shared" si="10"/>
        <v>A</v>
      </c>
      <c r="M11" s="183">
        <f t="shared" si="11"/>
        <v>5</v>
      </c>
      <c r="N11" s="183">
        <f t="shared" si="12"/>
        <v>4</v>
      </c>
      <c r="O11" s="183">
        <f t="shared" si="13"/>
        <v>5</v>
      </c>
      <c r="P11" s="183">
        <f t="shared" si="14"/>
        <v>3</v>
      </c>
      <c r="Q11" s="184" t="str">
        <f t="shared" si="15"/>
        <v>A</v>
      </c>
      <c r="S11">
        <f t="shared" si="16"/>
        <v>1</v>
      </c>
      <c r="T11">
        <f t="shared" si="17"/>
        <v>1</v>
      </c>
      <c r="U11">
        <f t="shared" si="18"/>
        <v>1</v>
      </c>
    </row>
    <row r="12" spans="1:21" ht="13.5" thickBot="1">
      <c r="A12">
        <f t="shared" si="0"/>
        <v>1</v>
      </c>
      <c r="B12" s="100" t="s">
        <v>95</v>
      </c>
      <c r="C12" s="183">
        <f t="shared" si="1"/>
        <v>5</v>
      </c>
      <c r="D12" s="183">
        <f t="shared" si="2"/>
        <v>5</v>
      </c>
      <c r="E12" s="183">
        <f t="shared" si="3"/>
        <v>5</v>
      </c>
      <c r="F12" s="183">
        <f t="shared" si="4"/>
        <v>5</v>
      </c>
      <c r="G12" s="183">
        <f t="shared" si="5"/>
        <v>5</v>
      </c>
      <c r="H12" s="184" t="str">
        <f t="shared" si="6"/>
        <v>A</v>
      </c>
      <c r="I12" s="183">
        <f t="shared" si="7"/>
        <v>5</v>
      </c>
      <c r="J12" s="183">
        <f t="shared" si="8"/>
        <v>2</v>
      </c>
      <c r="K12" s="183">
        <f t="shared" si="9"/>
        <v>5</v>
      </c>
      <c r="L12" s="184" t="str">
        <f t="shared" si="10"/>
        <v>A</v>
      </c>
      <c r="M12" s="183">
        <f t="shared" si="11"/>
        <v>5</v>
      </c>
      <c r="N12" s="183">
        <f t="shared" si="12"/>
        <v>5</v>
      </c>
      <c r="O12" s="183">
        <f t="shared" si="13"/>
        <v>5</v>
      </c>
      <c r="P12" s="183">
        <f t="shared" si="14"/>
        <v>4</v>
      </c>
      <c r="Q12" s="184" t="str">
        <f t="shared" si="15"/>
        <v>A</v>
      </c>
      <c r="S12">
        <f t="shared" si="16"/>
        <v>1</v>
      </c>
      <c r="T12">
        <f t="shared" si="17"/>
        <v>1</v>
      </c>
      <c r="U12">
        <f t="shared" si="18"/>
        <v>1</v>
      </c>
    </row>
    <row r="13" spans="1:21" ht="13.5" thickBot="1">
      <c r="A13">
        <f t="shared" si="0"/>
        <v>1</v>
      </c>
      <c r="B13" s="100" t="s">
        <v>96</v>
      </c>
      <c r="C13" s="183">
        <f t="shared" si="1"/>
        <v>5</v>
      </c>
      <c r="D13" s="183">
        <f t="shared" si="2"/>
        <v>5</v>
      </c>
      <c r="E13" s="183">
        <f t="shared" si="3"/>
        <v>5</v>
      </c>
      <c r="F13" s="183">
        <f t="shared" si="4"/>
        <v>5</v>
      </c>
      <c r="G13" s="183">
        <f t="shared" si="5"/>
        <v>4</v>
      </c>
      <c r="H13" s="184" t="str">
        <f t="shared" si="6"/>
        <v>A</v>
      </c>
      <c r="I13" s="183">
        <f t="shared" si="7"/>
        <v>5</v>
      </c>
      <c r="J13" s="183">
        <f t="shared" si="8"/>
        <v>5</v>
      </c>
      <c r="K13" s="183">
        <f t="shared" si="9"/>
        <v>4</v>
      </c>
      <c r="L13" s="184" t="str">
        <f t="shared" si="10"/>
        <v>A</v>
      </c>
      <c r="M13" s="183">
        <f t="shared" si="11"/>
        <v>5</v>
      </c>
      <c r="N13" s="183">
        <f t="shared" si="12"/>
        <v>4</v>
      </c>
      <c r="O13" s="183">
        <f t="shared" si="13"/>
        <v>5</v>
      </c>
      <c r="P13" s="183">
        <f t="shared" si="14"/>
        <v>2</v>
      </c>
      <c r="Q13" s="184" t="str">
        <f t="shared" si="15"/>
        <v>A</v>
      </c>
      <c r="S13">
        <f t="shared" si="16"/>
        <v>1</v>
      </c>
      <c r="T13">
        <f t="shared" si="17"/>
        <v>1</v>
      </c>
      <c r="U13">
        <f t="shared" si="18"/>
        <v>1</v>
      </c>
    </row>
    <row r="14" spans="1:21" ht="13.5" thickBot="1">
      <c r="A14">
        <f t="shared" si="0"/>
        <v>1</v>
      </c>
      <c r="B14" s="100" t="s">
        <v>97</v>
      </c>
      <c r="C14" s="183">
        <f t="shared" si="1"/>
        <v>5</v>
      </c>
      <c r="D14" s="183">
        <f t="shared" si="2"/>
        <v>5</v>
      </c>
      <c r="E14" s="183">
        <f t="shared" si="3"/>
        <v>5</v>
      </c>
      <c r="F14" s="183">
        <f t="shared" si="4"/>
        <v>5</v>
      </c>
      <c r="G14" s="183">
        <f t="shared" si="5"/>
        <v>5</v>
      </c>
      <c r="H14" s="184" t="str">
        <f t="shared" si="6"/>
        <v>A</v>
      </c>
      <c r="I14" s="183">
        <f t="shared" si="7"/>
        <v>5</v>
      </c>
      <c r="J14" s="183">
        <f t="shared" si="8"/>
        <v>5</v>
      </c>
      <c r="K14" s="183">
        <f t="shared" si="9"/>
        <v>5</v>
      </c>
      <c r="L14" s="184" t="str">
        <f t="shared" si="10"/>
        <v>A</v>
      </c>
      <c r="M14" s="183">
        <f t="shared" si="11"/>
        <v>5</v>
      </c>
      <c r="N14" s="183">
        <f t="shared" si="12"/>
        <v>4</v>
      </c>
      <c r="O14" s="183">
        <f t="shared" si="13"/>
        <v>5</v>
      </c>
      <c r="P14" s="183">
        <f t="shared" si="14"/>
        <v>5</v>
      </c>
      <c r="Q14" s="184" t="str">
        <f t="shared" si="15"/>
        <v>A</v>
      </c>
      <c r="S14">
        <f t="shared" si="16"/>
        <v>1</v>
      </c>
      <c r="T14">
        <f t="shared" si="17"/>
        <v>1</v>
      </c>
      <c r="U14">
        <f t="shared" si="18"/>
        <v>1</v>
      </c>
    </row>
    <row r="15" spans="1:21" ht="13.5" thickBot="1">
      <c r="A15">
        <f t="shared" si="0"/>
        <v>1</v>
      </c>
      <c r="B15" s="100" t="s">
        <v>98</v>
      </c>
      <c r="C15" s="183">
        <f t="shared" si="1"/>
        <v>5</v>
      </c>
      <c r="D15" s="183">
        <f t="shared" si="2"/>
        <v>4</v>
      </c>
      <c r="E15" s="183">
        <f t="shared" si="3"/>
        <v>4</v>
      </c>
      <c r="F15" s="183">
        <f t="shared" si="4"/>
        <v>5</v>
      </c>
      <c r="G15" s="183">
        <f t="shared" si="5"/>
        <v>5</v>
      </c>
      <c r="H15" s="184" t="str">
        <f t="shared" si="6"/>
        <v>A</v>
      </c>
      <c r="I15" s="183">
        <f t="shared" si="7"/>
        <v>5</v>
      </c>
      <c r="J15" s="183">
        <f t="shared" si="8"/>
        <v>5</v>
      </c>
      <c r="K15" s="183">
        <f t="shared" si="9"/>
        <v>5</v>
      </c>
      <c r="L15" s="184" t="str">
        <f t="shared" si="10"/>
        <v>A</v>
      </c>
      <c r="M15" s="183">
        <f t="shared" si="11"/>
        <v>5</v>
      </c>
      <c r="N15" s="183">
        <f t="shared" si="12"/>
        <v>4</v>
      </c>
      <c r="O15" s="183">
        <f t="shared" si="13"/>
        <v>5</v>
      </c>
      <c r="P15" s="183">
        <f t="shared" si="14"/>
        <v>2</v>
      </c>
      <c r="Q15" s="184" t="str">
        <f t="shared" si="15"/>
        <v>A</v>
      </c>
      <c r="S15">
        <f t="shared" si="16"/>
        <v>1</v>
      </c>
      <c r="T15">
        <f t="shared" si="17"/>
        <v>1</v>
      </c>
      <c r="U15">
        <f t="shared" si="18"/>
        <v>1</v>
      </c>
    </row>
    <row r="16" spans="1:21" ht="13.5" thickBot="1">
      <c r="A16">
        <f t="shared" si="0"/>
        <v>1</v>
      </c>
      <c r="B16" s="100" t="s">
        <v>99</v>
      </c>
      <c r="C16" s="183">
        <f t="shared" si="1"/>
        <v>5</v>
      </c>
      <c r="D16" s="183">
        <f t="shared" si="2"/>
        <v>3</v>
      </c>
      <c r="E16" s="183">
        <f t="shared" si="3"/>
        <v>4</v>
      </c>
      <c r="F16" s="183">
        <f t="shared" si="4"/>
        <v>5</v>
      </c>
      <c r="G16" s="183">
        <f t="shared" si="5"/>
        <v>3</v>
      </c>
      <c r="H16" s="184" t="str">
        <f t="shared" si="6"/>
        <v>A</v>
      </c>
      <c r="I16" s="183">
        <f t="shared" si="7"/>
        <v>5</v>
      </c>
      <c r="J16" s="183">
        <f t="shared" si="8"/>
        <v>5</v>
      </c>
      <c r="K16" s="183">
        <f t="shared" si="9"/>
        <v>5</v>
      </c>
      <c r="L16" s="184" t="str">
        <f t="shared" si="10"/>
        <v>A</v>
      </c>
      <c r="M16" s="183">
        <f t="shared" si="11"/>
        <v>4</v>
      </c>
      <c r="N16" s="183">
        <f t="shared" si="12"/>
        <v>3</v>
      </c>
      <c r="O16" s="183">
        <f t="shared" si="13"/>
        <v>3</v>
      </c>
      <c r="P16" s="183">
        <f t="shared" si="14"/>
        <v>2</v>
      </c>
      <c r="Q16" s="184" t="str">
        <f t="shared" si="15"/>
        <v>A</v>
      </c>
      <c r="S16">
        <f t="shared" si="16"/>
        <v>1</v>
      </c>
      <c r="T16">
        <f t="shared" si="17"/>
        <v>1</v>
      </c>
      <c r="U16">
        <f t="shared" si="18"/>
        <v>1</v>
      </c>
    </row>
    <row r="17" spans="1:21" ht="13.5" thickBot="1">
      <c r="A17">
        <f t="shared" si="0"/>
        <v>1</v>
      </c>
      <c r="B17" s="100" t="s">
        <v>100</v>
      </c>
      <c r="C17" s="183">
        <f t="shared" si="1"/>
        <v>4</v>
      </c>
      <c r="D17" s="183">
        <f t="shared" si="2"/>
        <v>3</v>
      </c>
      <c r="E17" s="183">
        <f t="shared" si="3"/>
        <v>5</v>
      </c>
      <c r="F17" s="183">
        <f t="shared" si="4"/>
        <v>5</v>
      </c>
      <c r="G17" s="183">
        <f t="shared" si="5"/>
        <v>5</v>
      </c>
      <c r="H17" s="184" t="str">
        <f t="shared" si="6"/>
        <v>A</v>
      </c>
      <c r="I17" s="183">
        <f t="shared" si="7"/>
        <v>5</v>
      </c>
      <c r="J17" s="183">
        <f t="shared" si="8"/>
        <v>4</v>
      </c>
      <c r="K17" s="183">
        <f t="shared" si="9"/>
        <v>5</v>
      </c>
      <c r="L17" s="184" t="str">
        <f t="shared" si="10"/>
        <v>A</v>
      </c>
      <c r="M17" s="183">
        <f t="shared" si="11"/>
        <v>5</v>
      </c>
      <c r="N17" s="183">
        <f t="shared" si="12"/>
        <v>4</v>
      </c>
      <c r="O17" s="183">
        <f t="shared" si="13"/>
        <v>5</v>
      </c>
      <c r="P17" s="183">
        <f t="shared" si="14"/>
        <v>5</v>
      </c>
      <c r="Q17" s="184" t="str">
        <f t="shared" si="15"/>
        <v>A</v>
      </c>
      <c r="S17">
        <f t="shared" si="16"/>
        <v>1</v>
      </c>
      <c r="T17">
        <f t="shared" si="17"/>
        <v>1</v>
      </c>
      <c r="U17">
        <f t="shared" si="18"/>
        <v>1</v>
      </c>
    </row>
    <row r="18" spans="1:21" ht="13.5" thickBot="1">
      <c r="A18">
        <f t="shared" si="0"/>
        <v>1</v>
      </c>
      <c r="B18" s="100" t="s">
        <v>101</v>
      </c>
      <c r="C18" s="183">
        <f t="shared" si="1"/>
        <v>5</v>
      </c>
      <c r="D18" s="183">
        <f t="shared" si="2"/>
        <v>2</v>
      </c>
      <c r="E18" s="183">
        <f t="shared" si="3"/>
        <v>5</v>
      </c>
      <c r="F18" s="183">
        <f t="shared" si="4"/>
        <v>5</v>
      </c>
      <c r="G18" s="183">
        <f t="shared" si="5"/>
        <v>3</v>
      </c>
      <c r="H18" s="184" t="str">
        <f t="shared" si="6"/>
        <v>A</v>
      </c>
      <c r="I18" s="183">
        <f t="shared" si="7"/>
        <v>5</v>
      </c>
      <c r="J18" s="183">
        <f t="shared" si="8"/>
        <v>4</v>
      </c>
      <c r="K18" s="183">
        <f t="shared" si="9"/>
        <v>5</v>
      </c>
      <c r="L18" s="184" t="str">
        <f t="shared" si="10"/>
        <v>A</v>
      </c>
      <c r="M18" s="183">
        <f t="shared" si="11"/>
        <v>3</v>
      </c>
      <c r="N18" s="183">
        <f t="shared" si="12"/>
        <v>4</v>
      </c>
      <c r="O18" s="183">
        <f t="shared" si="13"/>
        <v>5</v>
      </c>
      <c r="P18" s="183">
        <f t="shared" si="14"/>
        <v>2</v>
      </c>
      <c r="Q18" s="184" t="str">
        <f t="shared" si="15"/>
        <v>A</v>
      </c>
      <c r="S18">
        <f t="shared" si="16"/>
        <v>1</v>
      </c>
      <c r="T18">
        <f t="shared" si="17"/>
        <v>1</v>
      </c>
      <c r="U18">
        <f t="shared" si="18"/>
        <v>1</v>
      </c>
    </row>
    <row r="19" spans="1:21" ht="13.5" thickBot="1">
      <c r="A19">
        <f t="shared" si="0"/>
        <v>1</v>
      </c>
      <c r="B19" s="100" t="s">
        <v>102</v>
      </c>
      <c r="C19" s="183">
        <f t="shared" si="1"/>
        <v>5</v>
      </c>
      <c r="D19" s="183">
        <f t="shared" si="2"/>
        <v>4</v>
      </c>
      <c r="E19" s="183">
        <f t="shared" si="3"/>
        <v>5</v>
      </c>
      <c r="F19" s="183">
        <f t="shared" si="4"/>
        <v>5</v>
      </c>
      <c r="G19" s="183">
        <f t="shared" si="5"/>
        <v>3</v>
      </c>
      <c r="H19" s="184" t="str">
        <f t="shared" si="6"/>
        <v>A</v>
      </c>
      <c r="I19" s="183">
        <f t="shared" si="7"/>
        <v>5</v>
      </c>
      <c r="J19" s="183">
        <f t="shared" si="8"/>
        <v>3</v>
      </c>
      <c r="K19" s="183">
        <f t="shared" si="9"/>
        <v>5</v>
      </c>
      <c r="L19" s="184" t="str">
        <f t="shared" si="10"/>
        <v>A</v>
      </c>
      <c r="M19" s="183">
        <f t="shared" si="11"/>
        <v>4</v>
      </c>
      <c r="N19" s="183">
        <f t="shared" si="12"/>
        <v>3</v>
      </c>
      <c r="O19" s="183">
        <f t="shared" si="13"/>
        <v>4</v>
      </c>
      <c r="P19" s="183">
        <f t="shared" si="14"/>
        <v>2</v>
      </c>
      <c r="Q19" s="184" t="str">
        <f t="shared" si="15"/>
        <v>A</v>
      </c>
      <c r="S19">
        <f t="shared" si="16"/>
        <v>1</v>
      </c>
      <c r="T19">
        <f t="shared" si="17"/>
        <v>1</v>
      </c>
      <c r="U19">
        <f t="shared" si="18"/>
        <v>1</v>
      </c>
    </row>
    <row r="20" spans="1:21" ht="13.5" thickBot="1">
      <c r="A20">
        <f t="shared" si="0"/>
        <v>1</v>
      </c>
      <c r="B20" s="100" t="s">
        <v>103</v>
      </c>
      <c r="C20" s="183">
        <f t="shared" si="1"/>
        <v>5</v>
      </c>
      <c r="D20" s="183">
        <f t="shared" si="2"/>
        <v>5</v>
      </c>
      <c r="E20" s="183">
        <f t="shared" si="3"/>
        <v>5</v>
      </c>
      <c r="F20" s="183">
        <f t="shared" si="4"/>
        <v>5</v>
      </c>
      <c r="G20" s="183">
        <f t="shared" si="5"/>
        <v>5</v>
      </c>
      <c r="H20" s="184" t="str">
        <f t="shared" si="6"/>
        <v>A</v>
      </c>
      <c r="I20" s="183">
        <f t="shared" si="7"/>
        <v>5</v>
      </c>
      <c r="J20" s="183">
        <f t="shared" si="8"/>
        <v>3</v>
      </c>
      <c r="K20" s="183">
        <f t="shared" si="9"/>
        <v>5</v>
      </c>
      <c r="L20" s="184" t="str">
        <f t="shared" si="10"/>
        <v>A</v>
      </c>
      <c r="M20" s="183">
        <f t="shared" si="11"/>
        <v>5</v>
      </c>
      <c r="N20" s="183">
        <f t="shared" si="12"/>
        <v>3</v>
      </c>
      <c r="O20" s="183">
        <f t="shared" si="13"/>
        <v>5</v>
      </c>
      <c r="P20" s="183">
        <f t="shared" si="14"/>
        <v>2</v>
      </c>
      <c r="Q20" s="184" t="str">
        <f t="shared" si="15"/>
        <v>A</v>
      </c>
      <c r="S20">
        <f t="shared" si="16"/>
        <v>1</v>
      </c>
      <c r="T20">
        <f t="shared" si="17"/>
        <v>1</v>
      </c>
      <c r="U20">
        <f t="shared" si="18"/>
        <v>1</v>
      </c>
    </row>
    <row r="21" spans="1:21" ht="13.5" thickBot="1">
      <c r="A21">
        <f t="shared" si="0"/>
        <v>1</v>
      </c>
      <c r="B21" s="100" t="s">
        <v>104</v>
      </c>
      <c r="C21" s="183">
        <f t="shared" si="1"/>
        <v>5</v>
      </c>
      <c r="D21" s="183">
        <f t="shared" si="2"/>
        <v>4</v>
      </c>
      <c r="E21" s="183">
        <f t="shared" si="3"/>
        <v>4</v>
      </c>
      <c r="F21" s="183">
        <f t="shared" si="4"/>
        <v>5</v>
      </c>
      <c r="G21" s="183">
        <f t="shared" si="5"/>
        <v>4</v>
      </c>
      <c r="H21" s="184" t="str">
        <f t="shared" si="6"/>
        <v>A</v>
      </c>
      <c r="I21" s="183">
        <f t="shared" si="7"/>
        <v>5</v>
      </c>
      <c r="J21" s="183">
        <f t="shared" si="8"/>
        <v>5</v>
      </c>
      <c r="K21" s="183">
        <f t="shared" si="9"/>
        <v>5</v>
      </c>
      <c r="L21" s="184" t="str">
        <f t="shared" si="10"/>
        <v>A</v>
      </c>
      <c r="M21" s="183">
        <f t="shared" si="11"/>
        <v>4</v>
      </c>
      <c r="N21" s="183">
        <f t="shared" si="12"/>
        <v>5</v>
      </c>
      <c r="O21" s="183">
        <f t="shared" si="13"/>
        <v>5</v>
      </c>
      <c r="P21" s="183">
        <f t="shared" si="14"/>
        <v>2</v>
      </c>
      <c r="Q21" s="184" t="str">
        <f t="shared" si="15"/>
        <v>A</v>
      </c>
      <c r="S21">
        <f t="shared" si="16"/>
        <v>1</v>
      </c>
      <c r="T21">
        <f t="shared" si="17"/>
        <v>1</v>
      </c>
      <c r="U21">
        <f t="shared" si="18"/>
        <v>1</v>
      </c>
    </row>
    <row r="22" spans="1:21" ht="13.5" thickBot="1">
      <c r="A22">
        <f t="shared" si="0"/>
        <v>1</v>
      </c>
      <c r="B22" s="100" t="s">
        <v>105</v>
      </c>
      <c r="C22" s="183">
        <f t="shared" si="1"/>
        <v>5</v>
      </c>
      <c r="D22" s="183">
        <f t="shared" si="2"/>
        <v>4</v>
      </c>
      <c r="E22" s="183">
        <f t="shared" si="3"/>
        <v>5</v>
      </c>
      <c r="F22" s="183">
        <f t="shared" si="4"/>
        <v>3</v>
      </c>
      <c r="G22" s="183">
        <f t="shared" si="5"/>
        <v>5</v>
      </c>
      <c r="H22" s="184" t="str">
        <f t="shared" si="6"/>
        <v>A</v>
      </c>
      <c r="I22" s="183">
        <f t="shared" si="7"/>
        <v>5</v>
      </c>
      <c r="J22" s="183">
        <f t="shared" si="8"/>
        <v>5</v>
      </c>
      <c r="K22" s="183">
        <f t="shared" si="9"/>
        <v>5</v>
      </c>
      <c r="L22" s="184" t="str">
        <f t="shared" si="10"/>
        <v>A</v>
      </c>
      <c r="M22" s="183">
        <f t="shared" si="11"/>
        <v>5</v>
      </c>
      <c r="N22" s="183">
        <f t="shared" si="12"/>
        <v>4</v>
      </c>
      <c r="O22" s="183">
        <f t="shared" si="13"/>
        <v>5</v>
      </c>
      <c r="P22" s="183">
        <f t="shared" si="14"/>
        <v>2</v>
      </c>
      <c r="Q22" s="184" t="str">
        <f t="shared" si="15"/>
        <v>A</v>
      </c>
      <c r="S22">
        <f t="shared" si="16"/>
        <v>1</v>
      </c>
      <c r="T22">
        <f t="shared" si="17"/>
        <v>1</v>
      </c>
      <c r="U22">
        <f t="shared" si="18"/>
        <v>1</v>
      </c>
    </row>
    <row r="23" spans="1:21" ht="13.5" thickBot="1">
      <c r="A23">
        <f t="shared" si="0"/>
        <v>0</v>
      </c>
      <c r="B23" s="100" t="s">
        <v>106</v>
      </c>
      <c r="C23" s="183" t="str">
        <f t="shared" si="1"/>
        <v>NE</v>
      </c>
      <c r="D23" s="183" t="str">
        <f t="shared" si="2"/>
        <v>NE</v>
      </c>
      <c r="E23" s="183" t="str">
        <f t="shared" si="3"/>
        <v>NE</v>
      </c>
      <c r="F23" s="183" t="str">
        <f t="shared" si="4"/>
        <v>NE</v>
      </c>
      <c r="G23" s="183" t="str">
        <f t="shared" si="5"/>
        <v>NE</v>
      </c>
      <c r="H23" s="184" t="str">
        <f t="shared" si="6"/>
        <v>A</v>
      </c>
      <c r="I23" s="183" t="str">
        <f t="shared" si="7"/>
        <v>NE</v>
      </c>
      <c r="J23" s="183" t="str">
        <f t="shared" si="8"/>
        <v>NE</v>
      </c>
      <c r="K23" s="183" t="str">
        <f t="shared" si="9"/>
        <v>NE</v>
      </c>
      <c r="L23" s="184" t="str">
        <f t="shared" si="10"/>
        <v>A</v>
      </c>
      <c r="M23" s="183">
        <f t="shared" si="11"/>
        <v>0</v>
      </c>
      <c r="N23" s="183" t="str">
        <f t="shared" si="12"/>
        <v>NE</v>
      </c>
      <c r="O23" s="183" t="str">
        <f t="shared" si="13"/>
        <v>NE</v>
      </c>
      <c r="P23" s="183" t="str">
        <f t="shared" si="14"/>
        <v>NE</v>
      </c>
      <c r="Q23" s="184" t="str">
        <f t="shared" si="15"/>
        <v>A</v>
      </c>
      <c r="S23">
        <f t="shared" si="16"/>
        <v>0</v>
      </c>
      <c r="T23">
        <f t="shared" si="17"/>
        <v>0</v>
      </c>
      <c r="U23">
        <f t="shared" si="18"/>
        <v>0</v>
      </c>
    </row>
    <row r="24" spans="1:21" ht="13.5" thickBot="1">
      <c r="A24">
        <f t="shared" si="0"/>
        <v>0</v>
      </c>
      <c r="B24" s="100" t="s">
        <v>107</v>
      </c>
      <c r="C24" s="183" t="str">
        <f t="shared" si="1"/>
        <v>NE</v>
      </c>
      <c r="D24" s="183" t="str">
        <f t="shared" si="2"/>
        <v>NE</v>
      </c>
      <c r="E24" s="183" t="str">
        <f t="shared" si="3"/>
        <v>NE</v>
      </c>
      <c r="F24" s="183" t="str">
        <f t="shared" si="4"/>
        <v>NE</v>
      </c>
      <c r="G24" s="183" t="str">
        <f t="shared" si="5"/>
        <v>NE</v>
      </c>
      <c r="H24" s="184" t="str">
        <f t="shared" si="6"/>
        <v>A</v>
      </c>
      <c r="I24" s="183" t="str">
        <f t="shared" si="7"/>
        <v>NE</v>
      </c>
      <c r="J24" s="183" t="str">
        <f t="shared" si="8"/>
        <v>NE</v>
      </c>
      <c r="K24" s="183" t="str">
        <f t="shared" si="9"/>
        <v>NE</v>
      </c>
      <c r="L24" s="184" t="str">
        <f t="shared" si="10"/>
        <v>A</v>
      </c>
      <c r="M24" s="183">
        <f t="shared" si="11"/>
        <v>0</v>
      </c>
      <c r="N24" s="183" t="str">
        <f t="shared" si="12"/>
        <v>NE</v>
      </c>
      <c r="O24" s="183" t="str">
        <f t="shared" si="13"/>
        <v>NE</v>
      </c>
      <c r="P24" s="183" t="str">
        <f t="shared" si="14"/>
        <v>NE</v>
      </c>
      <c r="Q24" s="184" t="str">
        <f t="shared" si="15"/>
        <v>A</v>
      </c>
      <c r="S24">
        <f t="shared" si="16"/>
        <v>0</v>
      </c>
      <c r="T24">
        <f t="shared" si="17"/>
        <v>0</v>
      </c>
      <c r="U24">
        <f t="shared" si="18"/>
        <v>0</v>
      </c>
    </row>
    <row r="25" spans="1:21" ht="13.5" thickBot="1">
      <c r="A25">
        <f t="shared" si="0"/>
        <v>0</v>
      </c>
      <c r="B25" s="100" t="s">
        <v>108</v>
      </c>
      <c r="C25" s="183" t="str">
        <f t="shared" si="1"/>
        <v>NE</v>
      </c>
      <c r="D25" s="183" t="str">
        <f t="shared" si="2"/>
        <v>NE</v>
      </c>
      <c r="E25" s="183" t="str">
        <f t="shared" si="3"/>
        <v>NE</v>
      </c>
      <c r="F25" s="183" t="str">
        <f t="shared" si="4"/>
        <v>NE</v>
      </c>
      <c r="G25" s="183" t="str">
        <f t="shared" si="5"/>
        <v>NE</v>
      </c>
      <c r="H25" s="184" t="str">
        <f t="shared" si="6"/>
        <v>A</v>
      </c>
      <c r="I25" s="183" t="str">
        <f t="shared" si="7"/>
        <v>NE</v>
      </c>
      <c r="J25" s="183" t="str">
        <f t="shared" si="8"/>
        <v>NE</v>
      </c>
      <c r="K25" s="183" t="str">
        <f t="shared" si="9"/>
        <v>NE</v>
      </c>
      <c r="L25" s="184" t="str">
        <f t="shared" si="10"/>
        <v>A</v>
      </c>
      <c r="M25" s="183">
        <f t="shared" si="11"/>
        <v>0</v>
      </c>
      <c r="N25" s="183" t="str">
        <f t="shared" si="12"/>
        <v>NE</v>
      </c>
      <c r="O25" s="183" t="str">
        <f t="shared" si="13"/>
        <v>NE</v>
      </c>
      <c r="P25" s="183" t="str">
        <f t="shared" si="14"/>
        <v>NE</v>
      </c>
      <c r="Q25" s="184" t="str">
        <f t="shared" si="15"/>
        <v>A</v>
      </c>
      <c r="S25">
        <f t="shared" si="16"/>
        <v>0</v>
      </c>
      <c r="T25">
        <f t="shared" si="17"/>
        <v>0</v>
      </c>
      <c r="U25">
        <f t="shared" si="18"/>
        <v>0</v>
      </c>
    </row>
    <row r="26" spans="1:21" ht="13.5" thickBot="1">
      <c r="A26">
        <f t="shared" si="0"/>
        <v>0</v>
      </c>
      <c r="B26" s="100" t="s">
        <v>109</v>
      </c>
      <c r="C26" s="183" t="str">
        <f t="shared" si="1"/>
        <v>NE</v>
      </c>
      <c r="D26" s="183" t="str">
        <f t="shared" si="2"/>
        <v>NE</v>
      </c>
      <c r="E26" s="183" t="str">
        <f t="shared" si="3"/>
        <v>NE</v>
      </c>
      <c r="F26" s="183" t="str">
        <f t="shared" si="4"/>
        <v>NE</v>
      </c>
      <c r="G26" s="183" t="str">
        <f t="shared" si="5"/>
        <v>NE</v>
      </c>
      <c r="H26" s="184" t="str">
        <f t="shared" si="6"/>
        <v>A</v>
      </c>
      <c r="I26" s="183" t="str">
        <f t="shared" si="7"/>
        <v>NE</v>
      </c>
      <c r="J26" s="183" t="str">
        <f t="shared" si="8"/>
        <v>NE</v>
      </c>
      <c r="K26" s="183" t="str">
        <f t="shared" si="9"/>
        <v>NE</v>
      </c>
      <c r="L26" s="184" t="str">
        <f t="shared" si="10"/>
        <v>A</v>
      </c>
      <c r="M26" s="183">
        <f t="shared" si="11"/>
        <v>0</v>
      </c>
      <c r="N26" s="183" t="str">
        <f t="shared" si="12"/>
        <v>NE</v>
      </c>
      <c r="O26" s="183" t="str">
        <f t="shared" si="13"/>
        <v>NE</v>
      </c>
      <c r="P26" s="183" t="str">
        <f t="shared" si="14"/>
        <v>NE</v>
      </c>
      <c r="Q26" s="184" t="str">
        <f t="shared" si="15"/>
        <v>A</v>
      </c>
      <c r="S26">
        <f t="shared" si="16"/>
        <v>0</v>
      </c>
      <c r="T26">
        <f t="shared" si="17"/>
        <v>0</v>
      </c>
      <c r="U26">
        <f t="shared" si="18"/>
        <v>0</v>
      </c>
    </row>
    <row r="27" spans="1:21" ht="13.5" thickBot="1">
      <c r="A27">
        <f t="shared" si="0"/>
        <v>0</v>
      </c>
      <c r="B27" s="100" t="s">
        <v>110</v>
      </c>
      <c r="C27" s="183" t="str">
        <f t="shared" si="1"/>
        <v>NE</v>
      </c>
      <c r="D27" s="183" t="str">
        <f t="shared" si="2"/>
        <v>NE</v>
      </c>
      <c r="E27" s="183" t="str">
        <f t="shared" si="3"/>
        <v>NE</v>
      </c>
      <c r="F27" s="183" t="str">
        <f t="shared" si="4"/>
        <v>NE</v>
      </c>
      <c r="G27" s="183" t="str">
        <f t="shared" si="5"/>
        <v>NE</v>
      </c>
      <c r="H27" s="184" t="str">
        <f t="shared" si="6"/>
        <v>A</v>
      </c>
      <c r="I27" s="183" t="str">
        <f t="shared" si="7"/>
        <v>NE</v>
      </c>
      <c r="J27" s="183" t="str">
        <f t="shared" si="8"/>
        <v>NE</v>
      </c>
      <c r="K27" s="183" t="str">
        <f t="shared" si="9"/>
        <v>NE</v>
      </c>
      <c r="L27" s="184" t="str">
        <f t="shared" si="10"/>
        <v>A</v>
      </c>
      <c r="M27" s="183">
        <f t="shared" si="11"/>
        <v>0</v>
      </c>
      <c r="N27" s="183" t="str">
        <f t="shared" si="12"/>
        <v>NE</v>
      </c>
      <c r="O27" s="183" t="str">
        <f t="shared" si="13"/>
        <v>NE</v>
      </c>
      <c r="P27" s="183" t="str">
        <f t="shared" si="14"/>
        <v>NE</v>
      </c>
      <c r="Q27" s="184" t="str">
        <f t="shared" si="15"/>
        <v>A</v>
      </c>
      <c r="S27">
        <f t="shared" si="16"/>
        <v>0</v>
      </c>
      <c r="T27">
        <f t="shared" si="17"/>
        <v>0</v>
      </c>
      <c r="U27">
        <f t="shared" si="18"/>
        <v>0</v>
      </c>
    </row>
    <row r="28" spans="1:21" ht="13.5" thickBot="1">
      <c r="A28">
        <f t="shared" si="0"/>
        <v>0</v>
      </c>
      <c r="B28" s="100" t="s">
        <v>111</v>
      </c>
      <c r="C28" s="183" t="str">
        <f t="shared" si="1"/>
        <v>NE</v>
      </c>
      <c r="D28" s="183" t="str">
        <f t="shared" si="2"/>
        <v>NE</v>
      </c>
      <c r="E28" s="183" t="str">
        <f t="shared" si="3"/>
        <v>NE</v>
      </c>
      <c r="F28" s="183" t="str">
        <f t="shared" si="4"/>
        <v>NE</v>
      </c>
      <c r="G28" s="183" t="str">
        <f t="shared" si="5"/>
        <v>NE</v>
      </c>
      <c r="H28" s="184" t="str">
        <f t="shared" si="6"/>
        <v>A</v>
      </c>
      <c r="I28" s="183" t="str">
        <f t="shared" si="7"/>
        <v>NE</v>
      </c>
      <c r="J28" s="183" t="str">
        <f t="shared" si="8"/>
        <v>NE</v>
      </c>
      <c r="K28" s="183" t="str">
        <f t="shared" si="9"/>
        <v>NE</v>
      </c>
      <c r="L28" s="184" t="str">
        <f t="shared" si="10"/>
        <v>A</v>
      </c>
      <c r="M28" s="183">
        <f t="shared" si="11"/>
        <v>0</v>
      </c>
      <c r="N28" s="183" t="str">
        <f t="shared" si="12"/>
        <v>NE</v>
      </c>
      <c r="O28" s="183" t="str">
        <f t="shared" si="13"/>
        <v>NE</v>
      </c>
      <c r="P28" s="183" t="str">
        <f t="shared" si="14"/>
        <v>NE</v>
      </c>
      <c r="Q28" s="184" t="str">
        <f t="shared" si="15"/>
        <v>A</v>
      </c>
      <c r="S28">
        <f t="shared" si="16"/>
        <v>0</v>
      </c>
      <c r="T28">
        <f t="shared" si="17"/>
        <v>0</v>
      </c>
      <c r="U28">
        <f t="shared" si="18"/>
        <v>0</v>
      </c>
    </row>
    <row r="29" spans="1:21" ht="13.5" thickBot="1">
      <c r="A29">
        <f t="shared" si="0"/>
        <v>0</v>
      </c>
      <c r="B29" s="100" t="s">
        <v>112</v>
      </c>
      <c r="C29" s="183" t="str">
        <f t="shared" si="1"/>
        <v>NE</v>
      </c>
      <c r="D29" s="183" t="str">
        <f t="shared" si="2"/>
        <v>NE</v>
      </c>
      <c r="E29" s="183" t="str">
        <f t="shared" si="3"/>
        <v>NE</v>
      </c>
      <c r="F29" s="183" t="str">
        <f t="shared" si="4"/>
        <v>NE</v>
      </c>
      <c r="G29" s="183" t="str">
        <f t="shared" si="5"/>
        <v>NE</v>
      </c>
      <c r="H29" s="184" t="str">
        <f t="shared" si="6"/>
        <v>A</v>
      </c>
      <c r="I29" s="183" t="str">
        <f t="shared" si="7"/>
        <v>NE</v>
      </c>
      <c r="J29" s="183" t="str">
        <f t="shared" si="8"/>
        <v>NE</v>
      </c>
      <c r="K29" s="183" t="str">
        <f t="shared" si="9"/>
        <v>NE</v>
      </c>
      <c r="L29" s="184" t="str">
        <f t="shared" si="10"/>
        <v>A</v>
      </c>
      <c r="M29" s="183">
        <f t="shared" si="11"/>
        <v>0</v>
      </c>
      <c r="N29" s="183" t="str">
        <f t="shared" si="12"/>
        <v>NE</v>
      </c>
      <c r="O29" s="183" t="str">
        <f t="shared" si="13"/>
        <v>NE</v>
      </c>
      <c r="P29" s="183" t="str">
        <f t="shared" si="14"/>
        <v>NE</v>
      </c>
      <c r="Q29" s="184" t="str">
        <f t="shared" si="15"/>
        <v>A</v>
      </c>
      <c r="S29">
        <f t="shared" si="16"/>
        <v>0</v>
      </c>
      <c r="T29">
        <f t="shared" si="17"/>
        <v>0</v>
      </c>
      <c r="U29">
        <f t="shared" si="18"/>
        <v>0</v>
      </c>
    </row>
    <row r="30" spans="1:21" ht="13.5" thickBot="1">
      <c r="A30">
        <f t="shared" si="0"/>
        <v>0</v>
      </c>
      <c r="B30" s="103" t="s">
        <v>113</v>
      </c>
      <c r="C30" s="183" t="str">
        <f t="shared" si="1"/>
        <v>NE</v>
      </c>
      <c r="D30" s="183" t="str">
        <f t="shared" si="2"/>
        <v>NE</v>
      </c>
      <c r="E30" s="183" t="str">
        <f t="shared" si="3"/>
        <v>NE</v>
      </c>
      <c r="F30" s="183" t="str">
        <f t="shared" si="4"/>
        <v>NE</v>
      </c>
      <c r="G30" s="183" t="str">
        <f t="shared" si="5"/>
        <v>NE</v>
      </c>
      <c r="H30" s="184" t="str">
        <f t="shared" si="6"/>
        <v>A</v>
      </c>
      <c r="I30" s="183" t="str">
        <f t="shared" si="7"/>
        <v>NE</v>
      </c>
      <c r="J30" s="183" t="str">
        <f t="shared" si="8"/>
        <v>NE</v>
      </c>
      <c r="K30" s="183" t="str">
        <f t="shared" si="9"/>
        <v>NE</v>
      </c>
      <c r="L30" s="184" t="str">
        <f t="shared" si="10"/>
        <v>A</v>
      </c>
      <c r="M30" s="183">
        <f t="shared" si="11"/>
        <v>0</v>
      </c>
      <c r="N30" s="183" t="str">
        <f t="shared" si="12"/>
        <v>NE</v>
      </c>
      <c r="O30" s="183" t="str">
        <f t="shared" si="13"/>
        <v>NE</v>
      </c>
      <c r="P30" s="183" t="str">
        <f t="shared" si="14"/>
        <v>NE</v>
      </c>
      <c r="Q30" s="184" t="str">
        <f t="shared" si="15"/>
        <v>A</v>
      </c>
      <c r="S30">
        <f t="shared" si="16"/>
        <v>0</v>
      </c>
      <c r="T30">
        <f t="shared" si="17"/>
        <v>0</v>
      </c>
      <c r="U30">
        <f t="shared" si="18"/>
        <v>0</v>
      </c>
    </row>
    <row r="31" spans="1:21" ht="13.5" thickBot="1">
      <c r="A31">
        <f t="shared" si="0"/>
        <v>0</v>
      </c>
      <c r="B31" s="103" t="s">
        <v>114</v>
      </c>
      <c r="C31" s="183" t="str">
        <f t="shared" si="1"/>
        <v>NE</v>
      </c>
      <c r="D31" s="183" t="str">
        <f t="shared" si="2"/>
        <v>NE</v>
      </c>
      <c r="E31" s="183" t="str">
        <f t="shared" si="3"/>
        <v>NE</v>
      </c>
      <c r="F31" s="183" t="str">
        <f t="shared" si="4"/>
        <v>NE</v>
      </c>
      <c r="G31" s="183" t="str">
        <f t="shared" si="5"/>
        <v>NE</v>
      </c>
      <c r="H31" s="184" t="str">
        <f t="shared" si="6"/>
        <v>A</v>
      </c>
      <c r="I31" s="183" t="str">
        <f t="shared" si="7"/>
        <v>NE</v>
      </c>
      <c r="J31" s="183" t="str">
        <f t="shared" si="8"/>
        <v>NE</v>
      </c>
      <c r="K31" s="183" t="str">
        <f t="shared" si="9"/>
        <v>NE</v>
      </c>
      <c r="L31" s="184" t="str">
        <f t="shared" si="10"/>
        <v>A</v>
      </c>
      <c r="M31" s="183">
        <f t="shared" si="11"/>
        <v>0</v>
      </c>
      <c r="N31" s="183" t="str">
        <f t="shared" si="12"/>
        <v>NE</v>
      </c>
      <c r="O31" s="183" t="str">
        <f t="shared" si="13"/>
        <v>NE</v>
      </c>
      <c r="P31" s="183" t="str">
        <f t="shared" si="14"/>
        <v>NE</v>
      </c>
      <c r="Q31" s="184" t="str">
        <f t="shared" si="15"/>
        <v>A</v>
      </c>
      <c r="S31">
        <f t="shared" si="16"/>
        <v>0</v>
      </c>
      <c r="T31">
        <f t="shared" si="17"/>
        <v>0</v>
      </c>
      <c r="U31">
        <f t="shared" si="18"/>
        <v>0</v>
      </c>
    </row>
    <row r="32" spans="1:21" ht="13.5" thickBot="1">
      <c r="A32">
        <f t="shared" si="0"/>
        <v>0</v>
      </c>
      <c r="B32" s="103" t="s">
        <v>115</v>
      </c>
      <c r="C32" s="183" t="str">
        <f t="shared" si="1"/>
        <v>NE</v>
      </c>
      <c r="D32" s="183" t="str">
        <f t="shared" si="2"/>
        <v>NE</v>
      </c>
      <c r="E32" s="183" t="str">
        <f t="shared" si="3"/>
        <v>NE</v>
      </c>
      <c r="F32" s="183" t="str">
        <f t="shared" si="4"/>
        <v>NE</v>
      </c>
      <c r="G32" s="183" t="str">
        <f t="shared" si="5"/>
        <v>NE</v>
      </c>
      <c r="H32" s="184" t="str">
        <f t="shared" si="6"/>
        <v>A</v>
      </c>
      <c r="I32" s="183" t="str">
        <f t="shared" si="7"/>
        <v>NE</v>
      </c>
      <c r="J32" s="183" t="str">
        <f t="shared" si="8"/>
        <v>NE</v>
      </c>
      <c r="K32" s="183" t="str">
        <f t="shared" si="9"/>
        <v>NE</v>
      </c>
      <c r="L32" s="184" t="str">
        <f t="shared" si="10"/>
        <v>A</v>
      </c>
      <c r="M32" s="183">
        <f t="shared" si="11"/>
        <v>0</v>
      </c>
      <c r="N32" s="183" t="str">
        <f t="shared" si="12"/>
        <v>NE</v>
      </c>
      <c r="O32" s="183" t="str">
        <f t="shared" si="13"/>
        <v>NE</v>
      </c>
      <c r="P32" s="183" t="str">
        <f t="shared" si="14"/>
        <v>NE</v>
      </c>
      <c r="Q32" s="184" t="str">
        <f t="shared" si="15"/>
        <v>A</v>
      </c>
      <c r="S32">
        <f t="shared" si="16"/>
        <v>0</v>
      </c>
      <c r="T32">
        <f t="shared" si="17"/>
        <v>0</v>
      </c>
      <c r="U32">
        <f t="shared" si="18"/>
        <v>0</v>
      </c>
    </row>
    <row r="33" spans="1:21" ht="13.5" thickBot="1">
      <c r="A33">
        <f t="shared" si="0"/>
        <v>0</v>
      </c>
      <c r="B33" s="103" t="s">
        <v>116</v>
      </c>
      <c r="C33" s="183" t="str">
        <f t="shared" si="1"/>
        <v>NE</v>
      </c>
      <c r="D33" s="183" t="str">
        <f t="shared" si="2"/>
        <v>NE</v>
      </c>
      <c r="E33" s="183" t="str">
        <f t="shared" si="3"/>
        <v>NE</v>
      </c>
      <c r="F33" s="183" t="str">
        <f t="shared" si="4"/>
        <v>NE</v>
      </c>
      <c r="G33" s="183" t="str">
        <f t="shared" si="5"/>
        <v>NE</v>
      </c>
      <c r="H33" s="184" t="str">
        <f t="shared" si="6"/>
        <v>A</v>
      </c>
      <c r="I33" s="183" t="str">
        <f t="shared" si="7"/>
        <v>NE</v>
      </c>
      <c r="J33" s="183" t="str">
        <f t="shared" si="8"/>
        <v>NE</v>
      </c>
      <c r="K33" s="183" t="str">
        <f t="shared" si="9"/>
        <v>NE</v>
      </c>
      <c r="L33" s="184" t="str">
        <f t="shared" si="10"/>
        <v>A</v>
      </c>
      <c r="M33" s="183">
        <f t="shared" si="11"/>
        <v>0</v>
      </c>
      <c r="N33" s="183" t="str">
        <f t="shared" si="12"/>
        <v>NE</v>
      </c>
      <c r="O33" s="183" t="str">
        <f t="shared" si="13"/>
        <v>NE</v>
      </c>
      <c r="P33" s="183" t="str">
        <f t="shared" si="14"/>
        <v>NE</v>
      </c>
      <c r="Q33" s="184" t="str">
        <f t="shared" si="15"/>
        <v>A</v>
      </c>
      <c r="S33">
        <f t="shared" si="16"/>
        <v>0</v>
      </c>
      <c r="T33">
        <f t="shared" si="17"/>
        <v>0</v>
      </c>
      <c r="U33">
        <f t="shared" si="18"/>
        <v>0</v>
      </c>
    </row>
    <row r="34" spans="1:21" ht="13.5" thickBot="1">
      <c r="A34">
        <f t="shared" si="0"/>
        <v>0</v>
      </c>
      <c r="B34" s="103" t="s">
        <v>117</v>
      </c>
      <c r="C34" s="183" t="str">
        <f t="shared" si="1"/>
        <v>NE</v>
      </c>
      <c r="D34" s="183" t="str">
        <f t="shared" si="2"/>
        <v>NE</v>
      </c>
      <c r="E34" s="183" t="str">
        <f t="shared" si="3"/>
        <v>NE</v>
      </c>
      <c r="F34" s="183" t="str">
        <f t="shared" si="4"/>
        <v>NE</v>
      </c>
      <c r="G34" s="183" t="str">
        <f t="shared" si="5"/>
        <v>NE</v>
      </c>
      <c r="H34" s="184" t="str">
        <f t="shared" si="6"/>
        <v>A</v>
      </c>
      <c r="I34" s="183" t="str">
        <f t="shared" si="7"/>
        <v>NE</v>
      </c>
      <c r="J34" s="183" t="str">
        <f t="shared" si="8"/>
        <v>NE</v>
      </c>
      <c r="K34" s="183" t="str">
        <f t="shared" si="9"/>
        <v>NE</v>
      </c>
      <c r="L34" s="184" t="str">
        <f t="shared" si="10"/>
        <v>A</v>
      </c>
      <c r="M34" s="183">
        <f t="shared" si="11"/>
        <v>0</v>
      </c>
      <c r="N34" s="183" t="str">
        <f t="shared" si="12"/>
        <v>NE</v>
      </c>
      <c r="O34" s="183" t="str">
        <f t="shared" si="13"/>
        <v>NE</v>
      </c>
      <c r="P34" s="183" t="str">
        <f t="shared" si="14"/>
        <v>NE</v>
      </c>
      <c r="Q34" s="184" t="str">
        <f t="shared" si="15"/>
        <v>A</v>
      </c>
      <c r="S34">
        <f t="shared" si="16"/>
        <v>0</v>
      </c>
      <c r="T34">
        <f t="shared" si="17"/>
        <v>0</v>
      </c>
      <c r="U34">
        <f t="shared" si="18"/>
        <v>0</v>
      </c>
    </row>
    <row r="35" spans="1:21" ht="13.5" thickBot="1">
      <c r="A35">
        <f t="shared" si="0"/>
        <v>0</v>
      </c>
      <c r="B35" s="103" t="s">
        <v>118</v>
      </c>
      <c r="C35" s="183" t="str">
        <f t="shared" si="1"/>
        <v>NE</v>
      </c>
      <c r="D35" s="183" t="str">
        <f t="shared" si="2"/>
        <v>NE</v>
      </c>
      <c r="E35" s="183" t="str">
        <f t="shared" si="3"/>
        <v>NE</v>
      </c>
      <c r="F35" s="183" t="str">
        <f t="shared" si="4"/>
        <v>NE</v>
      </c>
      <c r="G35" s="183" t="str">
        <f t="shared" si="5"/>
        <v>NE</v>
      </c>
      <c r="H35" s="184" t="str">
        <f t="shared" si="6"/>
        <v>A</v>
      </c>
      <c r="I35" s="183" t="str">
        <f t="shared" si="7"/>
        <v>NE</v>
      </c>
      <c r="J35" s="183" t="str">
        <f t="shared" si="8"/>
        <v>NE</v>
      </c>
      <c r="K35" s="183" t="str">
        <f t="shared" si="9"/>
        <v>NE</v>
      </c>
      <c r="L35" s="184" t="str">
        <f t="shared" si="10"/>
        <v>A</v>
      </c>
      <c r="M35" s="183">
        <f t="shared" si="11"/>
        <v>0</v>
      </c>
      <c r="N35" s="183" t="str">
        <f t="shared" si="12"/>
        <v>NE</v>
      </c>
      <c r="O35" s="183" t="str">
        <f t="shared" si="13"/>
        <v>NE</v>
      </c>
      <c r="P35" s="183" t="str">
        <f t="shared" si="14"/>
        <v>NE</v>
      </c>
      <c r="Q35" s="184" t="str">
        <f t="shared" si="15"/>
        <v>A</v>
      </c>
      <c r="S35">
        <f t="shared" si="16"/>
        <v>0</v>
      </c>
      <c r="T35">
        <f t="shared" si="17"/>
        <v>0</v>
      </c>
      <c r="U35">
        <f t="shared" si="18"/>
        <v>0</v>
      </c>
    </row>
    <row r="36" spans="1:21" ht="13.5" thickBot="1">
      <c r="A36">
        <f t="shared" si="0"/>
        <v>0</v>
      </c>
      <c r="B36" s="103" t="s">
        <v>119</v>
      </c>
      <c r="C36" s="183" t="str">
        <f t="shared" si="1"/>
        <v>NE</v>
      </c>
      <c r="D36" s="183" t="str">
        <f t="shared" si="2"/>
        <v>NE</v>
      </c>
      <c r="E36" s="183" t="str">
        <f t="shared" si="3"/>
        <v>NE</v>
      </c>
      <c r="F36" s="183" t="str">
        <f t="shared" si="4"/>
        <v>NE</v>
      </c>
      <c r="G36" s="183" t="str">
        <f t="shared" si="5"/>
        <v>NE</v>
      </c>
      <c r="H36" s="184" t="str">
        <f t="shared" si="6"/>
        <v>A</v>
      </c>
      <c r="I36" s="183" t="str">
        <f t="shared" si="7"/>
        <v>NE</v>
      </c>
      <c r="J36" s="183" t="str">
        <f t="shared" si="8"/>
        <v>NE</v>
      </c>
      <c r="K36" s="183" t="str">
        <f t="shared" si="9"/>
        <v>NE</v>
      </c>
      <c r="L36" s="184" t="str">
        <f t="shared" si="10"/>
        <v>A</v>
      </c>
      <c r="M36" s="183">
        <f t="shared" si="11"/>
        <v>0</v>
      </c>
      <c r="N36" s="183" t="str">
        <f t="shared" si="12"/>
        <v>NE</v>
      </c>
      <c r="O36" s="183" t="str">
        <f t="shared" si="13"/>
        <v>NE</v>
      </c>
      <c r="P36" s="183" t="str">
        <f t="shared" si="14"/>
        <v>NE</v>
      </c>
      <c r="Q36" s="184" t="str">
        <f t="shared" si="15"/>
        <v>A</v>
      </c>
      <c r="S36">
        <f t="shared" si="16"/>
        <v>0</v>
      </c>
      <c r="T36">
        <f t="shared" si="17"/>
        <v>0</v>
      </c>
      <c r="U36">
        <f t="shared" si="18"/>
        <v>0</v>
      </c>
    </row>
    <row r="37" spans="1:21" ht="13.5" thickBot="1">
      <c r="A37">
        <f t="shared" si="0"/>
        <v>0</v>
      </c>
      <c r="B37" s="103" t="s">
        <v>120</v>
      </c>
      <c r="C37" s="183" t="str">
        <f t="shared" si="1"/>
        <v>NE</v>
      </c>
      <c r="D37" s="183" t="str">
        <f t="shared" si="2"/>
        <v>NE</v>
      </c>
      <c r="E37" s="183" t="str">
        <f t="shared" si="3"/>
        <v>NE</v>
      </c>
      <c r="F37" s="183" t="str">
        <f t="shared" si="4"/>
        <v>NE</v>
      </c>
      <c r="G37" s="183" t="str">
        <f t="shared" si="5"/>
        <v>NE</v>
      </c>
      <c r="H37" s="184" t="str">
        <f t="shared" si="6"/>
        <v>A</v>
      </c>
      <c r="I37" s="183" t="str">
        <f t="shared" si="7"/>
        <v>NE</v>
      </c>
      <c r="J37" s="183" t="str">
        <f t="shared" si="8"/>
        <v>NE</v>
      </c>
      <c r="K37" s="183" t="str">
        <f t="shared" si="9"/>
        <v>NE</v>
      </c>
      <c r="L37" s="184" t="str">
        <f t="shared" si="10"/>
        <v>A</v>
      </c>
      <c r="M37" s="183">
        <f t="shared" si="11"/>
        <v>0</v>
      </c>
      <c r="N37" s="183" t="str">
        <f t="shared" si="12"/>
        <v>NE</v>
      </c>
      <c r="O37" s="183" t="str">
        <f t="shared" si="13"/>
        <v>NE</v>
      </c>
      <c r="P37" s="183" t="str">
        <f t="shared" si="14"/>
        <v>NE</v>
      </c>
      <c r="Q37" s="184" t="str">
        <f t="shared" si="15"/>
        <v>A</v>
      </c>
      <c r="S37">
        <f t="shared" si="16"/>
        <v>0</v>
      </c>
      <c r="T37">
        <f t="shared" si="17"/>
        <v>0</v>
      </c>
      <c r="U37">
        <f t="shared" si="18"/>
        <v>0</v>
      </c>
    </row>
    <row r="38" spans="1:21" ht="13.5" thickBot="1">
      <c r="A38">
        <f t="shared" si="0"/>
        <v>0</v>
      </c>
      <c r="B38" s="103" t="s">
        <v>121</v>
      </c>
      <c r="C38" s="183" t="str">
        <f t="shared" si="1"/>
        <v>NE</v>
      </c>
      <c r="D38" s="183" t="str">
        <f t="shared" si="2"/>
        <v>NE</v>
      </c>
      <c r="E38" s="183" t="str">
        <f t="shared" si="3"/>
        <v>NE</v>
      </c>
      <c r="F38" s="183" t="str">
        <f t="shared" si="4"/>
        <v>NE</v>
      </c>
      <c r="G38" s="183" t="str">
        <f t="shared" si="5"/>
        <v>NE</v>
      </c>
      <c r="H38" s="184" t="str">
        <f t="shared" si="6"/>
        <v>A</v>
      </c>
      <c r="I38" s="183" t="str">
        <f t="shared" si="7"/>
        <v>NE</v>
      </c>
      <c r="J38" s="183" t="str">
        <f t="shared" si="8"/>
        <v>NE</v>
      </c>
      <c r="K38" s="183" t="str">
        <f t="shared" si="9"/>
        <v>NE</v>
      </c>
      <c r="L38" s="184" t="str">
        <f t="shared" si="10"/>
        <v>A</v>
      </c>
      <c r="M38" s="183">
        <f t="shared" si="11"/>
        <v>0</v>
      </c>
      <c r="N38" s="183" t="str">
        <f t="shared" si="12"/>
        <v>NE</v>
      </c>
      <c r="O38" s="183" t="str">
        <f t="shared" si="13"/>
        <v>NE</v>
      </c>
      <c r="P38" s="183" t="str">
        <f t="shared" si="14"/>
        <v>NE</v>
      </c>
      <c r="Q38" s="184" t="str">
        <f t="shared" si="15"/>
        <v>A</v>
      </c>
      <c r="S38">
        <f t="shared" si="16"/>
        <v>0</v>
      </c>
      <c r="T38">
        <f t="shared" si="17"/>
        <v>0</v>
      </c>
      <c r="U38">
        <f t="shared" si="18"/>
        <v>0</v>
      </c>
    </row>
    <row r="39" spans="1:21" ht="13.5" thickBot="1">
      <c r="A39">
        <f t="shared" si="0"/>
        <v>0</v>
      </c>
      <c r="B39" s="103" t="s">
        <v>122</v>
      </c>
      <c r="C39" s="183" t="str">
        <f t="shared" si="1"/>
        <v>NE</v>
      </c>
      <c r="D39" s="183" t="str">
        <f t="shared" si="2"/>
        <v>NE</v>
      </c>
      <c r="E39" s="183" t="str">
        <f t="shared" si="3"/>
        <v>NE</v>
      </c>
      <c r="F39" s="183" t="str">
        <f t="shared" si="4"/>
        <v>NE</v>
      </c>
      <c r="G39" s="183" t="str">
        <f t="shared" si="5"/>
        <v>NE</v>
      </c>
      <c r="H39" s="184" t="str">
        <f t="shared" si="6"/>
        <v>A</v>
      </c>
      <c r="I39" s="183" t="str">
        <f t="shared" si="7"/>
        <v>NE</v>
      </c>
      <c r="J39" s="183" t="str">
        <f t="shared" si="8"/>
        <v>NE</v>
      </c>
      <c r="K39" s="183" t="str">
        <f t="shared" si="9"/>
        <v>NE</v>
      </c>
      <c r="L39" s="184" t="str">
        <f t="shared" si="10"/>
        <v>A</v>
      </c>
      <c r="M39" s="183">
        <f t="shared" si="11"/>
        <v>0</v>
      </c>
      <c r="N39" s="183" t="str">
        <f t="shared" si="12"/>
        <v>NE</v>
      </c>
      <c r="O39" s="183" t="str">
        <f t="shared" si="13"/>
        <v>NE</v>
      </c>
      <c r="P39" s="183" t="str">
        <f t="shared" si="14"/>
        <v>NE</v>
      </c>
      <c r="Q39" s="184" t="str">
        <f t="shared" si="15"/>
        <v>A</v>
      </c>
      <c r="S39">
        <f t="shared" si="16"/>
        <v>0</v>
      </c>
      <c r="T39">
        <f t="shared" si="17"/>
        <v>0</v>
      </c>
      <c r="U39">
        <f t="shared" si="18"/>
        <v>0</v>
      </c>
    </row>
    <row r="40" spans="1:21" ht="13.5" thickBot="1">
      <c r="A40">
        <f t="shared" si="0"/>
        <v>0</v>
      </c>
      <c r="B40" s="103" t="s">
        <v>123</v>
      </c>
      <c r="C40" s="183" t="str">
        <f t="shared" si="1"/>
        <v>NE</v>
      </c>
      <c r="D40" s="183" t="str">
        <f t="shared" si="2"/>
        <v>NE</v>
      </c>
      <c r="E40" s="183" t="str">
        <f t="shared" si="3"/>
        <v>NE</v>
      </c>
      <c r="F40" s="183" t="str">
        <f t="shared" si="4"/>
        <v>NE</v>
      </c>
      <c r="G40" s="183" t="str">
        <f t="shared" si="5"/>
        <v>NE</v>
      </c>
      <c r="H40" s="184" t="str">
        <f t="shared" si="6"/>
        <v>A</v>
      </c>
      <c r="I40" s="183" t="str">
        <f t="shared" si="7"/>
        <v>NE</v>
      </c>
      <c r="J40" s="183" t="str">
        <f t="shared" si="8"/>
        <v>NE</v>
      </c>
      <c r="K40" s="183" t="str">
        <f t="shared" si="9"/>
        <v>NE</v>
      </c>
      <c r="L40" s="184" t="str">
        <f t="shared" si="10"/>
        <v>A</v>
      </c>
      <c r="M40" s="183">
        <f t="shared" si="11"/>
        <v>0</v>
      </c>
      <c r="N40" s="183" t="str">
        <f t="shared" si="12"/>
        <v>NE</v>
      </c>
      <c r="O40" s="183" t="str">
        <f t="shared" si="13"/>
        <v>NE</v>
      </c>
      <c r="P40" s="183" t="str">
        <f t="shared" si="14"/>
        <v>NE</v>
      </c>
      <c r="Q40" s="184" t="str">
        <f t="shared" si="15"/>
        <v>A</v>
      </c>
      <c r="S40">
        <f t="shared" si="16"/>
        <v>0</v>
      </c>
      <c r="T40">
        <f t="shared" si="17"/>
        <v>0</v>
      </c>
      <c r="U40">
        <f t="shared" si="18"/>
        <v>0</v>
      </c>
    </row>
    <row r="41" spans="1:21" ht="13.5" thickBot="1">
      <c r="A41">
        <f t="shared" si="0"/>
        <v>0</v>
      </c>
      <c r="B41" s="103" t="s">
        <v>124</v>
      </c>
      <c r="C41" s="183" t="str">
        <f t="shared" si="1"/>
        <v>NE</v>
      </c>
      <c r="D41" s="183" t="str">
        <f t="shared" si="2"/>
        <v>NE</v>
      </c>
      <c r="E41" s="183" t="str">
        <f t="shared" si="3"/>
        <v>NE</v>
      </c>
      <c r="F41" s="183" t="str">
        <f t="shared" si="4"/>
        <v>NE</v>
      </c>
      <c r="G41" s="183" t="str">
        <f t="shared" si="5"/>
        <v>NE</v>
      </c>
      <c r="H41" s="184" t="str">
        <f t="shared" si="6"/>
        <v>A</v>
      </c>
      <c r="I41" s="183" t="str">
        <f t="shared" si="7"/>
        <v>NE</v>
      </c>
      <c r="J41" s="183" t="str">
        <f t="shared" si="8"/>
        <v>NE</v>
      </c>
      <c r="K41" s="183" t="str">
        <f t="shared" si="9"/>
        <v>NE</v>
      </c>
      <c r="L41" s="184" t="str">
        <f t="shared" si="10"/>
        <v>A</v>
      </c>
      <c r="M41" s="183">
        <f t="shared" si="11"/>
        <v>0</v>
      </c>
      <c r="N41" s="183" t="str">
        <f t="shared" si="12"/>
        <v>NE</v>
      </c>
      <c r="O41" s="183" t="str">
        <f t="shared" si="13"/>
        <v>NE</v>
      </c>
      <c r="P41" s="183" t="str">
        <f t="shared" si="14"/>
        <v>NE</v>
      </c>
      <c r="Q41" s="184" t="str">
        <f t="shared" si="15"/>
        <v>A</v>
      </c>
      <c r="S41">
        <f t="shared" si="16"/>
        <v>0</v>
      </c>
      <c r="T41">
        <f t="shared" si="17"/>
        <v>0</v>
      </c>
      <c r="U41">
        <f t="shared" si="18"/>
        <v>0</v>
      </c>
    </row>
    <row r="42" spans="1:21" ht="13.5" thickBot="1">
      <c r="A42">
        <f t="shared" si="0"/>
        <v>0</v>
      </c>
      <c r="B42" s="103" t="s">
        <v>125</v>
      </c>
      <c r="C42" s="183" t="str">
        <f t="shared" si="1"/>
        <v>NE</v>
      </c>
      <c r="D42" s="183" t="str">
        <f t="shared" si="2"/>
        <v>NE</v>
      </c>
      <c r="E42" s="183" t="str">
        <f t="shared" si="3"/>
        <v>NE</v>
      </c>
      <c r="F42" s="183" t="str">
        <f t="shared" si="4"/>
        <v>NE</v>
      </c>
      <c r="G42" s="183" t="str">
        <f t="shared" si="5"/>
        <v>NE</v>
      </c>
      <c r="H42" s="184" t="str">
        <f t="shared" si="6"/>
        <v>A</v>
      </c>
      <c r="I42" s="183" t="str">
        <f t="shared" si="7"/>
        <v>NE</v>
      </c>
      <c r="J42" s="183" t="str">
        <f t="shared" si="8"/>
        <v>NE</v>
      </c>
      <c r="K42" s="183" t="str">
        <f t="shared" si="9"/>
        <v>NE</v>
      </c>
      <c r="L42" s="184" t="str">
        <f t="shared" si="10"/>
        <v>A</v>
      </c>
      <c r="M42" s="183">
        <f t="shared" si="11"/>
        <v>0</v>
      </c>
      <c r="N42" s="183" t="str">
        <f t="shared" si="12"/>
        <v>NE</v>
      </c>
      <c r="O42" s="183" t="str">
        <f t="shared" si="13"/>
        <v>NE</v>
      </c>
      <c r="P42" s="183" t="str">
        <f t="shared" si="14"/>
        <v>NE</v>
      </c>
      <c r="Q42" s="184" t="str">
        <f t="shared" si="15"/>
        <v>A</v>
      </c>
      <c r="S42">
        <f t="shared" si="16"/>
        <v>0</v>
      </c>
      <c r="T42">
        <f t="shared" si="17"/>
        <v>0</v>
      </c>
      <c r="U42">
        <f t="shared" si="18"/>
        <v>0</v>
      </c>
    </row>
    <row r="43" spans="1:21">
      <c r="A43">
        <f t="shared" si="0"/>
        <v>0</v>
      </c>
      <c r="B43" s="103" t="s">
        <v>126</v>
      </c>
      <c r="C43" s="183" t="str">
        <f t="shared" si="1"/>
        <v>NE</v>
      </c>
      <c r="D43" s="183" t="str">
        <f t="shared" si="2"/>
        <v>NE</v>
      </c>
      <c r="E43" s="183" t="str">
        <f t="shared" si="3"/>
        <v>NE</v>
      </c>
      <c r="F43" s="183" t="str">
        <f t="shared" si="4"/>
        <v>NE</v>
      </c>
      <c r="G43" s="183" t="str">
        <f t="shared" si="5"/>
        <v>NE</v>
      </c>
      <c r="H43" s="184" t="str">
        <f t="shared" si="6"/>
        <v>A</v>
      </c>
      <c r="I43" s="183" t="str">
        <f t="shared" si="7"/>
        <v>NE</v>
      </c>
      <c r="J43" s="183" t="str">
        <f t="shared" si="8"/>
        <v>NE</v>
      </c>
      <c r="K43" s="183" t="str">
        <f t="shared" si="9"/>
        <v>NE</v>
      </c>
      <c r="L43" s="184" t="str">
        <f t="shared" si="10"/>
        <v>A</v>
      </c>
      <c r="M43" s="183">
        <f t="shared" si="11"/>
        <v>0</v>
      </c>
      <c r="N43" s="183" t="str">
        <f t="shared" si="12"/>
        <v>NE</v>
      </c>
      <c r="O43" s="183" t="str">
        <f t="shared" si="13"/>
        <v>NE</v>
      </c>
      <c r="P43" s="183" t="str">
        <f t="shared" si="14"/>
        <v>NE</v>
      </c>
      <c r="Q43" s="184" t="str">
        <f t="shared" si="15"/>
        <v>A</v>
      </c>
      <c r="S43">
        <f t="shared" si="16"/>
        <v>0</v>
      </c>
      <c r="T43">
        <f t="shared" si="17"/>
        <v>0</v>
      </c>
      <c r="U43">
        <f t="shared" si="18"/>
        <v>0</v>
      </c>
    </row>
    <row r="44" spans="1:21" ht="19.5" customHeight="1">
      <c r="B44" s="103" t="s">
        <v>127</v>
      </c>
      <c r="C44" s="107">
        <f>C83</f>
        <v>0</v>
      </c>
      <c r="D44" s="108">
        <f>D83</f>
        <v>0</v>
      </c>
      <c r="E44" s="108">
        <f>E83</f>
        <v>0</v>
      </c>
      <c r="F44" s="108">
        <f>F83</f>
        <v>0</v>
      </c>
      <c r="G44" s="109">
        <f>G83</f>
        <v>0</v>
      </c>
      <c r="H44" s="110"/>
      <c r="I44" s="111">
        <f>I83</f>
        <v>0</v>
      </c>
      <c r="J44" s="108">
        <f>J83</f>
        <v>0</v>
      </c>
      <c r="K44" s="109">
        <f>K83</f>
        <v>0</v>
      </c>
      <c r="L44" s="110"/>
      <c r="M44" s="111">
        <f>M83</f>
        <v>0</v>
      </c>
      <c r="N44" s="108">
        <f>N83</f>
        <v>0</v>
      </c>
      <c r="O44" s="108">
        <f>O83</f>
        <v>0</v>
      </c>
      <c r="P44" s="112">
        <f>P83</f>
        <v>0</v>
      </c>
      <c r="Q44" s="101"/>
    </row>
    <row r="45" spans="1:21" ht="19.5" customHeight="1" thickBot="1">
      <c r="B45" s="113" t="s">
        <v>128</v>
      </c>
      <c r="C45" s="114">
        <f>C94</f>
        <v>0</v>
      </c>
      <c r="D45" s="115">
        <f>D94</f>
        <v>0</v>
      </c>
      <c r="E45" s="115">
        <f>E94</f>
        <v>0</v>
      </c>
      <c r="F45" s="115">
        <f>F94</f>
        <v>0</v>
      </c>
      <c r="G45" s="116">
        <f>G94</f>
        <v>0</v>
      </c>
      <c r="H45" s="117" t="s">
        <v>129</v>
      </c>
      <c r="I45" s="118">
        <f>I94</f>
        <v>0</v>
      </c>
      <c r="J45" s="115">
        <f>J94</f>
        <v>0</v>
      </c>
      <c r="K45" s="116">
        <f>K94</f>
        <v>0</v>
      </c>
      <c r="L45" s="117" t="s">
        <v>129</v>
      </c>
      <c r="M45" s="118">
        <f>M94</f>
        <v>0</v>
      </c>
      <c r="N45" s="115">
        <f>N94</f>
        <v>0</v>
      </c>
      <c r="O45" s="115">
        <f>O94</f>
        <v>0</v>
      </c>
      <c r="P45" s="116">
        <f>P94</f>
        <v>0</v>
      </c>
      <c r="Q45" s="119" t="s">
        <v>129</v>
      </c>
    </row>
    <row r="46" spans="1:21" ht="13.5" thickTop="1">
      <c r="H46"/>
    </row>
    <row r="47" spans="1:21">
      <c r="A47">
        <f>COUNTIF(A6:A43,1)</f>
        <v>17</v>
      </c>
      <c r="C47">
        <f>COUNTIF(C6:C43,5)</f>
        <v>16</v>
      </c>
      <c r="D47">
        <f t="shared" ref="D47:P47" si="19">COUNTIF(D6:D43,5)</f>
        <v>9</v>
      </c>
      <c r="E47">
        <f t="shared" si="19"/>
        <v>14</v>
      </c>
      <c r="F47">
        <f t="shared" si="19"/>
        <v>16</v>
      </c>
      <c r="G47">
        <f t="shared" si="19"/>
        <v>7</v>
      </c>
      <c r="H47"/>
      <c r="I47">
        <f t="shared" si="19"/>
        <v>17</v>
      </c>
      <c r="J47">
        <f t="shared" si="19"/>
        <v>11</v>
      </c>
      <c r="K47">
        <f t="shared" si="19"/>
        <v>16</v>
      </c>
      <c r="M47">
        <f t="shared" si="19"/>
        <v>13</v>
      </c>
      <c r="N47">
        <f t="shared" si="19"/>
        <v>2</v>
      </c>
      <c r="O47">
        <f t="shared" si="19"/>
        <v>15</v>
      </c>
      <c r="P47">
        <f t="shared" si="19"/>
        <v>5</v>
      </c>
      <c r="S47">
        <f>SUMIF(S6:S43,1)</f>
        <v>17</v>
      </c>
      <c r="T47">
        <f t="shared" ref="T47:U47" si="20">SUMIF(T6:T43,1)</f>
        <v>17</v>
      </c>
      <c r="U47">
        <f t="shared" si="20"/>
        <v>17</v>
      </c>
    </row>
    <row r="48" spans="1:21">
      <c r="C48">
        <f>COUNTIF(C6:C43,4)</f>
        <v>1</v>
      </c>
      <c r="D48">
        <f t="shared" ref="D48:P48" si="21">COUNTIF(D6:D43,4)</f>
        <v>5</v>
      </c>
      <c r="E48">
        <f t="shared" si="21"/>
        <v>3</v>
      </c>
      <c r="F48">
        <f t="shared" si="21"/>
        <v>0</v>
      </c>
      <c r="G48">
        <f t="shared" si="21"/>
        <v>6</v>
      </c>
      <c r="H48"/>
      <c r="I48">
        <f t="shared" si="21"/>
        <v>0</v>
      </c>
      <c r="J48">
        <f t="shared" si="21"/>
        <v>3</v>
      </c>
      <c r="K48">
        <f t="shared" si="21"/>
        <v>1</v>
      </c>
      <c r="M48">
        <f t="shared" si="21"/>
        <v>3</v>
      </c>
      <c r="N48">
        <f t="shared" si="21"/>
        <v>12</v>
      </c>
      <c r="O48">
        <f t="shared" si="21"/>
        <v>1</v>
      </c>
      <c r="P48">
        <f t="shared" si="21"/>
        <v>2</v>
      </c>
    </row>
    <row r="49" spans="2:31">
      <c r="C49">
        <f>COUNTIF(C6:C43,3)</f>
        <v>0</v>
      </c>
      <c r="D49">
        <f t="shared" ref="D49:P49" si="22">COUNTIF(D6:D43,3)</f>
        <v>2</v>
      </c>
      <c r="E49">
        <f t="shared" si="22"/>
        <v>0</v>
      </c>
      <c r="F49">
        <f t="shared" si="22"/>
        <v>1</v>
      </c>
      <c r="G49">
        <f t="shared" si="22"/>
        <v>4</v>
      </c>
      <c r="H49"/>
      <c r="I49">
        <f t="shared" si="22"/>
        <v>0</v>
      </c>
      <c r="J49">
        <f t="shared" si="22"/>
        <v>2</v>
      </c>
      <c r="K49">
        <f t="shared" si="22"/>
        <v>0</v>
      </c>
      <c r="M49">
        <f t="shared" si="22"/>
        <v>1</v>
      </c>
      <c r="N49">
        <f t="shared" si="22"/>
        <v>3</v>
      </c>
      <c r="O49">
        <f t="shared" si="22"/>
        <v>1</v>
      </c>
      <c r="P49">
        <f t="shared" si="22"/>
        <v>1</v>
      </c>
    </row>
    <row r="50" spans="2:31">
      <c r="C50">
        <f>COUNTIF(C6:C43,2)</f>
        <v>0</v>
      </c>
      <c r="D50">
        <f t="shared" ref="D50:P50" si="23">COUNTIF(D6:D43,2)</f>
        <v>1</v>
      </c>
      <c r="E50">
        <f t="shared" si="23"/>
        <v>0</v>
      </c>
      <c r="F50">
        <f t="shared" si="23"/>
        <v>0</v>
      </c>
      <c r="G50">
        <f t="shared" si="23"/>
        <v>0</v>
      </c>
      <c r="H50"/>
      <c r="I50">
        <f t="shared" si="23"/>
        <v>0</v>
      </c>
      <c r="J50">
        <f t="shared" si="23"/>
        <v>1</v>
      </c>
      <c r="K50">
        <f t="shared" si="23"/>
        <v>0</v>
      </c>
      <c r="M50">
        <f t="shared" si="23"/>
        <v>0</v>
      </c>
      <c r="N50">
        <f t="shared" si="23"/>
        <v>0</v>
      </c>
      <c r="O50">
        <f t="shared" si="23"/>
        <v>0</v>
      </c>
      <c r="P50">
        <f t="shared" si="23"/>
        <v>9</v>
      </c>
    </row>
    <row r="51" spans="2:31">
      <c r="H51"/>
    </row>
    <row r="52" spans="2:31" ht="13.5" thickBot="1">
      <c r="H52"/>
    </row>
    <row r="53" spans="2:31" ht="13.5" thickTop="1">
      <c r="B53" s="360" t="s">
        <v>88</v>
      </c>
      <c r="C53" s="362" t="s">
        <v>56</v>
      </c>
      <c r="D53" s="362"/>
      <c r="E53" s="362"/>
      <c r="F53" s="362"/>
      <c r="G53" s="362"/>
      <c r="H53" s="362"/>
      <c r="I53" s="362"/>
      <c r="J53" s="362"/>
      <c r="K53" s="362"/>
      <c r="L53" s="362"/>
      <c r="M53" s="362"/>
      <c r="N53" s="362"/>
      <c r="O53" s="362"/>
      <c r="P53" s="362"/>
      <c r="Q53" s="362"/>
      <c r="R53" s="310" t="s">
        <v>11</v>
      </c>
      <c r="S53" s="311"/>
      <c r="T53" s="311"/>
      <c r="U53" s="311"/>
      <c r="V53" s="312"/>
      <c r="W53" s="312"/>
      <c r="X53" s="313" t="s">
        <v>12</v>
      </c>
      <c r="Y53" s="314"/>
      <c r="Z53" s="314"/>
      <c r="AA53" s="314"/>
      <c r="AB53" s="314"/>
      <c r="AC53" s="314"/>
      <c r="AD53" s="314"/>
      <c r="AE53" s="315"/>
    </row>
    <row r="54" spans="2:31">
      <c r="B54" s="361"/>
      <c r="C54" s="328" t="s">
        <v>57</v>
      </c>
      <c r="D54" s="329"/>
      <c r="E54" s="330"/>
      <c r="F54" s="334" t="s">
        <v>58</v>
      </c>
      <c r="G54" s="329"/>
      <c r="H54" s="330"/>
      <c r="I54" s="336" t="s">
        <v>59</v>
      </c>
      <c r="J54" s="337"/>
      <c r="K54" s="338"/>
      <c r="L54" s="334" t="s">
        <v>60</v>
      </c>
      <c r="M54" s="329"/>
      <c r="N54" s="330"/>
      <c r="O54" s="334" t="s">
        <v>61</v>
      </c>
      <c r="P54" s="329"/>
      <c r="Q54" s="344"/>
      <c r="R54" s="316" t="s">
        <v>3</v>
      </c>
      <c r="S54" s="317"/>
      <c r="T54" s="321" t="s">
        <v>63</v>
      </c>
      <c r="U54" s="322"/>
      <c r="V54" s="326" t="s">
        <v>64</v>
      </c>
      <c r="W54" s="307"/>
      <c r="X54" s="295" t="s">
        <v>65</v>
      </c>
      <c r="Y54" s="297" t="s">
        <v>66</v>
      </c>
      <c r="Z54" s="298"/>
      <c r="AA54" s="299"/>
      <c r="AB54" s="302" t="s">
        <v>67</v>
      </c>
      <c r="AC54" s="303"/>
      <c r="AD54" s="306" t="s">
        <v>68</v>
      </c>
      <c r="AE54" s="307"/>
    </row>
    <row r="55" spans="2:31">
      <c r="B55" s="361"/>
      <c r="C55" s="300"/>
      <c r="D55" s="300"/>
      <c r="E55" s="331"/>
      <c r="F55" s="308"/>
      <c r="G55" s="300"/>
      <c r="H55" s="331"/>
      <c r="I55" s="339"/>
      <c r="J55" s="340"/>
      <c r="K55" s="305"/>
      <c r="L55" s="308"/>
      <c r="M55" s="300"/>
      <c r="N55" s="331"/>
      <c r="O55" s="308"/>
      <c r="P55" s="300"/>
      <c r="Q55" s="309"/>
      <c r="R55" s="318"/>
      <c r="S55" s="301"/>
      <c r="T55" s="304"/>
      <c r="U55" s="323"/>
      <c r="V55" s="327"/>
      <c r="W55" s="309"/>
      <c r="X55" s="296"/>
      <c r="Y55" s="300"/>
      <c r="Z55" s="300"/>
      <c r="AA55" s="301"/>
      <c r="AB55" s="304"/>
      <c r="AC55" s="305"/>
      <c r="AD55" s="308"/>
      <c r="AE55" s="309"/>
    </row>
    <row r="56" spans="2:31">
      <c r="B56" s="361"/>
      <c r="C56" s="332"/>
      <c r="D56" s="332"/>
      <c r="E56" s="333"/>
      <c r="F56" s="335"/>
      <c r="G56" s="332"/>
      <c r="H56" s="333"/>
      <c r="I56" s="341"/>
      <c r="J56" s="342"/>
      <c r="K56" s="343"/>
      <c r="L56" s="335"/>
      <c r="M56" s="332"/>
      <c r="N56" s="333"/>
      <c r="O56" s="335"/>
      <c r="P56" s="332"/>
      <c r="Q56" s="345"/>
      <c r="R56" s="319"/>
      <c r="S56" s="320"/>
      <c r="T56" s="324"/>
      <c r="U56" s="325"/>
      <c r="V56" s="327"/>
      <c r="W56" s="309"/>
      <c r="X56" s="296"/>
      <c r="Y56" s="300"/>
      <c r="Z56" s="300"/>
      <c r="AA56" s="301"/>
      <c r="AB56" s="304"/>
      <c r="AC56" s="305"/>
      <c r="AD56" s="308"/>
      <c r="AE56" s="309"/>
    </row>
    <row r="57" spans="2:31" ht="13.5" thickBot="1">
      <c r="B57" s="120"/>
      <c r="C57" s="121" t="s">
        <v>130</v>
      </c>
      <c r="D57" s="122" t="s">
        <v>131</v>
      </c>
      <c r="E57" s="122" t="s">
        <v>132</v>
      </c>
      <c r="F57" s="123" t="s">
        <v>130</v>
      </c>
      <c r="G57" s="124" t="s">
        <v>131</v>
      </c>
      <c r="H57" s="125" t="s">
        <v>132</v>
      </c>
      <c r="I57" s="123" t="s">
        <v>130</v>
      </c>
      <c r="J57" s="122" t="s">
        <v>131</v>
      </c>
      <c r="K57" s="122" t="s">
        <v>132</v>
      </c>
      <c r="L57" s="123" t="s">
        <v>130</v>
      </c>
      <c r="M57" s="122" t="s">
        <v>131</v>
      </c>
      <c r="N57" s="122" t="s">
        <v>132</v>
      </c>
      <c r="O57" s="123" t="s">
        <v>130</v>
      </c>
      <c r="P57" s="122" t="s">
        <v>131</v>
      </c>
      <c r="Q57" s="122" t="s">
        <v>132</v>
      </c>
      <c r="R57" s="126" t="s">
        <v>130</v>
      </c>
      <c r="S57" s="127" t="s">
        <v>131</v>
      </c>
      <c r="T57" s="128" t="s">
        <v>130</v>
      </c>
      <c r="U57" s="129" t="s">
        <v>131</v>
      </c>
      <c r="V57" s="130" t="s">
        <v>130</v>
      </c>
      <c r="W57" s="131" t="s">
        <v>131</v>
      </c>
      <c r="X57" s="132" t="s">
        <v>130</v>
      </c>
      <c r="Y57" s="133" t="s">
        <v>130</v>
      </c>
      <c r="Z57" s="133" t="s">
        <v>131</v>
      </c>
      <c r="AA57" s="134" t="s">
        <v>132</v>
      </c>
      <c r="AB57" s="135" t="s">
        <v>130</v>
      </c>
      <c r="AC57" s="133" t="s">
        <v>131</v>
      </c>
      <c r="AD57" s="136" t="s">
        <v>130</v>
      </c>
      <c r="AE57" s="137" t="s">
        <v>131</v>
      </c>
    </row>
    <row r="58" spans="2:31">
      <c r="B58" s="138">
        <v>1</v>
      </c>
      <c r="C58" s="189">
        <v>5</v>
      </c>
      <c r="D58" s="189">
        <v>5</v>
      </c>
      <c r="E58" s="189">
        <v>5</v>
      </c>
      <c r="F58" s="189">
        <v>5</v>
      </c>
      <c r="G58" s="189">
        <v>5</v>
      </c>
      <c r="H58" s="189">
        <v>5</v>
      </c>
      <c r="I58" s="189">
        <v>5</v>
      </c>
      <c r="J58" s="189">
        <v>5</v>
      </c>
      <c r="K58" s="189">
        <v>5</v>
      </c>
      <c r="L58" s="189">
        <v>5</v>
      </c>
      <c r="M58" s="189">
        <v>5</v>
      </c>
      <c r="N58" s="189">
        <v>5</v>
      </c>
      <c r="O58" s="189">
        <v>4</v>
      </c>
      <c r="P58" s="193">
        <v>3</v>
      </c>
      <c r="Q58" s="198">
        <v>3</v>
      </c>
      <c r="R58" s="199">
        <v>5</v>
      </c>
      <c r="S58" s="200">
        <v>5</v>
      </c>
      <c r="T58" s="196" t="s">
        <v>145</v>
      </c>
      <c r="U58" s="209">
        <v>5</v>
      </c>
      <c r="V58" s="189">
        <v>5</v>
      </c>
      <c r="W58" s="200">
        <v>5</v>
      </c>
      <c r="X58" s="210">
        <v>5</v>
      </c>
      <c r="Y58" s="189">
        <v>5</v>
      </c>
      <c r="Z58" s="193">
        <v>4</v>
      </c>
      <c r="AA58" s="211">
        <v>2</v>
      </c>
      <c r="AB58" s="212">
        <v>5</v>
      </c>
      <c r="AC58" s="213">
        <v>5</v>
      </c>
      <c r="AD58" s="189">
        <v>5</v>
      </c>
      <c r="AE58" s="200">
        <v>5</v>
      </c>
    </row>
    <row r="59" spans="2:31">
      <c r="B59" s="153">
        <f>B58+1</f>
        <v>2</v>
      </c>
      <c r="C59" s="190">
        <v>5</v>
      </c>
      <c r="D59" s="201">
        <v>5</v>
      </c>
      <c r="E59" s="202">
        <v>5</v>
      </c>
      <c r="F59" s="190">
        <v>5</v>
      </c>
      <c r="G59" s="201">
        <v>5</v>
      </c>
      <c r="H59" s="201">
        <v>5</v>
      </c>
      <c r="I59" s="203">
        <v>5</v>
      </c>
      <c r="J59" s="204">
        <v>5</v>
      </c>
      <c r="K59" s="205">
        <v>5</v>
      </c>
      <c r="L59" s="190">
        <v>5</v>
      </c>
      <c r="M59" s="201">
        <v>5</v>
      </c>
      <c r="N59" s="202">
        <v>5</v>
      </c>
      <c r="O59" s="190">
        <v>4</v>
      </c>
      <c r="P59" s="201">
        <v>4</v>
      </c>
      <c r="Q59" s="206">
        <v>4</v>
      </c>
      <c r="R59" s="207">
        <v>5</v>
      </c>
      <c r="S59" s="208">
        <v>5</v>
      </c>
      <c r="T59" s="196" t="s">
        <v>145</v>
      </c>
      <c r="U59" s="205">
        <v>5</v>
      </c>
      <c r="V59" s="190">
        <v>5</v>
      </c>
      <c r="W59" s="208">
        <v>5</v>
      </c>
      <c r="X59" s="214">
        <v>5</v>
      </c>
      <c r="Y59" s="190">
        <v>4</v>
      </c>
      <c r="Z59" s="201">
        <v>4</v>
      </c>
      <c r="AA59" s="202">
        <v>4</v>
      </c>
      <c r="AB59" s="215">
        <v>5</v>
      </c>
      <c r="AC59" s="205">
        <v>5</v>
      </c>
      <c r="AD59" s="190">
        <v>4</v>
      </c>
      <c r="AE59" s="208">
        <v>4</v>
      </c>
    </row>
    <row r="60" spans="2:31">
      <c r="B60" s="153">
        <f t="shared" ref="B60:B95" si="24">B59+1</f>
        <v>3</v>
      </c>
      <c r="C60" s="190">
        <v>5</v>
      </c>
      <c r="D60" s="201">
        <v>5</v>
      </c>
      <c r="E60" s="202">
        <v>5</v>
      </c>
      <c r="F60" s="190">
        <v>5</v>
      </c>
      <c r="G60" s="201">
        <v>4</v>
      </c>
      <c r="H60" s="201">
        <v>4</v>
      </c>
      <c r="I60" s="203">
        <v>5</v>
      </c>
      <c r="J60" s="204">
        <v>5</v>
      </c>
      <c r="K60" s="205">
        <v>5</v>
      </c>
      <c r="L60" s="190">
        <v>5</v>
      </c>
      <c r="M60" s="201">
        <v>5</v>
      </c>
      <c r="N60" s="202">
        <v>5</v>
      </c>
      <c r="O60" s="190">
        <v>5</v>
      </c>
      <c r="P60" s="201">
        <v>3</v>
      </c>
      <c r="Q60" s="206">
        <v>3</v>
      </c>
      <c r="R60" s="207">
        <v>5</v>
      </c>
      <c r="S60" s="208">
        <v>5</v>
      </c>
      <c r="T60" s="196" t="s">
        <v>145</v>
      </c>
      <c r="U60" s="205">
        <v>5</v>
      </c>
      <c r="V60" s="190">
        <v>5</v>
      </c>
      <c r="W60" s="208">
        <v>5</v>
      </c>
      <c r="X60" s="214">
        <v>5</v>
      </c>
      <c r="Y60" s="190">
        <v>5</v>
      </c>
      <c r="Z60" s="201">
        <v>5</v>
      </c>
      <c r="AA60" s="202">
        <v>2</v>
      </c>
      <c r="AB60" s="215">
        <v>5</v>
      </c>
      <c r="AC60" s="205">
        <v>5</v>
      </c>
      <c r="AD60" s="190">
        <v>5</v>
      </c>
      <c r="AE60" s="208">
        <v>5</v>
      </c>
    </row>
    <row r="61" spans="2:31">
      <c r="B61" s="163">
        <f t="shared" si="24"/>
        <v>4</v>
      </c>
      <c r="C61" s="190">
        <v>5</v>
      </c>
      <c r="D61" s="201">
        <v>5</v>
      </c>
      <c r="E61" s="202">
        <v>5</v>
      </c>
      <c r="F61" s="190">
        <v>5</v>
      </c>
      <c r="G61" s="201">
        <v>5</v>
      </c>
      <c r="H61" s="201">
        <v>5</v>
      </c>
      <c r="I61" s="203">
        <v>5</v>
      </c>
      <c r="J61" s="204">
        <v>5</v>
      </c>
      <c r="K61" s="205">
        <v>5</v>
      </c>
      <c r="L61" s="190">
        <v>5</v>
      </c>
      <c r="M61" s="201">
        <v>5</v>
      </c>
      <c r="N61" s="202">
        <v>5</v>
      </c>
      <c r="O61" s="190">
        <v>5</v>
      </c>
      <c r="P61" s="201">
        <v>5</v>
      </c>
      <c r="Q61" s="206">
        <v>5</v>
      </c>
      <c r="R61" s="207">
        <v>5</v>
      </c>
      <c r="S61" s="208">
        <v>5</v>
      </c>
      <c r="T61" s="196" t="s">
        <v>145</v>
      </c>
      <c r="U61" s="205">
        <v>5</v>
      </c>
      <c r="V61" s="190">
        <v>5</v>
      </c>
      <c r="W61" s="208">
        <v>5</v>
      </c>
      <c r="X61" s="214">
        <v>5</v>
      </c>
      <c r="Y61" s="190">
        <v>5</v>
      </c>
      <c r="Z61" s="201">
        <v>5</v>
      </c>
      <c r="AA61" s="202">
        <v>2</v>
      </c>
      <c r="AB61" s="215">
        <v>5</v>
      </c>
      <c r="AC61" s="205">
        <v>5</v>
      </c>
      <c r="AD61" s="190">
        <v>5</v>
      </c>
      <c r="AE61" s="208">
        <v>5</v>
      </c>
    </row>
    <row r="62" spans="2:31">
      <c r="B62" s="153">
        <f t="shared" si="24"/>
        <v>5</v>
      </c>
      <c r="C62" s="190">
        <v>5</v>
      </c>
      <c r="D62" s="201">
        <v>5</v>
      </c>
      <c r="E62" s="202">
        <v>5</v>
      </c>
      <c r="F62" s="190">
        <v>5</v>
      </c>
      <c r="G62" s="201">
        <v>5</v>
      </c>
      <c r="H62" s="201">
        <v>5</v>
      </c>
      <c r="I62" s="203">
        <v>5</v>
      </c>
      <c r="J62" s="204">
        <v>5</v>
      </c>
      <c r="K62" s="205">
        <v>5</v>
      </c>
      <c r="L62" s="190">
        <v>5</v>
      </c>
      <c r="M62" s="201">
        <v>5</v>
      </c>
      <c r="N62" s="202">
        <v>5</v>
      </c>
      <c r="O62" s="190">
        <v>5</v>
      </c>
      <c r="P62" s="201">
        <v>4</v>
      </c>
      <c r="Q62" s="206">
        <v>4</v>
      </c>
      <c r="R62" s="207">
        <v>5</v>
      </c>
      <c r="S62" s="208">
        <v>5</v>
      </c>
      <c r="T62" s="196" t="s">
        <v>145</v>
      </c>
      <c r="U62" s="205">
        <v>5</v>
      </c>
      <c r="V62" s="190">
        <v>5</v>
      </c>
      <c r="W62" s="208">
        <v>5</v>
      </c>
      <c r="X62" s="214">
        <v>5</v>
      </c>
      <c r="Y62" s="190">
        <v>5</v>
      </c>
      <c r="Z62" s="201">
        <v>4</v>
      </c>
      <c r="AA62" s="202">
        <v>2</v>
      </c>
      <c r="AB62" s="215">
        <v>5</v>
      </c>
      <c r="AC62" s="205">
        <v>5</v>
      </c>
      <c r="AD62" s="190">
        <v>2</v>
      </c>
      <c r="AE62" s="208">
        <v>2</v>
      </c>
    </row>
    <row r="63" spans="2:31">
      <c r="B63" s="153">
        <f t="shared" si="24"/>
        <v>6</v>
      </c>
      <c r="C63" s="190">
        <v>5</v>
      </c>
      <c r="D63" s="201">
        <v>5</v>
      </c>
      <c r="E63" s="202">
        <v>5</v>
      </c>
      <c r="F63" s="190">
        <v>5</v>
      </c>
      <c r="G63" s="201">
        <v>5</v>
      </c>
      <c r="H63" s="201">
        <v>5</v>
      </c>
      <c r="I63" s="203">
        <v>5</v>
      </c>
      <c r="J63" s="204">
        <v>5</v>
      </c>
      <c r="K63" s="205">
        <v>5</v>
      </c>
      <c r="L63" s="190">
        <v>5</v>
      </c>
      <c r="M63" s="201">
        <v>5</v>
      </c>
      <c r="N63" s="202">
        <v>5</v>
      </c>
      <c r="O63" s="190">
        <v>5</v>
      </c>
      <c r="P63" s="201">
        <v>4</v>
      </c>
      <c r="Q63" s="206">
        <v>4</v>
      </c>
      <c r="R63" s="207">
        <v>5</v>
      </c>
      <c r="S63" s="208">
        <v>5</v>
      </c>
      <c r="T63" s="196" t="s">
        <v>145</v>
      </c>
      <c r="U63" s="205">
        <v>4</v>
      </c>
      <c r="V63" s="190">
        <v>5</v>
      </c>
      <c r="W63" s="208">
        <v>5</v>
      </c>
      <c r="X63" s="214">
        <v>5</v>
      </c>
      <c r="Y63" s="190">
        <v>5</v>
      </c>
      <c r="Z63" s="201">
        <v>2</v>
      </c>
      <c r="AA63" s="202">
        <v>4</v>
      </c>
      <c r="AB63" s="215">
        <v>5</v>
      </c>
      <c r="AC63" s="205">
        <v>5</v>
      </c>
      <c r="AD63" s="190">
        <v>3</v>
      </c>
      <c r="AE63" s="208">
        <v>3</v>
      </c>
    </row>
    <row r="64" spans="2:31">
      <c r="B64" s="153">
        <f t="shared" si="24"/>
        <v>7</v>
      </c>
      <c r="C64" s="190">
        <v>5</v>
      </c>
      <c r="D64" s="201">
        <v>5</v>
      </c>
      <c r="E64" s="202">
        <v>5</v>
      </c>
      <c r="F64" s="190">
        <v>4</v>
      </c>
      <c r="G64" s="201">
        <v>5</v>
      </c>
      <c r="H64" s="201">
        <v>5</v>
      </c>
      <c r="I64" s="203">
        <v>4</v>
      </c>
      <c r="J64" s="204">
        <v>5</v>
      </c>
      <c r="K64" s="205">
        <v>5</v>
      </c>
      <c r="L64" s="190">
        <v>5</v>
      </c>
      <c r="M64" s="201">
        <v>5</v>
      </c>
      <c r="N64" s="202">
        <v>5</v>
      </c>
      <c r="O64" s="190">
        <v>5</v>
      </c>
      <c r="P64" s="201">
        <v>5</v>
      </c>
      <c r="Q64" s="206">
        <v>4</v>
      </c>
      <c r="R64" s="207">
        <v>5</v>
      </c>
      <c r="S64" s="208">
        <v>5</v>
      </c>
      <c r="T64" s="196" t="s">
        <v>145</v>
      </c>
      <c r="U64" s="205">
        <v>2</v>
      </c>
      <c r="V64" s="190">
        <v>5</v>
      </c>
      <c r="W64" s="208">
        <v>5</v>
      </c>
      <c r="X64" s="214">
        <v>5</v>
      </c>
      <c r="Y64" s="190">
        <v>5</v>
      </c>
      <c r="Z64" s="201">
        <v>5</v>
      </c>
      <c r="AA64" s="202">
        <v>5</v>
      </c>
      <c r="AB64" s="215">
        <v>5</v>
      </c>
      <c r="AC64" s="205">
        <v>5</v>
      </c>
      <c r="AD64" s="190">
        <v>2</v>
      </c>
      <c r="AE64" s="208">
        <v>5</v>
      </c>
    </row>
    <row r="65" spans="2:31">
      <c r="B65" s="153">
        <f t="shared" si="24"/>
        <v>8</v>
      </c>
      <c r="C65" s="190">
        <v>5</v>
      </c>
      <c r="D65" s="201">
        <v>5</v>
      </c>
      <c r="E65" s="202">
        <v>5</v>
      </c>
      <c r="F65" s="190">
        <v>5</v>
      </c>
      <c r="G65" s="201">
        <v>5</v>
      </c>
      <c r="H65" s="201">
        <v>5</v>
      </c>
      <c r="I65" s="203">
        <v>4</v>
      </c>
      <c r="J65" s="204">
        <v>5</v>
      </c>
      <c r="K65" s="205">
        <v>5</v>
      </c>
      <c r="L65" s="190">
        <v>5</v>
      </c>
      <c r="M65" s="201">
        <v>5</v>
      </c>
      <c r="N65" s="202">
        <v>5</v>
      </c>
      <c r="O65" s="190">
        <v>4</v>
      </c>
      <c r="P65" s="201">
        <v>4</v>
      </c>
      <c r="Q65" s="206">
        <v>4</v>
      </c>
      <c r="R65" s="207">
        <v>5</v>
      </c>
      <c r="S65" s="208">
        <v>5</v>
      </c>
      <c r="T65" s="196" t="s">
        <v>145</v>
      </c>
      <c r="U65" s="205">
        <v>5</v>
      </c>
      <c r="V65" s="190">
        <v>3</v>
      </c>
      <c r="W65" s="208">
        <v>5</v>
      </c>
      <c r="X65" s="214">
        <v>5</v>
      </c>
      <c r="Y65" s="190">
        <v>5</v>
      </c>
      <c r="Z65" s="201">
        <v>5</v>
      </c>
      <c r="AA65" s="202">
        <v>2</v>
      </c>
      <c r="AB65" s="215">
        <v>5</v>
      </c>
      <c r="AC65" s="205">
        <v>5</v>
      </c>
      <c r="AD65" s="190">
        <v>2</v>
      </c>
      <c r="AE65" s="208">
        <v>2</v>
      </c>
    </row>
    <row r="66" spans="2:31">
      <c r="B66" s="153">
        <f t="shared" si="24"/>
        <v>9</v>
      </c>
      <c r="C66" s="190">
        <v>5</v>
      </c>
      <c r="D66" s="201">
        <v>5</v>
      </c>
      <c r="E66" s="202">
        <v>5</v>
      </c>
      <c r="F66" s="190">
        <v>5</v>
      </c>
      <c r="G66" s="201">
        <v>5</v>
      </c>
      <c r="H66" s="201">
        <v>5</v>
      </c>
      <c r="I66" s="203">
        <v>5</v>
      </c>
      <c r="J66" s="204">
        <v>5</v>
      </c>
      <c r="K66" s="205">
        <v>5</v>
      </c>
      <c r="L66" s="190">
        <v>5</v>
      </c>
      <c r="M66" s="201">
        <v>5</v>
      </c>
      <c r="N66" s="202">
        <v>5</v>
      </c>
      <c r="O66" s="190">
        <v>5</v>
      </c>
      <c r="P66" s="201">
        <v>5</v>
      </c>
      <c r="Q66" s="206">
        <v>5</v>
      </c>
      <c r="R66" s="207">
        <v>5</v>
      </c>
      <c r="S66" s="208">
        <v>5</v>
      </c>
      <c r="T66" s="196" t="s">
        <v>145</v>
      </c>
      <c r="U66" s="205">
        <v>5</v>
      </c>
      <c r="V66" s="190">
        <v>5</v>
      </c>
      <c r="W66" s="208">
        <v>5</v>
      </c>
      <c r="X66" s="214">
        <v>5</v>
      </c>
      <c r="Y66" s="190">
        <v>5</v>
      </c>
      <c r="Z66" s="201">
        <v>5</v>
      </c>
      <c r="AA66" s="202">
        <v>2</v>
      </c>
      <c r="AB66" s="215">
        <v>5</v>
      </c>
      <c r="AC66" s="205">
        <v>5</v>
      </c>
      <c r="AD66" s="190">
        <v>5</v>
      </c>
      <c r="AE66" s="208">
        <v>5</v>
      </c>
    </row>
    <row r="67" spans="2:31">
      <c r="B67" s="153">
        <f t="shared" si="24"/>
        <v>10</v>
      </c>
      <c r="C67" s="190">
        <v>5</v>
      </c>
      <c r="D67" s="201">
        <v>5</v>
      </c>
      <c r="E67" s="202">
        <v>5</v>
      </c>
      <c r="F67" s="190">
        <v>4</v>
      </c>
      <c r="G67" s="201">
        <v>4</v>
      </c>
      <c r="H67" s="201">
        <v>4</v>
      </c>
      <c r="I67" s="203">
        <v>5</v>
      </c>
      <c r="J67" s="204">
        <v>3</v>
      </c>
      <c r="K67" s="205">
        <v>3</v>
      </c>
      <c r="L67" s="190">
        <v>5</v>
      </c>
      <c r="M67" s="201">
        <v>5</v>
      </c>
      <c r="N67" s="202">
        <v>5</v>
      </c>
      <c r="O67" s="190">
        <v>5</v>
      </c>
      <c r="P67" s="201">
        <v>5</v>
      </c>
      <c r="Q67" s="206">
        <v>5</v>
      </c>
      <c r="R67" s="207">
        <v>5</v>
      </c>
      <c r="S67" s="208">
        <v>5</v>
      </c>
      <c r="T67" s="196" t="s">
        <v>145</v>
      </c>
      <c r="U67" s="205">
        <v>5</v>
      </c>
      <c r="V67" s="190">
        <v>5</v>
      </c>
      <c r="W67" s="208">
        <v>5</v>
      </c>
      <c r="X67" s="214">
        <v>5</v>
      </c>
      <c r="Y67" s="190">
        <v>4</v>
      </c>
      <c r="Z67" s="201">
        <v>4</v>
      </c>
      <c r="AA67" s="202">
        <v>4</v>
      </c>
      <c r="AB67" s="215">
        <v>5</v>
      </c>
      <c r="AC67" s="205">
        <v>5</v>
      </c>
      <c r="AD67" s="190">
        <v>2</v>
      </c>
      <c r="AE67" s="208">
        <v>2</v>
      </c>
    </row>
    <row r="68" spans="2:31">
      <c r="B68" s="153">
        <f t="shared" si="24"/>
        <v>11</v>
      </c>
      <c r="C68" s="190">
        <v>5</v>
      </c>
      <c r="D68" s="201">
        <v>5</v>
      </c>
      <c r="E68" s="202">
        <v>5</v>
      </c>
      <c r="F68" s="190">
        <v>5</v>
      </c>
      <c r="G68" s="201">
        <v>3</v>
      </c>
      <c r="H68" s="201">
        <v>2</v>
      </c>
      <c r="I68" s="203">
        <v>3</v>
      </c>
      <c r="J68" s="204">
        <v>3</v>
      </c>
      <c r="K68" s="205">
        <v>5</v>
      </c>
      <c r="L68" s="190">
        <v>5</v>
      </c>
      <c r="M68" s="201">
        <v>5</v>
      </c>
      <c r="N68" s="202">
        <v>5</v>
      </c>
      <c r="O68" s="190">
        <v>3</v>
      </c>
      <c r="P68" s="201">
        <v>3</v>
      </c>
      <c r="Q68" s="206">
        <v>3</v>
      </c>
      <c r="R68" s="207">
        <v>5</v>
      </c>
      <c r="S68" s="208">
        <v>5</v>
      </c>
      <c r="T68" s="196" t="s">
        <v>145</v>
      </c>
      <c r="U68" s="205">
        <v>5</v>
      </c>
      <c r="V68" s="190">
        <v>5</v>
      </c>
      <c r="W68" s="208">
        <v>5</v>
      </c>
      <c r="X68" s="214">
        <v>4</v>
      </c>
      <c r="Y68" s="190">
        <v>5</v>
      </c>
      <c r="Z68" s="201">
        <v>3</v>
      </c>
      <c r="AA68" s="202">
        <v>2</v>
      </c>
      <c r="AB68" s="215">
        <v>4</v>
      </c>
      <c r="AC68" s="205">
        <v>2</v>
      </c>
      <c r="AD68" s="190">
        <v>2</v>
      </c>
      <c r="AE68" s="208">
        <v>2</v>
      </c>
    </row>
    <row r="69" spans="2:31">
      <c r="B69" s="153">
        <f t="shared" si="24"/>
        <v>12</v>
      </c>
      <c r="C69" s="190">
        <v>4</v>
      </c>
      <c r="D69" s="201">
        <v>4</v>
      </c>
      <c r="E69" s="202">
        <v>4</v>
      </c>
      <c r="F69" s="190">
        <v>3</v>
      </c>
      <c r="G69" s="201">
        <v>3</v>
      </c>
      <c r="H69" s="201">
        <v>4</v>
      </c>
      <c r="I69" s="203">
        <v>5</v>
      </c>
      <c r="J69" s="204">
        <v>4</v>
      </c>
      <c r="K69" s="205">
        <v>5</v>
      </c>
      <c r="L69" s="190">
        <v>5</v>
      </c>
      <c r="M69" s="201">
        <v>5</v>
      </c>
      <c r="N69" s="202">
        <v>4</v>
      </c>
      <c r="O69" s="190">
        <v>5</v>
      </c>
      <c r="P69" s="201">
        <v>4</v>
      </c>
      <c r="Q69" s="206">
        <v>5</v>
      </c>
      <c r="R69" s="207">
        <v>5</v>
      </c>
      <c r="S69" s="208">
        <v>4</v>
      </c>
      <c r="T69" s="196" t="s">
        <v>145</v>
      </c>
      <c r="U69" s="205">
        <v>4</v>
      </c>
      <c r="V69" s="190">
        <v>5</v>
      </c>
      <c r="W69" s="208">
        <v>5</v>
      </c>
      <c r="X69" s="214">
        <v>5</v>
      </c>
      <c r="Y69" s="190">
        <v>5</v>
      </c>
      <c r="Z69" s="201">
        <v>3</v>
      </c>
      <c r="AA69" s="202">
        <v>5</v>
      </c>
      <c r="AB69" s="215">
        <v>5</v>
      </c>
      <c r="AC69" s="205">
        <v>5</v>
      </c>
      <c r="AD69" s="190">
        <v>5</v>
      </c>
      <c r="AE69" s="206">
        <v>5</v>
      </c>
    </row>
    <row r="70" spans="2:31">
      <c r="B70" s="153">
        <f t="shared" si="24"/>
        <v>13</v>
      </c>
      <c r="C70" s="190">
        <v>5</v>
      </c>
      <c r="D70" s="201">
        <v>5</v>
      </c>
      <c r="E70" s="202">
        <v>5</v>
      </c>
      <c r="F70" s="190">
        <v>2</v>
      </c>
      <c r="G70" s="201">
        <v>2</v>
      </c>
      <c r="H70" s="201">
        <v>2</v>
      </c>
      <c r="I70" s="203">
        <v>5</v>
      </c>
      <c r="J70" s="204">
        <v>5</v>
      </c>
      <c r="K70" s="205">
        <v>5</v>
      </c>
      <c r="L70" s="190">
        <v>5</v>
      </c>
      <c r="M70" s="201">
        <v>5</v>
      </c>
      <c r="N70" s="202">
        <v>5</v>
      </c>
      <c r="O70" s="190">
        <v>4</v>
      </c>
      <c r="P70" s="201">
        <v>3</v>
      </c>
      <c r="Q70" s="206">
        <v>3</v>
      </c>
      <c r="R70" s="207">
        <v>5</v>
      </c>
      <c r="S70" s="208">
        <v>5</v>
      </c>
      <c r="T70" s="196" t="s">
        <v>145</v>
      </c>
      <c r="U70" s="205">
        <v>4</v>
      </c>
      <c r="V70" s="190">
        <v>5</v>
      </c>
      <c r="W70" s="208">
        <v>5</v>
      </c>
      <c r="X70" s="214">
        <v>3</v>
      </c>
      <c r="Y70" s="190">
        <v>5</v>
      </c>
      <c r="Z70" s="201">
        <v>5</v>
      </c>
      <c r="AA70" s="202">
        <v>2</v>
      </c>
      <c r="AB70" s="215">
        <v>5</v>
      </c>
      <c r="AC70" s="205">
        <v>5</v>
      </c>
      <c r="AD70" s="190">
        <v>2</v>
      </c>
      <c r="AE70" s="206">
        <v>2</v>
      </c>
    </row>
    <row r="71" spans="2:31">
      <c r="B71" s="153">
        <f t="shared" si="24"/>
        <v>14</v>
      </c>
      <c r="C71" s="190">
        <v>5</v>
      </c>
      <c r="D71" s="201">
        <v>5</v>
      </c>
      <c r="E71" s="202">
        <v>4</v>
      </c>
      <c r="F71" s="190">
        <v>3</v>
      </c>
      <c r="G71" s="201">
        <v>4</v>
      </c>
      <c r="H71" s="201">
        <v>4</v>
      </c>
      <c r="I71" s="203">
        <v>5</v>
      </c>
      <c r="J71" s="204">
        <v>4</v>
      </c>
      <c r="K71" s="205">
        <v>5</v>
      </c>
      <c r="L71" s="190">
        <v>5</v>
      </c>
      <c r="M71" s="201">
        <v>5</v>
      </c>
      <c r="N71" s="202">
        <v>5</v>
      </c>
      <c r="O71" s="190">
        <v>4</v>
      </c>
      <c r="P71" s="201">
        <v>3</v>
      </c>
      <c r="Q71" s="206">
        <v>2</v>
      </c>
      <c r="R71" s="207">
        <v>5</v>
      </c>
      <c r="S71" s="208">
        <v>5</v>
      </c>
      <c r="T71" s="196" t="s">
        <v>145</v>
      </c>
      <c r="U71" s="205">
        <v>3</v>
      </c>
      <c r="V71" s="190">
        <v>5</v>
      </c>
      <c r="W71" s="208">
        <v>5</v>
      </c>
      <c r="X71" s="214">
        <v>4</v>
      </c>
      <c r="Y71" s="190">
        <v>5</v>
      </c>
      <c r="Z71" s="201">
        <v>3</v>
      </c>
      <c r="AA71" s="202">
        <v>2</v>
      </c>
      <c r="AB71" s="215">
        <v>5</v>
      </c>
      <c r="AC71" s="205">
        <v>3</v>
      </c>
      <c r="AD71" s="190">
        <v>2</v>
      </c>
      <c r="AE71" s="206">
        <v>2</v>
      </c>
    </row>
    <row r="72" spans="2:31">
      <c r="B72" s="153">
        <f t="shared" si="24"/>
        <v>15</v>
      </c>
      <c r="C72" s="190">
        <v>5</v>
      </c>
      <c r="D72" s="201">
        <v>5</v>
      </c>
      <c r="E72" s="202">
        <v>5</v>
      </c>
      <c r="F72" s="190">
        <v>5</v>
      </c>
      <c r="G72" s="201">
        <v>5</v>
      </c>
      <c r="H72" s="201">
        <v>5</v>
      </c>
      <c r="I72" s="203">
        <v>5</v>
      </c>
      <c r="J72" s="204">
        <v>5</v>
      </c>
      <c r="K72" s="205">
        <v>5</v>
      </c>
      <c r="L72" s="190">
        <v>5</v>
      </c>
      <c r="M72" s="201">
        <v>5</v>
      </c>
      <c r="N72" s="202">
        <v>5</v>
      </c>
      <c r="O72" s="190">
        <v>4</v>
      </c>
      <c r="P72" s="201">
        <v>5</v>
      </c>
      <c r="Q72" s="206">
        <v>5</v>
      </c>
      <c r="R72" s="207">
        <v>5</v>
      </c>
      <c r="S72" s="208">
        <v>5</v>
      </c>
      <c r="T72" s="196" t="s">
        <v>145</v>
      </c>
      <c r="U72" s="205">
        <v>3</v>
      </c>
      <c r="V72" s="190">
        <v>5</v>
      </c>
      <c r="W72" s="208">
        <v>5</v>
      </c>
      <c r="X72" s="214">
        <v>5</v>
      </c>
      <c r="Y72" s="190">
        <v>5</v>
      </c>
      <c r="Z72" s="201">
        <v>2</v>
      </c>
      <c r="AA72" s="202">
        <v>2</v>
      </c>
      <c r="AB72" s="215">
        <v>5</v>
      </c>
      <c r="AC72" s="205">
        <v>5</v>
      </c>
      <c r="AD72" s="190">
        <v>2</v>
      </c>
      <c r="AE72" s="206">
        <v>2</v>
      </c>
    </row>
    <row r="73" spans="2:31">
      <c r="B73" s="153">
        <f t="shared" si="24"/>
        <v>16</v>
      </c>
      <c r="C73" s="190">
        <v>5</v>
      </c>
      <c r="D73" s="201">
        <v>5</v>
      </c>
      <c r="E73" s="202">
        <v>5</v>
      </c>
      <c r="F73" s="190">
        <v>3</v>
      </c>
      <c r="G73" s="201">
        <v>4</v>
      </c>
      <c r="H73" s="201">
        <v>5</v>
      </c>
      <c r="I73" s="203">
        <v>4</v>
      </c>
      <c r="J73" s="204">
        <v>4</v>
      </c>
      <c r="K73" s="205">
        <v>5</v>
      </c>
      <c r="L73" s="190">
        <v>5</v>
      </c>
      <c r="M73" s="201">
        <v>5</v>
      </c>
      <c r="N73" s="202">
        <v>5</v>
      </c>
      <c r="O73" s="190">
        <v>4</v>
      </c>
      <c r="P73" s="201">
        <v>3</v>
      </c>
      <c r="Q73" s="206">
        <v>5</v>
      </c>
      <c r="R73" s="207">
        <v>5</v>
      </c>
      <c r="S73" s="208">
        <v>5</v>
      </c>
      <c r="T73" s="196" t="s">
        <v>145</v>
      </c>
      <c r="U73" s="205">
        <v>5</v>
      </c>
      <c r="V73" s="190">
        <v>5</v>
      </c>
      <c r="W73" s="208">
        <v>5</v>
      </c>
      <c r="X73" s="214">
        <v>4</v>
      </c>
      <c r="Y73" s="190">
        <v>4</v>
      </c>
      <c r="Z73" s="201">
        <v>5</v>
      </c>
      <c r="AA73" s="201">
        <v>5</v>
      </c>
      <c r="AB73" s="203">
        <v>5</v>
      </c>
      <c r="AC73" s="205">
        <v>5</v>
      </c>
      <c r="AD73" s="190">
        <v>2</v>
      </c>
      <c r="AE73" s="206">
        <v>2</v>
      </c>
    </row>
    <row r="74" spans="2:31">
      <c r="B74" s="153">
        <f t="shared" si="24"/>
        <v>17</v>
      </c>
      <c r="C74" s="190">
        <v>5</v>
      </c>
      <c r="D74" s="201">
        <v>5</v>
      </c>
      <c r="E74" s="202">
        <v>5</v>
      </c>
      <c r="F74" s="190">
        <v>4</v>
      </c>
      <c r="G74" s="201">
        <v>4</v>
      </c>
      <c r="H74" s="202">
        <v>4</v>
      </c>
      <c r="I74" s="215">
        <v>5</v>
      </c>
      <c r="J74" s="204">
        <v>5</v>
      </c>
      <c r="K74" s="216">
        <v>5</v>
      </c>
      <c r="L74" s="190">
        <v>3</v>
      </c>
      <c r="M74" s="201">
        <v>4</v>
      </c>
      <c r="N74" s="202">
        <v>2</v>
      </c>
      <c r="O74" s="190">
        <v>5</v>
      </c>
      <c r="P74" s="201">
        <v>5</v>
      </c>
      <c r="Q74" s="217">
        <v>5</v>
      </c>
      <c r="R74" s="207">
        <v>5</v>
      </c>
      <c r="S74" s="208">
        <v>5</v>
      </c>
      <c r="T74" s="196" t="s">
        <v>145</v>
      </c>
      <c r="U74" s="205">
        <v>5</v>
      </c>
      <c r="V74" s="190">
        <v>5</v>
      </c>
      <c r="W74" s="208">
        <v>5</v>
      </c>
      <c r="X74" s="214">
        <v>5</v>
      </c>
      <c r="Y74" s="190">
        <v>5</v>
      </c>
      <c r="Z74" s="201">
        <v>5</v>
      </c>
      <c r="AA74" s="202">
        <v>2</v>
      </c>
      <c r="AB74" s="203">
        <v>5</v>
      </c>
      <c r="AC74" s="205">
        <v>5</v>
      </c>
      <c r="AD74" s="190">
        <v>2</v>
      </c>
      <c r="AE74" s="206">
        <v>2</v>
      </c>
    </row>
    <row r="75" spans="2:31">
      <c r="B75" s="153">
        <f t="shared" si="24"/>
        <v>18</v>
      </c>
      <c r="C75" s="98"/>
      <c r="D75" s="99"/>
      <c r="E75" s="156"/>
      <c r="F75" s="98"/>
      <c r="G75" s="99"/>
      <c r="H75" s="156"/>
      <c r="I75" s="162"/>
      <c r="J75" s="165"/>
      <c r="K75" s="167"/>
      <c r="L75" s="99"/>
      <c r="M75" s="99"/>
      <c r="N75" s="159"/>
      <c r="O75" s="139"/>
      <c r="P75" s="140"/>
      <c r="Q75" s="99"/>
      <c r="R75" s="158"/>
      <c r="S75" s="159"/>
      <c r="T75" s="165"/>
      <c r="U75" s="155"/>
      <c r="V75" s="98"/>
      <c r="W75" s="159"/>
      <c r="X75" s="161"/>
      <c r="Y75" s="98"/>
      <c r="Z75" s="99"/>
      <c r="AA75" s="99"/>
      <c r="AB75" s="164"/>
      <c r="AC75" s="155"/>
      <c r="AD75" s="98"/>
      <c r="AE75" s="102"/>
    </row>
    <row r="76" spans="2:31">
      <c r="B76" s="153">
        <f t="shared" si="24"/>
        <v>19</v>
      </c>
      <c r="C76" s="98"/>
      <c r="D76" s="99"/>
      <c r="E76" s="156"/>
      <c r="F76" s="98"/>
      <c r="G76" s="99"/>
      <c r="H76" s="156"/>
      <c r="I76" s="162"/>
      <c r="J76" s="165"/>
      <c r="K76" s="167"/>
      <c r="L76" s="99"/>
      <c r="M76" s="99"/>
      <c r="N76" s="159"/>
      <c r="O76" s="98"/>
      <c r="P76" s="99"/>
      <c r="Q76" s="102"/>
      <c r="R76" s="158"/>
      <c r="S76" s="159"/>
      <c r="T76" s="165"/>
      <c r="U76" s="155"/>
      <c r="V76" s="98"/>
      <c r="W76" s="159"/>
      <c r="X76" s="161"/>
      <c r="Y76" s="98"/>
      <c r="Z76" s="99"/>
      <c r="AA76" s="99"/>
      <c r="AB76" s="164"/>
      <c r="AC76" s="155"/>
      <c r="AD76" s="98"/>
      <c r="AE76" s="102"/>
    </row>
    <row r="77" spans="2:31">
      <c r="B77" s="153">
        <f t="shared" si="24"/>
        <v>20</v>
      </c>
      <c r="C77" s="98"/>
      <c r="D77" s="99"/>
      <c r="E77" s="156"/>
      <c r="F77" s="98"/>
      <c r="G77" s="99"/>
      <c r="H77" s="156"/>
      <c r="I77" s="162"/>
      <c r="J77" s="165"/>
      <c r="K77" s="167"/>
      <c r="L77" s="99"/>
      <c r="M77" s="99"/>
      <c r="N77" s="159"/>
      <c r="O77" s="98"/>
      <c r="P77" s="99"/>
      <c r="Q77" s="102"/>
      <c r="R77" s="158"/>
      <c r="S77" s="159"/>
      <c r="T77" s="165"/>
      <c r="U77" s="155"/>
      <c r="V77" s="98"/>
      <c r="W77" s="159"/>
      <c r="X77" s="161"/>
      <c r="Y77" s="98"/>
      <c r="Z77" s="99"/>
      <c r="AA77" s="99"/>
      <c r="AB77" s="164"/>
      <c r="AC77" s="155"/>
      <c r="AD77" s="98"/>
      <c r="AE77" s="102"/>
    </row>
    <row r="78" spans="2:31">
      <c r="B78" s="153">
        <f t="shared" si="24"/>
        <v>21</v>
      </c>
      <c r="C78" s="98"/>
      <c r="D78" s="99"/>
      <c r="E78" s="156"/>
      <c r="F78" s="98"/>
      <c r="G78" s="99"/>
      <c r="H78" s="156"/>
      <c r="I78" s="162"/>
      <c r="J78" s="165"/>
      <c r="K78" s="167"/>
      <c r="L78" s="99"/>
      <c r="M78" s="99"/>
      <c r="N78" s="159"/>
      <c r="O78" s="98"/>
      <c r="P78" s="99"/>
      <c r="Q78" s="102"/>
      <c r="R78" s="158"/>
      <c r="S78" s="159"/>
      <c r="T78" s="165"/>
      <c r="U78" s="155"/>
      <c r="V78" s="98"/>
      <c r="W78" s="159"/>
      <c r="X78" s="161"/>
      <c r="Y78" s="98"/>
      <c r="Z78" s="99"/>
      <c r="AA78" s="99"/>
      <c r="AB78" s="164"/>
      <c r="AC78" s="155"/>
      <c r="AD78" s="98"/>
      <c r="AE78" s="102"/>
    </row>
    <row r="79" spans="2:31">
      <c r="B79" s="153">
        <f t="shared" si="24"/>
        <v>22</v>
      </c>
      <c r="C79" s="98"/>
      <c r="D79" s="99"/>
      <c r="E79" s="156"/>
      <c r="F79" s="98"/>
      <c r="G79" s="99"/>
      <c r="H79" s="156"/>
      <c r="I79" s="162"/>
      <c r="J79" s="165"/>
      <c r="K79" s="167"/>
      <c r="L79" s="99"/>
      <c r="M79" s="99"/>
      <c r="N79" s="159"/>
      <c r="O79" s="98"/>
      <c r="P79" s="99"/>
      <c r="Q79" s="102"/>
      <c r="R79" s="158"/>
      <c r="S79" s="159"/>
      <c r="T79" s="165"/>
      <c r="U79" s="155"/>
      <c r="V79" s="98"/>
      <c r="W79" s="159"/>
      <c r="X79" s="161"/>
      <c r="Y79" s="98"/>
      <c r="Z79" s="99"/>
      <c r="AA79" s="99"/>
      <c r="AB79" s="164"/>
      <c r="AC79" s="155"/>
      <c r="AD79" s="98"/>
      <c r="AE79" s="102"/>
    </row>
    <row r="80" spans="2:31">
      <c r="B80" s="153">
        <f t="shared" si="24"/>
        <v>23</v>
      </c>
      <c r="C80" s="98"/>
      <c r="D80" s="99"/>
      <c r="E80" s="156"/>
      <c r="F80" s="98"/>
      <c r="G80" s="99"/>
      <c r="H80" s="156"/>
      <c r="I80" s="162"/>
      <c r="J80" s="165"/>
      <c r="K80" s="167"/>
      <c r="L80" s="99"/>
      <c r="M80" s="99"/>
      <c r="N80" s="159"/>
      <c r="O80" s="98"/>
      <c r="P80" s="99"/>
      <c r="Q80" s="102"/>
      <c r="R80" s="158"/>
      <c r="S80" s="159"/>
      <c r="T80" s="165"/>
      <c r="U80" s="155"/>
      <c r="V80" s="98"/>
      <c r="W80" s="159"/>
      <c r="X80" s="161"/>
      <c r="Y80" s="98"/>
      <c r="Z80" s="99"/>
      <c r="AA80" s="99"/>
      <c r="AB80" s="164"/>
      <c r="AC80" s="155"/>
      <c r="AD80" s="98"/>
      <c r="AE80" s="102"/>
    </row>
    <row r="81" spans="2:31">
      <c r="B81" s="153">
        <f t="shared" si="24"/>
        <v>24</v>
      </c>
      <c r="C81" s="98"/>
      <c r="D81" s="99"/>
      <c r="E81" s="156"/>
      <c r="F81" s="98"/>
      <c r="G81" s="99"/>
      <c r="H81" s="156"/>
      <c r="I81" s="162"/>
      <c r="J81" s="165"/>
      <c r="K81" s="167"/>
      <c r="L81" s="99"/>
      <c r="M81" s="99"/>
      <c r="N81" s="159"/>
      <c r="O81" s="98"/>
      <c r="P81" s="99"/>
      <c r="Q81" s="102"/>
      <c r="R81" s="158"/>
      <c r="S81" s="159"/>
      <c r="T81" s="165"/>
      <c r="U81" s="155"/>
      <c r="V81" s="98"/>
      <c r="W81" s="159"/>
      <c r="X81" s="161"/>
      <c r="Y81" s="98"/>
      <c r="Z81" s="99"/>
      <c r="AA81" s="99"/>
      <c r="AB81" s="164"/>
      <c r="AC81" s="155"/>
      <c r="AD81" s="98"/>
      <c r="AE81" s="102"/>
    </row>
    <row r="82" spans="2:31">
      <c r="B82" s="153">
        <f t="shared" si="24"/>
        <v>25</v>
      </c>
      <c r="C82" s="98"/>
      <c r="D82" s="99"/>
      <c r="E82" s="156"/>
      <c r="F82" s="98"/>
      <c r="G82" s="99"/>
      <c r="H82" s="156"/>
      <c r="I82" s="162"/>
      <c r="J82" s="165"/>
      <c r="K82" s="167"/>
      <c r="L82" s="99"/>
      <c r="M82" s="99"/>
      <c r="N82" s="159"/>
      <c r="O82" s="98"/>
      <c r="P82" s="99"/>
      <c r="Q82" s="102"/>
      <c r="R82" s="158"/>
      <c r="S82" s="159"/>
      <c r="T82" s="165"/>
      <c r="U82" s="155"/>
      <c r="V82" s="98"/>
      <c r="W82" s="159"/>
      <c r="X82" s="161"/>
      <c r="Y82" s="98"/>
      <c r="Z82" s="99"/>
      <c r="AA82" s="99"/>
      <c r="AB82" s="164"/>
      <c r="AC82" s="155"/>
      <c r="AD82" s="98"/>
      <c r="AE82" s="102"/>
    </row>
    <row r="83" spans="2:31">
      <c r="B83" s="153">
        <f t="shared" si="24"/>
        <v>26</v>
      </c>
      <c r="C83" s="98"/>
      <c r="D83" s="99"/>
      <c r="E83" s="156"/>
      <c r="F83" s="98"/>
      <c r="G83" s="99"/>
      <c r="H83" s="156"/>
      <c r="I83" s="162"/>
      <c r="J83" s="165"/>
      <c r="K83" s="167"/>
      <c r="L83" s="99"/>
      <c r="M83" s="99"/>
      <c r="N83" s="159"/>
      <c r="O83" s="98"/>
      <c r="P83" s="99"/>
      <c r="Q83" s="102"/>
      <c r="R83" s="158"/>
      <c r="S83" s="159"/>
      <c r="T83" s="165"/>
      <c r="U83" s="155"/>
      <c r="V83" s="98"/>
      <c r="W83" s="159"/>
      <c r="X83" s="161"/>
      <c r="Y83" s="98"/>
      <c r="Z83" s="99"/>
      <c r="AA83" s="99"/>
      <c r="AB83" s="164"/>
      <c r="AC83" s="155"/>
      <c r="AD83" s="98"/>
      <c r="AE83" s="102"/>
    </row>
    <row r="84" spans="2:31">
      <c r="B84" s="153">
        <f t="shared" si="24"/>
        <v>27</v>
      </c>
      <c r="C84" s="98"/>
      <c r="D84" s="99"/>
      <c r="E84" s="156"/>
      <c r="F84" s="98"/>
      <c r="G84" s="99"/>
      <c r="H84" s="156"/>
      <c r="I84" s="162"/>
      <c r="J84" s="165"/>
      <c r="K84" s="167"/>
      <c r="L84" s="165"/>
      <c r="M84" s="165"/>
      <c r="N84" s="167"/>
      <c r="O84" s="98"/>
      <c r="P84" s="99"/>
      <c r="Q84" s="102"/>
      <c r="R84" s="158"/>
      <c r="S84" s="159"/>
      <c r="T84" s="165"/>
      <c r="U84" s="155"/>
      <c r="V84" s="98"/>
      <c r="W84" s="159"/>
      <c r="X84" s="161"/>
      <c r="Y84" s="98"/>
      <c r="Z84" s="99"/>
      <c r="AA84" s="99"/>
      <c r="AB84" s="164"/>
      <c r="AC84" s="155"/>
      <c r="AD84" s="98"/>
      <c r="AE84" s="102"/>
    </row>
    <row r="85" spans="2:31">
      <c r="B85" s="153">
        <f t="shared" si="24"/>
        <v>28</v>
      </c>
      <c r="C85" s="98"/>
      <c r="D85" s="99"/>
      <c r="E85" s="156"/>
      <c r="F85" s="98"/>
      <c r="G85" s="99"/>
      <c r="H85" s="156"/>
      <c r="I85" s="162"/>
      <c r="J85" s="165"/>
      <c r="K85" s="167"/>
      <c r="L85" s="165"/>
      <c r="M85" s="165"/>
      <c r="N85" s="167"/>
      <c r="O85" s="98"/>
      <c r="P85" s="99"/>
      <c r="Q85" s="102"/>
      <c r="R85" s="158"/>
      <c r="S85" s="159"/>
      <c r="T85" s="165"/>
      <c r="U85" s="155"/>
      <c r="V85" s="98"/>
      <c r="W85" s="159"/>
      <c r="X85" s="161"/>
      <c r="Y85" s="98"/>
      <c r="Z85" s="99"/>
      <c r="AA85" s="99"/>
      <c r="AB85" s="164"/>
      <c r="AC85" s="155"/>
      <c r="AD85" s="98"/>
      <c r="AE85" s="102"/>
    </row>
    <row r="86" spans="2:31">
      <c r="B86" s="153">
        <f t="shared" si="24"/>
        <v>29</v>
      </c>
      <c r="C86" s="98"/>
      <c r="D86" s="99"/>
      <c r="E86" s="156"/>
      <c r="F86" s="98"/>
      <c r="G86" s="99"/>
      <c r="H86" s="156"/>
      <c r="I86" s="162"/>
      <c r="J86" s="165"/>
      <c r="K86" s="167"/>
      <c r="L86" s="165"/>
      <c r="M86" s="165"/>
      <c r="N86" s="167"/>
      <c r="O86" s="98"/>
      <c r="P86" s="99"/>
      <c r="Q86" s="102"/>
      <c r="R86" s="158"/>
      <c r="S86" s="159"/>
      <c r="T86" s="165"/>
      <c r="U86" s="155"/>
      <c r="V86" s="98"/>
      <c r="W86" s="159"/>
      <c r="X86" s="161"/>
      <c r="Y86" s="98"/>
      <c r="Z86" s="99"/>
      <c r="AA86" s="99"/>
      <c r="AB86" s="164"/>
      <c r="AC86" s="155"/>
      <c r="AD86" s="98"/>
      <c r="AE86" s="102"/>
    </row>
    <row r="87" spans="2:31">
      <c r="B87" s="153">
        <f t="shared" si="24"/>
        <v>30</v>
      </c>
      <c r="C87" s="98"/>
      <c r="D87" s="99"/>
      <c r="E87" s="156"/>
      <c r="F87" s="98"/>
      <c r="G87" s="99"/>
      <c r="H87" s="156"/>
      <c r="I87" s="162"/>
      <c r="J87" s="165"/>
      <c r="K87" s="167"/>
      <c r="L87" s="165"/>
      <c r="M87" s="165"/>
      <c r="N87" s="167"/>
      <c r="O87" s="98"/>
      <c r="P87" s="99"/>
      <c r="Q87" s="102"/>
      <c r="R87" s="158"/>
      <c r="S87" s="159"/>
      <c r="T87" s="165"/>
      <c r="U87" s="155"/>
      <c r="V87" s="98"/>
      <c r="W87" s="159"/>
      <c r="X87" s="161"/>
      <c r="Y87" s="98"/>
      <c r="Z87" s="99"/>
      <c r="AA87" s="99"/>
      <c r="AB87" s="164"/>
      <c r="AC87" s="155"/>
      <c r="AD87" s="98"/>
      <c r="AE87" s="102"/>
    </row>
    <row r="88" spans="2:31">
      <c r="B88" s="153">
        <f t="shared" si="24"/>
        <v>31</v>
      </c>
      <c r="C88" s="98"/>
      <c r="D88" s="99"/>
      <c r="E88" s="156"/>
      <c r="F88" s="98"/>
      <c r="G88" s="99"/>
      <c r="H88" s="156"/>
      <c r="I88" s="162"/>
      <c r="J88" s="165"/>
      <c r="K88" s="167"/>
      <c r="L88" s="99"/>
      <c r="M88" s="99"/>
      <c r="N88" s="159"/>
      <c r="O88" s="98"/>
      <c r="P88" s="99"/>
      <c r="Q88" s="102"/>
      <c r="R88" s="158"/>
      <c r="S88" s="159"/>
      <c r="T88" s="165"/>
      <c r="U88" s="155"/>
      <c r="V88" s="98"/>
      <c r="W88" s="159"/>
      <c r="X88" s="161"/>
      <c r="Y88" s="98"/>
      <c r="Z88" s="99"/>
      <c r="AA88" s="99"/>
      <c r="AB88" s="164"/>
      <c r="AC88" s="155"/>
      <c r="AD88" s="98"/>
      <c r="AE88" s="102"/>
    </row>
    <row r="89" spans="2:31">
      <c r="B89" s="153">
        <f t="shared" si="24"/>
        <v>32</v>
      </c>
      <c r="C89" s="98"/>
      <c r="D89" s="99"/>
      <c r="E89" s="156"/>
      <c r="F89" s="98"/>
      <c r="G89" s="99"/>
      <c r="H89" s="156"/>
      <c r="I89" s="162"/>
      <c r="J89" s="165"/>
      <c r="K89" s="167"/>
      <c r="L89" s="99"/>
      <c r="M89" s="99"/>
      <c r="N89" s="159"/>
      <c r="O89" s="98"/>
      <c r="P89" s="99"/>
      <c r="Q89" s="102"/>
      <c r="R89" s="158"/>
      <c r="S89" s="159"/>
      <c r="T89" s="165"/>
      <c r="U89" s="155"/>
      <c r="V89" s="98"/>
      <c r="W89" s="159"/>
      <c r="X89" s="161"/>
      <c r="Y89" s="98"/>
      <c r="Z89" s="99"/>
      <c r="AA89" s="99"/>
      <c r="AB89" s="164"/>
      <c r="AC89" s="155"/>
      <c r="AD89" s="98"/>
      <c r="AE89" s="102"/>
    </row>
    <row r="90" spans="2:31">
      <c r="B90" s="153">
        <f t="shared" si="24"/>
        <v>33</v>
      </c>
      <c r="C90" s="98"/>
      <c r="D90" s="99"/>
      <c r="E90" s="156"/>
      <c r="F90" s="98"/>
      <c r="G90" s="99"/>
      <c r="H90" s="156"/>
      <c r="I90" s="165"/>
      <c r="J90" s="165"/>
      <c r="K90" s="167"/>
      <c r="L90" s="99"/>
      <c r="M90" s="99"/>
      <c r="N90" s="159"/>
      <c r="O90" s="98"/>
      <c r="P90" s="99"/>
      <c r="Q90" s="102"/>
      <c r="R90" s="158"/>
      <c r="S90" s="159"/>
      <c r="T90" s="165"/>
      <c r="U90" s="155"/>
      <c r="V90" s="98"/>
      <c r="W90" s="159"/>
      <c r="X90" s="161"/>
      <c r="Y90" s="98"/>
      <c r="Z90" s="99"/>
      <c r="AA90" s="156"/>
      <c r="AB90" s="164"/>
      <c r="AC90" s="155"/>
      <c r="AD90" s="98"/>
      <c r="AE90" s="102"/>
    </row>
    <row r="91" spans="2:31">
      <c r="B91" s="153">
        <f t="shared" si="24"/>
        <v>34</v>
      </c>
      <c r="C91" s="98"/>
      <c r="D91" s="99"/>
      <c r="E91" s="156"/>
      <c r="F91" s="98"/>
      <c r="G91" s="99"/>
      <c r="H91" s="156"/>
      <c r="I91" s="162"/>
      <c r="J91" s="165"/>
      <c r="K91" s="167"/>
      <c r="L91" s="165"/>
      <c r="M91" s="165"/>
      <c r="N91" s="167"/>
      <c r="O91" s="98"/>
      <c r="P91" s="99"/>
      <c r="Q91" s="102"/>
      <c r="R91" s="158"/>
      <c r="S91" s="159"/>
      <c r="T91" s="165"/>
      <c r="U91" s="155"/>
      <c r="V91" s="98"/>
      <c r="W91" s="159"/>
      <c r="X91" s="161"/>
      <c r="Y91" s="98"/>
      <c r="Z91" s="99"/>
      <c r="AA91" s="99"/>
      <c r="AB91" s="164"/>
      <c r="AC91" s="155"/>
      <c r="AD91" s="98"/>
      <c r="AE91" s="102"/>
    </row>
    <row r="92" spans="2:31">
      <c r="B92" s="153">
        <f t="shared" si="24"/>
        <v>35</v>
      </c>
      <c r="C92" s="98"/>
      <c r="D92" s="99"/>
      <c r="E92" s="156"/>
      <c r="F92" s="98"/>
      <c r="G92" s="99"/>
      <c r="H92" s="156"/>
      <c r="I92" s="162"/>
      <c r="J92" s="165"/>
      <c r="K92" s="167"/>
      <c r="L92" s="165"/>
      <c r="M92" s="165"/>
      <c r="N92" s="167"/>
      <c r="O92" s="98"/>
      <c r="P92" s="99"/>
      <c r="Q92" s="102"/>
      <c r="R92" s="158"/>
      <c r="S92" s="159"/>
      <c r="T92" s="165"/>
      <c r="U92" s="155"/>
      <c r="V92" s="98"/>
      <c r="W92" s="159"/>
      <c r="X92" s="161"/>
      <c r="Y92" s="98"/>
      <c r="Z92" s="99"/>
      <c r="AA92" s="99"/>
      <c r="AB92" s="164"/>
      <c r="AC92" s="155"/>
      <c r="AD92" s="98"/>
      <c r="AE92" s="102"/>
    </row>
    <row r="93" spans="2:31">
      <c r="B93" s="153">
        <f t="shared" si="24"/>
        <v>36</v>
      </c>
      <c r="C93" s="98"/>
      <c r="D93" s="99"/>
      <c r="E93" s="156"/>
      <c r="F93" s="98"/>
      <c r="G93" s="99"/>
      <c r="H93" s="156"/>
      <c r="I93" s="162"/>
      <c r="J93" s="165"/>
      <c r="K93" s="167"/>
      <c r="L93" s="165"/>
      <c r="M93" s="165"/>
      <c r="N93" s="167"/>
      <c r="O93" s="98"/>
      <c r="P93" s="99"/>
      <c r="Q93" s="102"/>
      <c r="R93" s="158"/>
      <c r="S93" s="159"/>
      <c r="T93" s="165"/>
      <c r="U93" s="155"/>
      <c r="V93" s="98"/>
      <c r="W93" s="159"/>
      <c r="X93" s="161"/>
      <c r="Y93" s="98"/>
      <c r="Z93" s="99"/>
      <c r="AA93" s="99"/>
      <c r="AB93" s="164"/>
      <c r="AC93" s="155"/>
      <c r="AD93" s="98"/>
      <c r="AE93" s="102"/>
    </row>
    <row r="94" spans="2:31">
      <c r="B94" s="153">
        <f t="shared" si="24"/>
        <v>37</v>
      </c>
      <c r="C94" s="98"/>
      <c r="D94" s="99"/>
      <c r="E94" s="156"/>
      <c r="F94" s="98"/>
      <c r="G94" s="99"/>
      <c r="H94" s="156"/>
      <c r="I94" s="162"/>
      <c r="J94" s="165"/>
      <c r="K94" s="167"/>
      <c r="L94" s="165"/>
      <c r="M94" s="165"/>
      <c r="N94" s="167"/>
      <c r="O94" s="98"/>
      <c r="P94" s="99"/>
      <c r="Q94" s="102"/>
      <c r="R94" s="158"/>
      <c r="S94" s="159"/>
      <c r="T94" s="165"/>
      <c r="U94" s="155"/>
      <c r="V94" s="98"/>
      <c r="W94" s="159"/>
      <c r="X94" s="161"/>
      <c r="Y94" s="98"/>
      <c r="Z94" s="99"/>
      <c r="AA94" s="99"/>
      <c r="AB94" s="164"/>
      <c r="AC94" s="155"/>
      <c r="AD94" s="98"/>
      <c r="AE94" s="102"/>
    </row>
    <row r="95" spans="2:31" ht="13.5" thickBot="1">
      <c r="B95" s="168">
        <f t="shared" si="24"/>
        <v>38</v>
      </c>
      <c r="C95" s="169"/>
      <c r="D95" s="170"/>
      <c r="E95" s="171"/>
      <c r="F95" s="169"/>
      <c r="G95" s="170"/>
      <c r="H95" s="171"/>
      <c r="I95" s="172"/>
      <c r="J95" s="173"/>
      <c r="K95" s="174"/>
      <c r="L95" s="173"/>
      <c r="M95" s="173"/>
      <c r="N95" s="174"/>
      <c r="O95" s="169"/>
      <c r="P95" s="170"/>
      <c r="Q95" s="175"/>
      <c r="R95" s="176"/>
      <c r="S95" s="177"/>
      <c r="T95" s="178"/>
      <c r="U95" s="179"/>
      <c r="V95" s="105"/>
      <c r="W95" s="177"/>
      <c r="X95" s="180"/>
      <c r="Y95" s="105"/>
      <c r="Z95" s="104"/>
      <c r="AA95" s="104"/>
      <c r="AB95" s="181"/>
      <c r="AC95" s="179"/>
      <c r="AD95" s="105"/>
      <c r="AE95" s="182"/>
    </row>
    <row r="96" spans="2:31" ht="13.5" thickTop="1"/>
    <row r="100" spans="3:16">
      <c r="C100">
        <f>IF(ISNUMBER(C6),C6,"NO")</f>
        <v>5</v>
      </c>
      <c r="D100">
        <f t="shared" ref="D100:P115" si="25">IF(ISNUMBER(D6),D6,"NO")</f>
        <v>5</v>
      </c>
      <c r="E100">
        <f t="shared" si="25"/>
        <v>5</v>
      </c>
      <c r="F100">
        <f t="shared" si="25"/>
        <v>5</v>
      </c>
      <c r="G100">
        <f t="shared" si="25"/>
        <v>3</v>
      </c>
      <c r="H100"/>
      <c r="I100">
        <f t="shared" si="25"/>
        <v>5</v>
      </c>
      <c r="J100">
        <f>IF(J6&gt;0,J6,"NO")</f>
        <v>5</v>
      </c>
      <c r="K100">
        <f t="shared" si="25"/>
        <v>5</v>
      </c>
      <c r="M100">
        <f>IF(M6&gt;0,M6,"NO")</f>
        <v>5</v>
      </c>
      <c r="N100">
        <f t="shared" si="25"/>
        <v>4</v>
      </c>
      <c r="O100">
        <f t="shared" si="25"/>
        <v>5</v>
      </c>
      <c r="P100">
        <f t="shared" si="25"/>
        <v>5</v>
      </c>
    </row>
    <row r="101" spans="3:16">
      <c r="C101">
        <f t="shared" ref="C101:G116" si="26">IF(ISNUMBER(C7),C7,"NO")</f>
        <v>5</v>
      </c>
      <c r="D101">
        <f t="shared" si="26"/>
        <v>5</v>
      </c>
      <c r="E101">
        <f t="shared" si="26"/>
        <v>5</v>
      </c>
      <c r="F101">
        <f t="shared" si="26"/>
        <v>5</v>
      </c>
      <c r="G101">
        <f t="shared" si="26"/>
        <v>4</v>
      </c>
      <c r="H101"/>
      <c r="I101">
        <f t="shared" si="25"/>
        <v>5</v>
      </c>
      <c r="J101">
        <f t="shared" ref="J101:J137" si="27">IF(J7&gt;0,J7,"NO")</f>
        <v>5</v>
      </c>
      <c r="K101">
        <f t="shared" si="25"/>
        <v>5</v>
      </c>
      <c r="M101">
        <f t="shared" ref="M101:M137" si="28">IF(M7&gt;0,M7,"NO")</f>
        <v>5</v>
      </c>
      <c r="N101">
        <f t="shared" si="25"/>
        <v>4</v>
      </c>
      <c r="O101">
        <f t="shared" si="25"/>
        <v>5</v>
      </c>
      <c r="P101">
        <f t="shared" si="25"/>
        <v>4</v>
      </c>
    </row>
    <row r="102" spans="3:16">
      <c r="C102">
        <f t="shared" si="26"/>
        <v>5</v>
      </c>
      <c r="D102">
        <f t="shared" si="26"/>
        <v>4</v>
      </c>
      <c r="E102">
        <f t="shared" si="26"/>
        <v>5</v>
      </c>
      <c r="F102">
        <f t="shared" si="26"/>
        <v>5</v>
      </c>
      <c r="G102">
        <f t="shared" si="26"/>
        <v>4</v>
      </c>
      <c r="H102"/>
      <c r="I102">
        <f t="shared" si="25"/>
        <v>5</v>
      </c>
      <c r="J102">
        <f t="shared" si="27"/>
        <v>5</v>
      </c>
      <c r="K102">
        <f t="shared" si="25"/>
        <v>5</v>
      </c>
      <c r="M102">
        <f t="shared" si="28"/>
        <v>5</v>
      </c>
      <c r="N102">
        <f t="shared" si="25"/>
        <v>4</v>
      </c>
      <c r="O102">
        <f t="shared" si="25"/>
        <v>5</v>
      </c>
      <c r="P102">
        <f t="shared" si="25"/>
        <v>5</v>
      </c>
    </row>
    <row r="103" spans="3:16">
      <c r="C103">
        <f t="shared" si="26"/>
        <v>5</v>
      </c>
      <c r="D103">
        <f t="shared" si="26"/>
        <v>5</v>
      </c>
      <c r="E103">
        <f t="shared" si="26"/>
        <v>5</v>
      </c>
      <c r="F103">
        <f t="shared" si="26"/>
        <v>5</v>
      </c>
      <c r="G103">
        <f t="shared" si="26"/>
        <v>5</v>
      </c>
      <c r="H103"/>
      <c r="I103">
        <f t="shared" si="25"/>
        <v>5</v>
      </c>
      <c r="J103">
        <f t="shared" si="27"/>
        <v>5</v>
      </c>
      <c r="K103">
        <f t="shared" si="25"/>
        <v>5</v>
      </c>
      <c r="M103">
        <f t="shared" si="28"/>
        <v>5</v>
      </c>
      <c r="N103">
        <f t="shared" si="25"/>
        <v>4</v>
      </c>
      <c r="O103">
        <f t="shared" si="25"/>
        <v>5</v>
      </c>
      <c r="P103">
        <f t="shared" si="25"/>
        <v>5</v>
      </c>
    </row>
    <row r="104" spans="3:16">
      <c r="C104">
        <f t="shared" si="26"/>
        <v>5</v>
      </c>
      <c r="D104">
        <f t="shared" si="26"/>
        <v>5</v>
      </c>
      <c r="E104">
        <f t="shared" si="26"/>
        <v>5</v>
      </c>
      <c r="F104">
        <f t="shared" si="26"/>
        <v>5</v>
      </c>
      <c r="G104">
        <f t="shared" si="26"/>
        <v>4</v>
      </c>
      <c r="H104"/>
      <c r="I104">
        <f t="shared" si="25"/>
        <v>5</v>
      </c>
      <c r="J104">
        <f t="shared" si="27"/>
        <v>5</v>
      </c>
      <c r="K104">
        <f t="shared" si="25"/>
        <v>5</v>
      </c>
      <c r="M104">
        <f t="shared" si="28"/>
        <v>5</v>
      </c>
      <c r="N104">
        <f t="shared" si="25"/>
        <v>4</v>
      </c>
      <c r="O104">
        <f t="shared" si="25"/>
        <v>5</v>
      </c>
      <c r="P104">
        <f t="shared" si="25"/>
        <v>2</v>
      </c>
    </row>
    <row r="105" spans="3:16">
      <c r="C105">
        <f t="shared" si="26"/>
        <v>5</v>
      </c>
      <c r="D105">
        <f t="shared" si="26"/>
        <v>5</v>
      </c>
      <c r="E105">
        <f t="shared" si="26"/>
        <v>5</v>
      </c>
      <c r="F105">
        <f t="shared" si="26"/>
        <v>5</v>
      </c>
      <c r="G105">
        <f t="shared" si="26"/>
        <v>4</v>
      </c>
      <c r="H105"/>
      <c r="I105">
        <f t="shared" si="25"/>
        <v>5</v>
      </c>
      <c r="J105">
        <f t="shared" si="27"/>
        <v>4</v>
      </c>
      <c r="K105">
        <f t="shared" si="25"/>
        <v>5</v>
      </c>
      <c r="M105">
        <f t="shared" si="28"/>
        <v>5</v>
      </c>
      <c r="N105">
        <f t="shared" si="25"/>
        <v>4</v>
      </c>
      <c r="O105">
        <f t="shared" si="25"/>
        <v>5</v>
      </c>
      <c r="P105">
        <f t="shared" si="25"/>
        <v>3</v>
      </c>
    </row>
    <row r="106" spans="3:16">
      <c r="C106">
        <f t="shared" si="26"/>
        <v>5</v>
      </c>
      <c r="D106">
        <f t="shared" si="26"/>
        <v>5</v>
      </c>
      <c r="E106">
        <f t="shared" si="26"/>
        <v>5</v>
      </c>
      <c r="F106">
        <f t="shared" si="26"/>
        <v>5</v>
      </c>
      <c r="G106">
        <f t="shared" si="26"/>
        <v>5</v>
      </c>
      <c r="H106"/>
      <c r="I106">
        <f t="shared" si="25"/>
        <v>5</v>
      </c>
      <c r="J106">
        <f t="shared" si="27"/>
        <v>2</v>
      </c>
      <c r="K106">
        <f t="shared" si="25"/>
        <v>5</v>
      </c>
      <c r="M106">
        <f t="shared" si="28"/>
        <v>5</v>
      </c>
      <c r="N106">
        <f t="shared" si="25"/>
        <v>5</v>
      </c>
      <c r="O106">
        <f t="shared" si="25"/>
        <v>5</v>
      </c>
      <c r="P106">
        <f t="shared" si="25"/>
        <v>4</v>
      </c>
    </row>
    <row r="107" spans="3:16">
      <c r="C107">
        <f t="shared" si="26"/>
        <v>5</v>
      </c>
      <c r="D107">
        <f t="shared" si="26"/>
        <v>5</v>
      </c>
      <c r="E107">
        <f t="shared" si="26"/>
        <v>5</v>
      </c>
      <c r="F107">
        <f t="shared" si="26"/>
        <v>5</v>
      </c>
      <c r="G107">
        <f t="shared" si="26"/>
        <v>4</v>
      </c>
      <c r="H107"/>
      <c r="I107">
        <f t="shared" si="25"/>
        <v>5</v>
      </c>
      <c r="J107">
        <f t="shared" si="27"/>
        <v>5</v>
      </c>
      <c r="K107">
        <f t="shared" si="25"/>
        <v>4</v>
      </c>
      <c r="M107">
        <f t="shared" si="28"/>
        <v>5</v>
      </c>
      <c r="N107">
        <f t="shared" si="25"/>
        <v>4</v>
      </c>
      <c r="O107">
        <f t="shared" si="25"/>
        <v>5</v>
      </c>
      <c r="P107">
        <f t="shared" si="25"/>
        <v>2</v>
      </c>
    </row>
    <row r="108" spans="3:16">
      <c r="C108">
        <f t="shared" si="26"/>
        <v>5</v>
      </c>
      <c r="D108">
        <f t="shared" si="26"/>
        <v>5</v>
      </c>
      <c r="E108">
        <f t="shared" si="26"/>
        <v>5</v>
      </c>
      <c r="F108">
        <f t="shared" si="26"/>
        <v>5</v>
      </c>
      <c r="G108">
        <f t="shared" si="26"/>
        <v>5</v>
      </c>
      <c r="H108"/>
      <c r="I108">
        <f t="shared" si="25"/>
        <v>5</v>
      </c>
      <c r="J108">
        <f t="shared" si="27"/>
        <v>5</v>
      </c>
      <c r="K108">
        <f t="shared" si="25"/>
        <v>5</v>
      </c>
      <c r="M108">
        <f t="shared" si="28"/>
        <v>5</v>
      </c>
      <c r="N108">
        <f t="shared" si="25"/>
        <v>4</v>
      </c>
      <c r="O108">
        <f t="shared" si="25"/>
        <v>5</v>
      </c>
      <c r="P108">
        <f t="shared" si="25"/>
        <v>5</v>
      </c>
    </row>
    <row r="109" spans="3:16">
      <c r="C109">
        <f t="shared" si="26"/>
        <v>5</v>
      </c>
      <c r="D109">
        <f t="shared" si="26"/>
        <v>4</v>
      </c>
      <c r="E109">
        <f t="shared" si="26"/>
        <v>4</v>
      </c>
      <c r="F109">
        <f t="shared" si="26"/>
        <v>5</v>
      </c>
      <c r="G109">
        <f t="shared" si="26"/>
        <v>5</v>
      </c>
      <c r="H109"/>
      <c r="I109">
        <f t="shared" si="25"/>
        <v>5</v>
      </c>
      <c r="J109">
        <f t="shared" si="27"/>
        <v>5</v>
      </c>
      <c r="K109">
        <f t="shared" si="25"/>
        <v>5</v>
      </c>
      <c r="M109">
        <f t="shared" si="28"/>
        <v>5</v>
      </c>
      <c r="N109">
        <f t="shared" si="25"/>
        <v>4</v>
      </c>
      <c r="O109">
        <f t="shared" si="25"/>
        <v>5</v>
      </c>
      <c r="P109">
        <f t="shared" si="25"/>
        <v>2</v>
      </c>
    </row>
    <row r="110" spans="3:16">
      <c r="C110">
        <f t="shared" si="26"/>
        <v>5</v>
      </c>
      <c r="D110">
        <f t="shared" si="26"/>
        <v>3</v>
      </c>
      <c r="E110">
        <f t="shared" si="26"/>
        <v>4</v>
      </c>
      <c r="F110">
        <f t="shared" si="26"/>
        <v>5</v>
      </c>
      <c r="G110">
        <f t="shared" si="26"/>
        <v>3</v>
      </c>
      <c r="H110"/>
      <c r="I110">
        <f t="shared" si="25"/>
        <v>5</v>
      </c>
      <c r="J110">
        <f t="shared" si="27"/>
        <v>5</v>
      </c>
      <c r="K110">
        <f t="shared" si="25"/>
        <v>5</v>
      </c>
      <c r="M110">
        <f t="shared" si="28"/>
        <v>4</v>
      </c>
      <c r="N110">
        <f t="shared" si="25"/>
        <v>3</v>
      </c>
      <c r="O110">
        <f t="shared" si="25"/>
        <v>3</v>
      </c>
      <c r="P110">
        <f t="shared" si="25"/>
        <v>2</v>
      </c>
    </row>
    <row r="111" spans="3:16">
      <c r="C111">
        <f t="shared" si="26"/>
        <v>4</v>
      </c>
      <c r="D111">
        <f t="shared" si="26"/>
        <v>3</v>
      </c>
      <c r="E111">
        <f t="shared" si="26"/>
        <v>5</v>
      </c>
      <c r="F111">
        <f t="shared" si="26"/>
        <v>5</v>
      </c>
      <c r="G111">
        <f t="shared" si="26"/>
        <v>5</v>
      </c>
      <c r="H111"/>
      <c r="I111">
        <f t="shared" si="25"/>
        <v>5</v>
      </c>
      <c r="J111">
        <f t="shared" si="27"/>
        <v>4</v>
      </c>
      <c r="K111">
        <f t="shared" si="25"/>
        <v>5</v>
      </c>
      <c r="M111">
        <f t="shared" si="28"/>
        <v>5</v>
      </c>
      <c r="N111">
        <f t="shared" si="25"/>
        <v>4</v>
      </c>
      <c r="O111">
        <f t="shared" si="25"/>
        <v>5</v>
      </c>
      <c r="P111">
        <f t="shared" si="25"/>
        <v>5</v>
      </c>
    </row>
    <row r="112" spans="3:16">
      <c r="C112">
        <f t="shared" si="26"/>
        <v>5</v>
      </c>
      <c r="D112">
        <f t="shared" si="26"/>
        <v>2</v>
      </c>
      <c r="E112">
        <f t="shared" si="26"/>
        <v>5</v>
      </c>
      <c r="F112">
        <f t="shared" si="26"/>
        <v>5</v>
      </c>
      <c r="G112">
        <f t="shared" si="26"/>
        <v>3</v>
      </c>
      <c r="H112"/>
      <c r="I112">
        <f t="shared" si="25"/>
        <v>5</v>
      </c>
      <c r="J112">
        <f t="shared" si="27"/>
        <v>4</v>
      </c>
      <c r="K112">
        <f t="shared" si="25"/>
        <v>5</v>
      </c>
      <c r="M112">
        <f t="shared" si="28"/>
        <v>3</v>
      </c>
      <c r="N112">
        <f t="shared" si="25"/>
        <v>4</v>
      </c>
      <c r="O112">
        <f t="shared" si="25"/>
        <v>5</v>
      </c>
      <c r="P112">
        <f t="shared" si="25"/>
        <v>2</v>
      </c>
    </row>
    <row r="113" spans="3:16">
      <c r="C113">
        <f t="shared" si="26"/>
        <v>5</v>
      </c>
      <c r="D113">
        <f t="shared" si="26"/>
        <v>4</v>
      </c>
      <c r="E113">
        <f t="shared" si="26"/>
        <v>5</v>
      </c>
      <c r="F113">
        <f t="shared" si="26"/>
        <v>5</v>
      </c>
      <c r="G113">
        <f t="shared" si="26"/>
        <v>3</v>
      </c>
      <c r="H113"/>
      <c r="I113">
        <f t="shared" si="25"/>
        <v>5</v>
      </c>
      <c r="J113">
        <f t="shared" si="27"/>
        <v>3</v>
      </c>
      <c r="K113">
        <f t="shared" si="25"/>
        <v>5</v>
      </c>
      <c r="M113">
        <f t="shared" si="28"/>
        <v>4</v>
      </c>
      <c r="N113">
        <f t="shared" si="25"/>
        <v>3</v>
      </c>
      <c r="O113">
        <f t="shared" si="25"/>
        <v>4</v>
      </c>
      <c r="P113">
        <f t="shared" si="25"/>
        <v>2</v>
      </c>
    </row>
    <row r="114" spans="3:16">
      <c r="C114">
        <f t="shared" si="26"/>
        <v>5</v>
      </c>
      <c r="D114">
        <f t="shared" si="26"/>
        <v>5</v>
      </c>
      <c r="E114">
        <f t="shared" si="26"/>
        <v>5</v>
      </c>
      <c r="F114">
        <f t="shared" si="26"/>
        <v>5</v>
      </c>
      <c r="G114">
        <f t="shared" si="26"/>
        <v>5</v>
      </c>
      <c r="H114"/>
      <c r="I114">
        <f t="shared" si="25"/>
        <v>5</v>
      </c>
      <c r="J114">
        <f t="shared" si="27"/>
        <v>3</v>
      </c>
      <c r="K114">
        <f t="shared" si="25"/>
        <v>5</v>
      </c>
      <c r="M114">
        <f t="shared" si="28"/>
        <v>5</v>
      </c>
      <c r="N114">
        <f t="shared" si="25"/>
        <v>3</v>
      </c>
      <c r="O114">
        <f t="shared" si="25"/>
        <v>5</v>
      </c>
      <c r="P114">
        <f t="shared" si="25"/>
        <v>2</v>
      </c>
    </row>
    <row r="115" spans="3:16">
      <c r="C115">
        <f t="shared" si="26"/>
        <v>5</v>
      </c>
      <c r="D115">
        <f t="shared" si="26"/>
        <v>4</v>
      </c>
      <c r="E115">
        <f t="shared" si="26"/>
        <v>4</v>
      </c>
      <c r="F115">
        <f t="shared" si="26"/>
        <v>5</v>
      </c>
      <c r="G115">
        <f t="shared" si="26"/>
        <v>4</v>
      </c>
      <c r="H115"/>
      <c r="I115">
        <f t="shared" si="25"/>
        <v>5</v>
      </c>
      <c r="J115">
        <f t="shared" si="27"/>
        <v>5</v>
      </c>
      <c r="K115">
        <f t="shared" si="25"/>
        <v>5</v>
      </c>
      <c r="M115">
        <f t="shared" si="28"/>
        <v>4</v>
      </c>
      <c r="N115">
        <f t="shared" si="25"/>
        <v>5</v>
      </c>
      <c r="O115">
        <f t="shared" si="25"/>
        <v>5</v>
      </c>
      <c r="P115">
        <f t="shared" si="25"/>
        <v>2</v>
      </c>
    </row>
    <row r="116" spans="3:16">
      <c r="C116">
        <f t="shared" si="26"/>
        <v>5</v>
      </c>
      <c r="D116">
        <f t="shared" si="26"/>
        <v>4</v>
      </c>
      <c r="E116">
        <f t="shared" si="26"/>
        <v>5</v>
      </c>
      <c r="F116">
        <f t="shared" si="26"/>
        <v>3</v>
      </c>
      <c r="G116">
        <f t="shared" si="26"/>
        <v>5</v>
      </c>
      <c r="H116"/>
      <c r="I116">
        <f t="shared" ref="I116:K131" si="29">IF(ISNUMBER(I22),I22,"NO")</f>
        <v>5</v>
      </c>
      <c r="J116">
        <f t="shared" si="27"/>
        <v>5</v>
      </c>
      <c r="K116">
        <f t="shared" si="29"/>
        <v>5</v>
      </c>
      <c r="M116">
        <f t="shared" si="28"/>
        <v>5</v>
      </c>
      <c r="N116">
        <f t="shared" ref="N116:P131" si="30">IF(ISNUMBER(N22),N22,"NO")</f>
        <v>4</v>
      </c>
      <c r="O116">
        <f t="shared" si="30"/>
        <v>5</v>
      </c>
      <c r="P116">
        <f t="shared" si="30"/>
        <v>2</v>
      </c>
    </row>
    <row r="117" spans="3:16">
      <c r="C117" t="str">
        <f t="shared" ref="C117:G132" si="31">IF(ISNUMBER(C23),C23,"NO")</f>
        <v>NO</v>
      </c>
      <c r="D117" t="str">
        <f t="shared" si="31"/>
        <v>NO</v>
      </c>
      <c r="E117" t="str">
        <f t="shared" si="31"/>
        <v>NO</v>
      </c>
      <c r="F117" t="str">
        <f t="shared" si="31"/>
        <v>NO</v>
      </c>
      <c r="G117" t="str">
        <f t="shared" si="31"/>
        <v>NO</v>
      </c>
      <c r="H117"/>
      <c r="I117" t="str">
        <f t="shared" si="29"/>
        <v>NO</v>
      </c>
      <c r="J117" t="str">
        <f t="shared" si="27"/>
        <v>NE</v>
      </c>
      <c r="K117" t="str">
        <f t="shared" si="29"/>
        <v>NO</v>
      </c>
      <c r="M117" t="str">
        <f t="shared" si="28"/>
        <v>NO</v>
      </c>
      <c r="N117" t="str">
        <f t="shared" si="30"/>
        <v>NO</v>
      </c>
      <c r="O117" t="str">
        <f t="shared" si="30"/>
        <v>NO</v>
      </c>
      <c r="P117" t="str">
        <f t="shared" si="30"/>
        <v>NO</v>
      </c>
    </row>
    <row r="118" spans="3:16">
      <c r="C118" t="str">
        <f t="shared" si="31"/>
        <v>NO</v>
      </c>
      <c r="D118" t="str">
        <f t="shared" si="31"/>
        <v>NO</v>
      </c>
      <c r="E118" t="str">
        <f t="shared" si="31"/>
        <v>NO</v>
      </c>
      <c r="F118" t="str">
        <f t="shared" si="31"/>
        <v>NO</v>
      </c>
      <c r="G118" t="str">
        <f t="shared" si="31"/>
        <v>NO</v>
      </c>
      <c r="H118"/>
      <c r="I118" t="str">
        <f t="shared" si="29"/>
        <v>NO</v>
      </c>
      <c r="J118" t="str">
        <f t="shared" si="27"/>
        <v>NE</v>
      </c>
      <c r="K118" t="str">
        <f t="shared" si="29"/>
        <v>NO</v>
      </c>
      <c r="M118" t="str">
        <f t="shared" si="28"/>
        <v>NO</v>
      </c>
      <c r="N118" t="str">
        <f t="shared" si="30"/>
        <v>NO</v>
      </c>
      <c r="O118" t="str">
        <f t="shared" si="30"/>
        <v>NO</v>
      </c>
      <c r="P118" t="str">
        <f t="shared" si="30"/>
        <v>NO</v>
      </c>
    </row>
    <row r="119" spans="3:16">
      <c r="C119" t="str">
        <f t="shared" si="31"/>
        <v>NO</v>
      </c>
      <c r="D119" t="str">
        <f t="shared" si="31"/>
        <v>NO</v>
      </c>
      <c r="E119" t="str">
        <f t="shared" si="31"/>
        <v>NO</v>
      </c>
      <c r="F119" t="str">
        <f t="shared" si="31"/>
        <v>NO</v>
      </c>
      <c r="G119" t="str">
        <f t="shared" si="31"/>
        <v>NO</v>
      </c>
      <c r="H119"/>
      <c r="I119" t="str">
        <f t="shared" si="29"/>
        <v>NO</v>
      </c>
      <c r="J119" t="str">
        <f t="shared" si="27"/>
        <v>NE</v>
      </c>
      <c r="K119" t="str">
        <f t="shared" si="29"/>
        <v>NO</v>
      </c>
      <c r="M119" t="str">
        <f t="shared" si="28"/>
        <v>NO</v>
      </c>
      <c r="N119" t="str">
        <f t="shared" si="30"/>
        <v>NO</v>
      </c>
      <c r="O119" t="str">
        <f t="shared" si="30"/>
        <v>NO</v>
      </c>
      <c r="P119" t="str">
        <f t="shared" si="30"/>
        <v>NO</v>
      </c>
    </row>
    <row r="120" spans="3:16">
      <c r="C120" t="str">
        <f t="shared" si="31"/>
        <v>NO</v>
      </c>
      <c r="D120" t="str">
        <f t="shared" si="31"/>
        <v>NO</v>
      </c>
      <c r="E120" t="str">
        <f t="shared" si="31"/>
        <v>NO</v>
      </c>
      <c r="F120" t="str">
        <f t="shared" si="31"/>
        <v>NO</v>
      </c>
      <c r="G120" t="str">
        <f t="shared" si="31"/>
        <v>NO</v>
      </c>
      <c r="H120"/>
      <c r="I120" t="str">
        <f t="shared" si="29"/>
        <v>NO</v>
      </c>
      <c r="J120" t="str">
        <f t="shared" si="27"/>
        <v>NE</v>
      </c>
      <c r="K120" t="str">
        <f t="shared" si="29"/>
        <v>NO</v>
      </c>
      <c r="M120" t="str">
        <f t="shared" si="28"/>
        <v>NO</v>
      </c>
      <c r="N120" t="str">
        <f t="shared" si="30"/>
        <v>NO</v>
      </c>
      <c r="O120" t="str">
        <f t="shared" si="30"/>
        <v>NO</v>
      </c>
      <c r="P120" t="str">
        <f t="shared" si="30"/>
        <v>NO</v>
      </c>
    </row>
    <row r="121" spans="3:16">
      <c r="C121" t="str">
        <f t="shared" si="31"/>
        <v>NO</v>
      </c>
      <c r="D121" t="str">
        <f t="shared" si="31"/>
        <v>NO</v>
      </c>
      <c r="E121" t="str">
        <f t="shared" si="31"/>
        <v>NO</v>
      </c>
      <c r="F121" t="str">
        <f t="shared" si="31"/>
        <v>NO</v>
      </c>
      <c r="G121" t="str">
        <f t="shared" si="31"/>
        <v>NO</v>
      </c>
      <c r="H121"/>
      <c r="I121" t="str">
        <f t="shared" si="29"/>
        <v>NO</v>
      </c>
      <c r="J121" t="str">
        <f t="shared" si="27"/>
        <v>NE</v>
      </c>
      <c r="K121" t="str">
        <f t="shared" si="29"/>
        <v>NO</v>
      </c>
      <c r="M121" t="str">
        <f t="shared" si="28"/>
        <v>NO</v>
      </c>
      <c r="N121" t="str">
        <f t="shared" si="30"/>
        <v>NO</v>
      </c>
      <c r="O121" t="str">
        <f t="shared" si="30"/>
        <v>NO</v>
      </c>
      <c r="P121" t="str">
        <f t="shared" si="30"/>
        <v>NO</v>
      </c>
    </row>
    <row r="122" spans="3:16">
      <c r="C122" t="str">
        <f t="shared" si="31"/>
        <v>NO</v>
      </c>
      <c r="D122" t="str">
        <f t="shared" si="31"/>
        <v>NO</v>
      </c>
      <c r="E122" t="str">
        <f t="shared" si="31"/>
        <v>NO</v>
      </c>
      <c r="F122" t="str">
        <f t="shared" si="31"/>
        <v>NO</v>
      </c>
      <c r="G122" t="str">
        <f t="shared" si="31"/>
        <v>NO</v>
      </c>
      <c r="H122"/>
      <c r="I122" t="str">
        <f t="shared" si="29"/>
        <v>NO</v>
      </c>
      <c r="J122" t="str">
        <f t="shared" si="27"/>
        <v>NE</v>
      </c>
      <c r="K122" t="str">
        <f t="shared" si="29"/>
        <v>NO</v>
      </c>
      <c r="M122" t="str">
        <f t="shared" si="28"/>
        <v>NO</v>
      </c>
      <c r="N122" t="str">
        <f t="shared" si="30"/>
        <v>NO</v>
      </c>
      <c r="O122" t="str">
        <f t="shared" si="30"/>
        <v>NO</v>
      </c>
      <c r="P122" t="str">
        <f t="shared" si="30"/>
        <v>NO</v>
      </c>
    </row>
    <row r="123" spans="3:16">
      <c r="C123" t="str">
        <f t="shared" si="31"/>
        <v>NO</v>
      </c>
      <c r="D123" t="str">
        <f t="shared" si="31"/>
        <v>NO</v>
      </c>
      <c r="E123" t="str">
        <f t="shared" si="31"/>
        <v>NO</v>
      </c>
      <c r="F123" t="str">
        <f t="shared" si="31"/>
        <v>NO</v>
      </c>
      <c r="G123" t="str">
        <f t="shared" si="31"/>
        <v>NO</v>
      </c>
      <c r="H123"/>
      <c r="I123" t="str">
        <f t="shared" si="29"/>
        <v>NO</v>
      </c>
      <c r="J123" t="str">
        <f t="shared" si="27"/>
        <v>NE</v>
      </c>
      <c r="K123" t="str">
        <f t="shared" si="29"/>
        <v>NO</v>
      </c>
      <c r="M123" t="str">
        <f t="shared" si="28"/>
        <v>NO</v>
      </c>
      <c r="N123" t="str">
        <f t="shared" si="30"/>
        <v>NO</v>
      </c>
      <c r="O123" t="str">
        <f t="shared" si="30"/>
        <v>NO</v>
      </c>
      <c r="P123" t="str">
        <f t="shared" si="30"/>
        <v>NO</v>
      </c>
    </row>
    <row r="124" spans="3:16">
      <c r="C124" t="str">
        <f t="shared" si="31"/>
        <v>NO</v>
      </c>
      <c r="D124" t="str">
        <f t="shared" si="31"/>
        <v>NO</v>
      </c>
      <c r="E124" t="str">
        <f t="shared" si="31"/>
        <v>NO</v>
      </c>
      <c r="F124" t="str">
        <f t="shared" si="31"/>
        <v>NO</v>
      </c>
      <c r="G124" t="str">
        <f t="shared" si="31"/>
        <v>NO</v>
      </c>
      <c r="H124"/>
      <c r="I124" t="str">
        <f t="shared" si="29"/>
        <v>NO</v>
      </c>
      <c r="J124" t="str">
        <f t="shared" si="27"/>
        <v>NE</v>
      </c>
      <c r="K124" t="str">
        <f t="shared" si="29"/>
        <v>NO</v>
      </c>
      <c r="M124" t="str">
        <f t="shared" si="28"/>
        <v>NO</v>
      </c>
      <c r="N124" t="str">
        <f t="shared" si="30"/>
        <v>NO</v>
      </c>
      <c r="O124" t="str">
        <f t="shared" si="30"/>
        <v>NO</v>
      </c>
      <c r="P124" t="str">
        <f t="shared" si="30"/>
        <v>NO</v>
      </c>
    </row>
    <row r="125" spans="3:16">
      <c r="C125" t="str">
        <f t="shared" si="31"/>
        <v>NO</v>
      </c>
      <c r="D125" t="str">
        <f t="shared" si="31"/>
        <v>NO</v>
      </c>
      <c r="E125" t="str">
        <f t="shared" si="31"/>
        <v>NO</v>
      </c>
      <c r="F125" t="str">
        <f t="shared" si="31"/>
        <v>NO</v>
      </c>
      <c r="G125" t="str">
        <f t="shared" si="31"/>
        <v>NO</v>
      </c>
      <c r="H125"/>
      <c r="I125" t="str">
        <f t="shared" si="29"/>
        <v>NO</v>
      </c>
      <c r="J125" t="str">
        <f t="shared" si="27"/>
        <v>NE</v>
      </c>
      <c r="K125" t="str">
        <f t="shared" si="29"/>
        <v>NO</v>
      </c>
      <c r="M125" t="str">
        <f t="shared" si="28"/>
        <v>NO</v>
      </c>
      <c r="N125" t="str">
        <f t="shared" si="30"/>
        <v>NO</v>
      </c>
      <c r="O125" t="str">
        <f t="shared" si="30"/>
        <v>NO</v>
      </c>
      <c r="P125" t="str">
        <f t="shared" si="30"/>
        <v>NO</v>
      </c>
    </row>
    <row r="126" spans="3:16">
      <c r="C126" t="str">
        <f t="shared" si="31"/>
        <v>NO</v>
      </c>
      <c r="D126" t="str">
        <f t="shared" si="31"/>
        <v>NO</v>
      </c>
      <c r="E126" t="str">
        <f t="shared" si="31"/>
        <v>NO</v>
      </c>
      <c r="F126" t="str">
        <f t="shared" si="31"/>
        <v>NO</v>
      </c>
      <c r="G126" t="str">
        <f t="shared" si="31"/>
        <v>NO</v>
      </c>
      <c r="H126"/>
      <c r="I126" t="str">
        <f t="shared" si="29"/>
        <v>NO</v>
      </c>
      <c r="J126" t="str">
        <f t="shared" si="27"/>
        <v>NE</v>
      </c>
      <c r="K126" t="str">
        <f t="shared" si="29"/>
        <v>NO</v>
      </c>
      <c r="M126" t="str">
        <f t="shared" si="28"/>
        <v>NO</v>
      </c>
      <c r="N126" t="str">
        <f t="shared" si="30"/>
        <v>NO</v>
      </c>
      <c r="O126" t="str">
        <f t="shared" si="30"/>
        <v>NO</v>
      </c>
      <c r="P126" t="str">
        <f t="shared" si="30"/>
        <v>NO</v>
      </c>
    </row>
    <row r="127" spans="3:16">
      <c r="C127" t="str">
        <f t="shared" si="31"/>
        <v>NO</v>
      </c>
      <c r="D127" t="str">
        <f t="shared" si="31"/>
        <v>NO</v>
      </c>
      <c r="E127" t="str">
        <f t="shared" si="31"/>
        <v>NO</v>
      </c>
      <c r="F127" t="str">
        <f t="shared" si="31"/>
        <v>NO</v>
      </c>
      <c r="G127" t="str">
        <f t="shared" si="31"/>
        <v>NO</v>
      </c>
      <c r="H127"/>
      <c r="I127" t="str">
        <f t="shared" si="29"/>
        <v>NO</v>
      </c>
      <c r="J127" t="str">
        <f t="shared" si="27"/>
        <v>NE</v>
      </c>
      <c r="K127" t="str">
        <f t="shared" si="29"/>
        <v>NO</v>
      </c>
      <c r="M127" t="str">
        <f t="shared" si="28"/>
        <v>NO</v>
      </c>
      <c r="N127" t="str">
        <f t="shared" si="30"/>
        <v>NO</v>
      </c>
      <c r="O127" t="str">
        <f t="shared" si="30"/>
        <v>NO</v>
      </c>
      <c r="P127" t="str">
        <f t="shared" si="30"/>
        <v>NO</v>
      </c>
    </row>
    <row r="128" spans="3:16">
      <c r="C128" t="str">
        <f t="shared" si="31"/>
        <v>NO</v>
      </c>
      <c r="D128" t="str">
        <f t="shared" si="31"/>
        <v>NO</v>
      </c>
      <c r="E128" t="str">
        <f t="shared" si="31"/>
        <v>NO</v>
      </c>
      <c r="F128" t="str">
        <f t="shared" si="31"/>
        <v>NO</v>
      </c>
      <c r="G128" t="str">
        <f t="shared" si="31"/>
        <v>NO</v>
      </c>
      <c r="H128"/>
      <c r="I128" t="str">
        <f t="shared" si="29"/>
        <v>NO</v>
      </c>
      <c r="J128" t="str">
        <f t="shared" si="27"/>
        <v>NE</v>
      </c>
      <c r="K128" t="str">
        <f t="shared" si="29"/>
        <v>NO</v>
      </c>
      <c r="M128" t="str">
        <f t="shared" si="28"/>
        <v>NO</v>
      </c>
      <c r="N128" t="str">
        <f t="shared" si="30"/>
        <v>NO</v>
      </c>
      <c r="O128" t="str">
        <f t="shared" si="30"/>
        <v>NO</v>
      </c>
      <c r="P128" t="str">
        <f t="shared" si="30"/>
        <v>NO</v>
      </c>
    </row>
    <row r="129" spans="1:16">
      <c r="C129" t="str">
        <f t="shared" si="31"/>
        <v>NO</v>
      </c>
      <c r="D129" t="str">
        <f t="shared" si="31"/>
        <v>NO</v>
      </c>
      <c r="E129" t="str">
        <f t="shared" si="31"/>
        <v>NO</v>
      </c>
      <c r="F129" t="str">
        <f t="shared" si="31"/>
        <v>NO</v>
      </c>
      <c r="G129" t="str">
        <f t="shared" si="31"/>
        <v>NO</v>
      </c>
      <c r="H129"/>
      <c r="I129" t="str">
        <f t="shared" si="29"/>
        <v>NO</v>
      </c>
      <c r="J129" t="str">
        <f t="shared" si="27"/>
        <v>NE</v>
      </c>
      <c r="K129" t="str">
        <f t="shared" si="29"/>
        <v>NO</v>
      </c>
      <c r="M129" t="str">
        <f t="shared" si="28"/>
        <v>NO</v>
      </c>
      <c r="N129" t="str">
        <f t="shared" si="30"/>
        <v>NO</v>
      </c>
      <c r="O129" t="str">
        <f t="shared" si="30"/>
        <v>NO</v>
      </c>
      <c r="P129" t="str">
        <f t="shared" si="30"/>
        <v>NO</v>
      </c>
    </row>
    <row r="130" spans="1:16">
      <c r="C130" t="str">
        <f t="shared" si="31"/>
        <v>NO</v>
      </c>
      <c r="D130" t="str">
        <f t="shared" si="31"/>
        <v>NO</v>
      </c>
      <c r="E130" t="str">
        <f t="shared" si="31"/>
        <v>NO</v>
      </c>
      <c r="F130" t="str">
        <f t="shared" si="31"/>
        <v>NO</v>
      </c>
      <c r="G130" t="str">
        <f t="shared" si="31"/>
        <v>NO</v>
      </c>
      <c r="H130"/>
      <c r="I130" t="str">
        <f t="shared" si="29"/>
        <v>NO</v>
      </c>
      <c r="J130" t="str">
        <f t="shared" si="27"/>
        <v>NE</v>
      </c>
      <c r="K130" t="str">
        <f t="shared" si="29"/>
        <v>NO</v>
      </c>
      <c r="M130" t="str">
        <f t="shared" si="28"/>
        <v>NO</v>
      </c>
      <c r="N130" t="str">
        <f t="shared" si="30"/>
        <v>NO</v>
      </c>
      <c r="O130" t="str">
        <f t="shared" si="30"/>
        <v>NO</v>
      </c>
      <c r="P130" t="str">
        <f t="shared" si="30"/>
        <v>NO</v>
      </c>
    </row>
    <row r="131" spans="1:16">
      <c r="C131" t="str">
        <f t="shared" si="31"/>
        <v>NO</v>
      </c>
      <c r="D131" t="str">
        <f t="shared" si="31"/>
        <v>NO</v>
      </c>
      <c r="E131" t="str">
        <f t="shared" si="31"/>
        <v>NO</v>
      </c>
      <c r="F131" t="str">
        <f t="shared" si="31"/>
        <v>NO</v>
      </c>
      <c r="G131" t="str">
        <f t="shared" si="31"/>
        <v>NO</v>
      </c>
      <c r="H131"/>
      <c r="I131" t="str">
        <f t="shared" si="29"/>
        <v>NO</v>
      </c>
      <c r="J131" t="str">
        <f t="shared" si="27"/>
        <v>NE</v>
      </c>
      <c r="K131" t="str">
        <f t="shared" si="29"/>
        <v>NO</v>
      </c>
      <c r="M131" t="str">
        <f t="shared" si="28"/>
        <v>NO</v>
      </c>
      <c r="N131" t="str">
        <f t="shared" si="30"/>
        <v>NO</v>
      </c>
      <c r="O131" t="str">
        <f t="shared" si="30"/>
        <v>NO</v>
      </c>
      <c r="P131" t="str">
        <f t="shared" si="30"/>
        <v>NO</v>
      </c>
    </row>
    <row r="132" spans="1:16">
      <c r="C132" t="str">
        <f t="shared" si="31"/>
        <v>NO</v>
      </c>
      <c r="D132" t="str">
        <f t="shared" si="31"/>
        <v>NO</v>
      </c>
      <c r="E132" t="str">
        <f t="shared" si="31"/>
        <v>NO</v>
      </c>
      <c r="F132" t="str">
        <f t="shared" si="31"/>
        <v>NO</v>
      </c>
      <c r="G132" t="str">
        <f t="shared" si="31"/>
        <v>NO</v>
      </c>
      <c r="H132"/>
      <c r="I132" t="str">
        <f t="shared" ref="I132:K137" si="32">IF(ISNUMBER(I38),I38,"NO")</f>
        <v>NO</v>
      </c>
      <c r="J132" t="str">
        <f t="shared" si="27"/>
        <v>NE</v>
      </c>
      <c r="K132" t="str">
        <f t="shared" si="32"/>
        <v>NO</v>
      </c>
      <c r="M132" t="str">
        <f t="shared" si="28"/>
        <v>NO</v>
      </c>
      <c r="N132" t="str">
        <f t="shared" ref="N132:P137" si="33">IF(ISNUMBER(N38),N38,"NO")</f>
        <v>NO</v>
      </c>
      <c r="O132" t="str">
        <f t="shared" si="33"/>
        <v>NO</v>
      </c>
      <c r="P132" t="str">
        <f t="shared" si="33"/>
        <v>NO</v>
      </c>
    </row>
    <row r="133" spans="1:16">
      <c r="C133" t="str">
        <f t="shared" ref="C133:G137" si="34">IF(ISNUMBER(C39),C39,"NO")</f>
        <v>NO</v>
      </c>
      <c r="D133" t="str">
        <f t="shared" si="34"/>
        <v>NO</v>
      </c>
      <c r="E133" t="str">
        <f t="shared" si="34"/>
        <v>NO</v>
      </c>
      <c r="F133" t="str">
        <f t="shared" si="34"/>
        <v>NO</v>
      </c>
      <c r="G133" t="str">
        <f t="shared" si="34"/>
        <v>NO</v>
      </c>
      <c r="H133"/>
      <c r="I133" t="str">
        <f t="shared" si="32"/>
        <v>NO</v>
      </c>
      <c r="J133" t="str">
        <f t="shared" si="27"/>
        <v>NE</v>
      </c>
      <c r="K133" t="str">
        <f t="shared" si="32"/>
        <v>NO</v>
      </c>
      <c r="M133" t="str">
        <f t="shared" si="28"/>
        <v>NO</v>
      </c>
      <c r="N133" t="str">
        <f t="shared" si="33"/>
        <v>NO</v>
      </c>
      <c r="O133" t="str">
        <f t="shared" si="33"/>
        <v>NO</v>
      </c>
      <c r="P133" t="str">
        <f t="shared" si="33"/>
        <v>NO</v>
      </c>
    </row>
    <row r="134" spans="1:16">
      <c r="C134" t="str">
        <f t="shared" si="34"/>
        <v>NO</v>
      </c>
      <c r="D134" t="str">
        <f t="shared" si="34"/>
        <v>NO</v>
      </c>
      <c r="E134" t="str">
        <f t="shared" si="34"/>
        <v>NO</v>
      </c>
      <c r="F134" t="str">
        <f t="shared" si="34"/>
        <v>NO</v>
      </c>
      <c r="G134" t="str">
        <f t="shared" si="34"/>
        <v>NO</v>
      </c>
      <c r="H134"/>
      <c r="I134" t="str">
        <f t="shared" si="32"/>
        <v>NO</v>
      </c>
      <c r="J134" t="str">
        <f t="shared" si="27"/>
        <v>NE</v>
      </c>
      <c r="K134" t="str">
        <f t="shared" si="32"/>
        <v>NO</v>
      </c>
      <c r="M134" t="str">
        <f t="shared" si="28"/>
        <v>NO</v>
      </c>
      <c r="N134" t="str">
        <f t="shared" si="33"/>
        <v>NO</v>
      </c>
      <c r="O134" t="str">
        <f t="shared" si="33"/>
        <v>NO</v>
      </c>
      <c r="P134" t="str">
        <f t="shared" si="33"/>
        <v>NO</v>
      </c>
    </row>
    <row r="135" spans="1:16">
      <c r="C135" t="str">
        <f t="shared" si="34"/>
        <v>NO</v>
      </c>
      <c r="D135" t="str">
        <f t="shared" si="34"/>
        <v>NO</v>
      </c>
      <c r="E135" t="str">
        <f t="shared" si="34"/>
        <v>NO</v>
      </c>
      <c r="F135" t="str">
        <f t="shared" si="34"/>
        <v>NO</v>
      </c>
      <c r="G135" t="str">
        <f t="shared" si="34"/>
        <v>NO</v>
      </c>
      <c r="H135"/>
      <c r="I135" t="str">
        <f t="shared" si="32"/>
        <v>NO</v>
      </c>
      <c r="J135" t="str">
        <f t="shared" si="27"/>
        <v>NE</v>
      </c>
      <c r="K135" t="str">
        <f t="shared" si="32"/>
        <v>NO</v>
      </c>
      <c r="M135" t="str">
        <f t="shared" si="28"/>
        <v>NO</v>
      </c>
      <c r="N135" t="str">
        <f t="shared" si="33"/>
        <v>NO</v>
      </c>
      <c r="O135" t="str">
        <f t="shared" si="33"/>
        <v>NO</v>
      </c>
      <c r="P135" t="str">
        <f t="shared" si="33"/>
        <v>NO</v>
      </c>
    </row>
    <row r="136" spans="1:16">
      <c r="C136" t="str">
        <f t="shared" si="34"/>
        <v>NO</v>
      </c>
      <c r="D136" t="str">
        <f t="shared" si="34"/>
        <v>NO</v>
      </c>
      <c r="E136" t="str">
        <f t="shared" si="34"/>
        <v>NO</v>
      </c>
      <c r="F136" t="str">
        <f t="shared" si="34"/>
        <v>NO</v>
      </c>
      <c r="G136" t="str">
        <f t="shared" si="34"/>
        <v>NO</v>
      </c>
      <c r="H136"/>
      <c r="I136" t="str">
        <f t="shared" si="32"/>
        <v>NO</v>
      </c>
      <c r="J136" t="str">
        <f t="shared" si="27"/>
        <v>NE</v>
      </c>
      <c r="K136" t="str">
        <f t="shared" si="32"/>
        <v>NO</v>
      </c>
      <c r="M136" t="str">
        <f t="shared" si="28"/>
        <v>NO</v>
      </c>
      <c r="N136" t="str">
        <f t="shared" si="33"/>
        <v>NO</v>
      </c>
      <c r="O136" t="str">
        <f t="shared" si="33"/>
        <v>NO</v>
      </c>
      <c r="P136" t="str">
        <f t="shared" si="33"/>
        <v>NO</v>
      </c>
    </row>
    <row r="137" spans="1:16">
      <c r="C137" t="str">
        <f t="shared" si="34"/>
        <v>NO</v>
      </c>
      <c r="D137" t="str">
        <f t="shared" si="34"/>
        <v>NO</v>
      </c>
      <c r="E137" t="str">
        <f t="shared" si="34"/>
        <v>NO</v>
      </c>
      <c r="F137" t="str">
        <f t="shared" si="34"/>
        <v>NO</v>
      </c>
      <c r="G137" t="str">
        <f t="shared" si="34"/>
        <v>NO</v>
      </c>
      <c r="H137"/>
      <c r="I137" t="str">
        <f t="shared" si="32"/>
        <v>NO</v>
      </c>
      <c r="J137" t="str">
        <f t="shared" si="27"/>
        <v>NE</v>
      </c>
      <c r="K137" t="str">
        <f t="shared" si="32"/>
        <v>NO</v>
      </c>
      <c r="M137" t="str">
        <f t="shared" si="28"/>
        <v>NO</v>
      </c>
      <c r="N137" t="str">
        <f t="shared" si="33"/>
        <v>NO</v>
      </c>
      <c r="O137" t="str">
        <f t="shared" si="33"/>
        <v>NO</v>
      </c>
      <c r="P137" t="str">
        <f t="shared" si="33"/>
        <v>NO</v>
      </c>
    </row>
    <row r="138" spans="1:16">
      <c r="A138" s="186" t="s">
        <v>135</v>
      </c>
      <c r="C138" s="188">
        <f>MEDIAN(C100:C137)</f>
        <v>5</v>
      </c>
      <c r="D138" s="188">
        <f t="shared" ref="D138:P138" si="35">MEDIAN(D100:D137)</f>
        <v>5</v>
      </c>
      <c r="E138" s="188">
        <f t="shared" si="35"/>
        <v>5</v>
      </c>
      <c r="F138" s="188">
        <f t="shared" si="35"/>
        <v>5</v>
      </c>
      <c r="G138" s="188">
        <f t="shared" si="35"/>
        <v>4</v>
      </c>
      <c r="H138" s="188"/>
      <c r="I138" s="188">
        <f t="shared" si="35"/>
        <v>5</v>
      </c>
      <c r="J138" s="188">
        <f t="shared" si="35"/>
        <v>5</v>
      </c>
      <c r="K138" s="188">
        <f t="shared" si="35"/>
        <v>5</v>
      </c>
      <c r="L138" s="188"/>
      <c r="M138" s="188">
        <f t="shared" si="35"/>
        <v>5</v>
      </c>
      <c r="N138" s="188">
        <f t="shared" si="35"/>
        <v>4</v>
      </c>
      <c r="O138" s="188">
        <f t="shared" si="35"/>
        <v>5</v>
      </c>
      <c r="P138" s="188">
        <f t="shared" si="35"/>
        <v>2</v>
      </c>
    </row>
    <row r="139" spans="1:16">
      <c r="A139" s="186" t="s">
        <v>136</v>
      </c>
      <c r="C139" s="188">
        <f>QUARTILE(C100:C137,1)</f>
        <v>5</v>
      </c>
      <c r="D139" s="188">
        <f t="shared" ref="D139:P139" si="36">QUARTILE(D100:D137,1)</f>
        <v>4</v>
      </c>
      <c r="E139" s="188">
        <f t="shared" si="36"/>
        <v>5</v>
      </c>
      <c r="F139" s="188">
        <f t="shared" si="36"/>
        <v>5</v>
      </c>
      <c r="G139" s="188">
        <f t="shared" si="36"/>
        <v>4</v>
      </c>
      <c r="H139" s="188"/>
      <c r="I139" s="188">
        <f t="shared" si="36"/>
        <v>5</v>
      </c>
      <c r="J139" s="188">
        <f t="shared" si="36"/>
        <v>4</v>
      </c>
      <c r="K139" s="188">
        <f t="shared" si="36"/>
        <v>5</v>
      </c>
      <c r="L139" s="188"/>
      <c r="M139" s="188">
        <f t="shared" si="36"/>
        <v>5</v>
      </c>
      <c r="N139" s="188">
        <f t="shared" si="36"/>
        <v>4</v>
      </c>
      <c r="O139" s="188">
        <f t="shared" si="36"/>
        <v>5</v>
      </c>
      <c r="P139" s="188">
        <f t="shared" si="36"/>
        <v>2</v>
      </c>
    </row>
    <row r="140" spans="1:16">
      <c r="A140" s="186" t="s">
        <v>137</v>
      </c>
      <c r="C140" s="188">
        <f>AVERAGE(C100:C137)</f>
        <v>4.9411764705882355</v>
      </c>
      <c r="D140" s="188">
        <f t="shared" ref="D140:P140" si="37">AVERAGE(D100:D137)</f>
        <v>4.2941176470588234</v>
      </c>
      <c r="E140" s="188">
        <f t="shared" si="37"/>
        <v>4.8235294117647056</v>
      </c>
      <c r="F140" s="188">
        <f t="shared" si="37"/>
        <v>4.882352941176471</v>
      </c>
      <c r="G140" s="188">
        <f t="shared" si="37"/>
        <v>4.1764705882352944</v>
      </c>
      <c r="H140" s="188"/>
      <c r="I140" s="188">
        <f t="shared" si="37"/>
        <v>5</v>
      </c>
      <c r="J140" s="188">
        <f t="shared" si="37"/>
        <v>4.4117647058823533</v>
      </c>
      <c r="K140" s="188">
        <f t="shared" si="37"/>
        <v>4.9411764705882355</v>
      </c>
      <c r="L140" s="188"/>
      <c r="M140" s="188">
        <f t="shared" si="37"/>
        <v>4.7058823529411766</v>
      </c>
      <c r="N140" s="188">
        <f t="shared" si="37"/>
        <v>3.9411764705882355</v>
      </c>
      <c r="O140" s="188">
        <f t="shared" si="37"/>
        <v>4.8235294117647056</v>
      </c>
      <c r="P140" s="188">
        <f t="shared" si="37"/>
        <v>3.1764705882352939</v>
      </c>
    </row>
  </sheetData>
  <protectedRanges>
    <protectedRange sqref="AB75:AC95" name="Rango3_2_1_1"/>
    <protectedRange sqref="C75:Q95 Y75:AA95" name="Rango1_2_1_1"/>
    <protectedRange sqref="X58:X74" name="Rango2_2_2"/>
    <protectedRange sqref="AB58:AC74" name="Rango3_2_1_3"/>
    <protectedRange sqref="Y58:AA74 C58:Q74" name="Rango1_2_1_3"/>
    <protectedRange sqref="V58:X74 AD58:AE74 R58:T74" name="Rango2_2_1_3"/>
  </protectedRanges>
  <mergeCells count="35">
    <mergeCell ref="N3:N5"/>
    <mergeCell ref="O3:O5"/>
    <mergeCell ref="C2:H2"/>
    <mergeCell ref="I2:L2"/>
    <mergeCell ref="M2:Q2"/>
    <mergeCell ref="C3:C5"/>
    <mergeCell ref="D3:D5"/>
    <mergeCell ref="E3:E5"/>
    <mergeCell ref="F3:F5"/>
    <mergeCell ref="G3:G5"/>
    <mergeCell ref="H3:H5"/>
    <mergeCell ref="I3:I5"/>
    <mergeCell ref="B2:B5"/>
    <mergeCell ref="B53:B56"/>
    <mergeCell ref="C53:Q53"/>
    <mergeCell ref="R53:W53"/>
    <mergeCell ref="X53:AE53"/>
    <mergeCell ref="C54:E56"/>
    <mergeCell ref="F54:H56"/>
    <mergeCell ref="I54:K56"/>
    <mergeCell ref="L54:N56"/>
    <mergeCell ref="O54:Q56"/>
    <mergeCell ref="P3:P5"/>
    <mergeCell ref="Q3:Q5"/>
    <mergeCell ref="J3:J5"/>
    <mergeCell ref="K3:K5"/>
    <mergeCell ref="L3:L5"/>
    <mergeCell ref="M3:M5"/>
    <mergeCell ref="AD54:AE56"/>
    <mergeCell ref="R54:S56"/>
    <mergeCell ref="T54:U56"/>
    <mergeCell ref="V54:W56"/>
    <mergeCell ref="X54:X56"/>
    <mergeCell ref="Y54:AA56"/>
    <mergeCell ref="AB54:AC56"/>
  </mergeCells>
  <phoneticPr fontId="4" type="noConversion"/>
  <pageMargins left="0.75" right="0.75" top="1" bottom="1" header="0" footer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E140"/>
  <sheetViews>
    <sheetView zoomScale="70" zoomScaleNormal="70" workbookViewId="0">
      <selection activeCell="C6" sqref="C6:Q22"/>
    </sheetView>
  </sheetViews>
  <sheetFormatPr baseColWidth="10" defaultRowHeight="12.75"/>
  <cols>
    <col min="2" max="2" width="5" customWidth="1"/>
    <col min="3" max="3" width="9.5703125" customWidth="1"/>
    <col min="4" max="4" width="11.140625" customWidth="1"/>
    <col min="5" max="5" width="11" customWidth="1"/>
    <col min="6" max="6" width="14.85546875" customWidth="1"/>
    <col min="8" max="8" width="10.85546875" style="8" customWidth="1"/>
  </cols>
  <sheetData>
    <row r="1" spans="1:21" ht="13.5" thickBot="1">
      <c r="A1" s="90" t="s">
        <v>81</v>
      </c>
    </row>
    <row r="2" spans="1:21" ht="13.5" thickTop="1">
      <c r="B2" s="346" t="s">
        <v>88</v>
      </c>
      <c r="C2" s="349" t="s">
        <v>56</v>
      </c>
      <c r="D2" s="350"/>
      <c r="E2" s="350"/>
      <c r="F2" s="350"/>
      <c r="G2" s="350"/>
      <c r="H2" s="351"/>
      <c r="I2" s="352" t="s">
        <v>11</v>
      </c>
      <c r="J2" s="353"/>
      <c r="K2" s="353"/>
      <c r="L2" s="351"/>
      <c r="M2" s="354" t="s">
        <v>12</v>
      </c>
      <c r="N2" s="355"/>
      <c r="O2" s="355"/>
      <c r="P2" s="355"/>
      <c r="Q2" s="356"/>
    </row>
    <row r="3" spans="1:21" ht="12.75" customHeight="1">
      <c r="B3" s="347"/>
      <c r="C3" s="377" t="s">
        <v>57</v>
      </c>
      <c r="D3" s="380" t="s">
        <v>58</v>
      </c>
      <c r="E3" s="380" t="s">
        <v>59</v>
      </c>
      <c r="F3" s="380" t="s">
        <v>60</v>
      </c>
      <c r="G3" s="381" t="s">
        <v>61</v>
      </c>
      <c r="H3" s="382" t="s">
        <v>62</v>
      </c>
      <c r="I3" s="370" t="s">
        <v>3</v>
      </c>
      <c r="J3" s="373" t="s">
        <v>63</v>
      </c>
      <c r="K3" s="326" t="s">
        <v>64</v>
      </c>
      <c r="L3" s="374" t="s">
        <v>62</v>
      </c>
      <c r="M3" s="363" t="s">
        <v>65</v>
      </c>
      <c r="N3" s="365" t="s">
        <v>66</v>
      </c>
      <c r="O3" s="365" t="s">
        <v>67</v>
      </c>
      <c r="P3" s="368" t="s">
        <v>68</v>
      </c>
      <c r="Q3" s="357" t="s">
        <v>62</v>
      </c>
    </row>
    <row r="4" spans="1:21">
      <c r="B4" s="347"/>
      <c r="C4" s="378"/>
      <c r="D4" s="366"/>
      <c r="E4" s="366"/>
      <c r="F4" s="366"/>
      <c r="G4" s="327"/>
      <c r="H4" s="383"/>
      <c r="I4" s="371"/>
      <c r="J4" s="366"/>
      <c r="K4" s="327"/>
      <c r="L4" s="375"/>
      <c r="M4" s="331"/>
      <c r="N4" s="366"/>
      <c r="O4" s="366"/>
      <c r="P4" s="327"/>
      <c r="Q4" s="358"/>
    </row>
    <row r="5" spans="1:21" ht="13.5" thickBot="1">
      <c r="B5" s="348"/>
      <c r="C5" s="379"/>
      <c r="D5" s="367"/>
      <c r="E5" s="366"/>
      <c r="F5" s="367"/>
      <c r="G5" s="369"/>
      <c r="H5" s="384"/>
      <c r="I5" s="372"/>
      <c r="J5" s="367"/>
      <c r="K5" s="369"/>
      <c r="L5" s="376"/>
      <c r="M5" s="364"/>
      <c r="N5" s="367"/>
      <c r="O5" s="367"/>
      <c r="P5" s="369"/>
      <c r="Q5" s="359"/>
    </row>
    <row r="6" spans="1:21" ht="13.5" thickBot="1">
      <c r="A6">
        <f>IF(C6="NE",0,1)</f>
        <v>1</v>
      </c>
      <c r="B6" s="97" t="s">
        <v>89</v>
      </c>
      <c r="C6" s="183">
        <f>IF(C58+D58+E58&gt;13,5,IF(C58+D58+E58&gt;10,4,IF(C58+D58+E58&gt;7,3,IF(C58+D58+E58&gt;5,2,"NE"))))</f>
        <v>5</v>
      </c>
      <c r="D6" s="183">
        <f>IF(F58+G58+H58&gt;13,5,IF(F58+G58+H58&gt;10,4,IF(F58+G58+H58&gt;7,3,IF(F58+G58+H58&gt;5,2,"NE"))))</f>
        <v>4</v>
      </c>
      <c r="E6" s="183">
        <f>IF(I58+J58+K58&gt;13,5,IF(I58+J58+K58&gt;10,4,IF(I58+J58+K58&gt;7,3,IF(I58+J58+K58&gt;5,2,"NE"))))</f>
        <v>5</v>
      </c>
      <c r="F6" s="183">
        <f>IF(L58+M58+N58&gt;13,5,IF(L58+M58+N58&gt;10,4,IF(L58+M58+N58&gt;7,3,IF(L58+M58+N58&gt;5,2,"NE"))))</f>
        <v>5</v>
      </c>
      <c r="G6" s="183">
        <f>IF(O58+P58+Q58&gt;13,5,IF(O58+P58+Q58&gt;10,4,IF(O58+P58+Q58&gt;7,3,IF(O58+P58+Q58&gt;5,2,"NE"))))</f>
        <v>2</v>
      </c>
      <c r="H6" s="184" t="str">
        <f>IF(COUNTIF(C6:G6,2)&gt;1,"D","A")</f>
        <v>A</v>
      </c>
      <c r="I6" s="183">
        <f>IF(R58+S58&gt;8,5,IF(R58+S58&gt;6,4,IF(R58+S58&gt;4,3,IF(R58+S58&gt;2,2,"NE"))))</f>
        <v>5</v>
      </c>
      <c r="J6" s="183">
        <f>IF(AND(ISTEXT(T58),U58&gt;0),U58,"NE")</f>
        <v>5</v>
      </c>
      <c r="K6" s="183">
        <f>IF(V58+W58&gt;8,5,IF(V58+W58&gt;6,4,IF(V58+W58&gt;4,3,IF(V58+W58&gt;2,2,"NE"))))</f>
        <v>4</v>
      </c>
      <c r="L6" s="184" t="str">
        <f>IF(OR(COUNTIF(I6:K6,2)&gt;1,H6="D"),"D","A")</f>
        <v>A</v>
      </c>
      <c r="M6" s="183">
        <f>X58</f>
        <v>5</v>
      </c>
      <c r="N6" s="183">
        <f>IF(Y58+Z58+AA58&gt;13,5,IF(Y58+Z58+AA58&gt;10,4,IF(Y58+Z58+AA58&gt;7,3,IF(Y58+Z58+AA58&gt;5,2,"NE"))))</f>
        <v>3</v>
      </c>
      <c r="O6" s="183">
        <f>IF(AB58+AC58&gt;8,5,IF(AB58+AC58&gt;6,4,IF(AB58+AC58&gt;4,3,IF(AB58+AC58&gt;2,2,"NE"))))</f>
        <v>5</v>
      </c>
      <c r="P6" s="183">
        <f>IF(AD58+AE58&gt;8,5,IF(AD58+AE58&gt;6,4,IF(AD58+AE58&gt;4,3,IF(AD58+AE58&gt;2,2,"NE"))))</f>
        <v>4</v>
      </c>
      <c r="Q6" s="184" t="str">
        <f>IF(OR(COUNTIF(M6:P6,2)&gt;1,L6="D"),"D","A")</f>
        <v>A</v>
      </c>
      <c r="S6">
        <f>IF(AND(SUM(C6:G6)&gt;0,H6="A"),1,0)</f>
        <v>1</v>
      </c>
      <c r="T6">
        <f>IF(AND(SUM(I6:K6)&gt;0,L6="A"),1,0)</f>
        <v>1</v>
      </c>
      <c r="U6">
        <f>IF(AND(SUM(M6:P6)&gt;0,Q6="A"),1,0)</f>
        <v>1</v>
      </c>
    </row>
    <row r="7" spans="1:21" ht="13.5" thickBot="1">
      <c r="A7">
        <f t="shared" ref="A7:A43" si="0">IF(C7="NE",0,1)</f>
        <v>1</v>
      </c>
      <c r="B7" s="100" t="s">
        <v>90</v>
      </c>
      <c r="C7" s="183">
        <f t="shared" ref="C7:C43" si="1">IF(C59+D59+E59&gt;13,5,IF(C59+D59+E59&gt;10,4,IF(C59+D59+E59&gt;7,3,IF(C59+D59+E59&gt;5,2,"NE"))))</f>
        <v>5</v>
      </c>
      <c r="D7" s="183">
        <f t="shared" ref="D7:D43" si="2">IF(F59+G59+H59&gt;13,5,IF(F59+G59+H59&gt;10,4,IF(F59+G59+H59&gt;7,3,IF(F59+G59+H59&gt;5,2,"NE"))))</f>
        <v>5</v>
      </c>
      <c r="E7" s="183">
        <f t="shared" ref="E7:E43" si="3">IF(I59+J59+K59&gt;13,5,IF(I59+J59+K59&gt;10,4,IF(I59+J59+K59&gt;7,3,IF(I59+J59+K59&gt;5,2,"NE"))))</f>
        <v>4</v>
      </c>
      <c r="F7" s="183">
        <f t="shared" ref="F7:F43" si="4">IF(L59+M59+N59&gt;13,5,IF(L59+M59+N59&gt;10,4,IF(L59+M59+N59&gt;7,3,IF(L59+M59+N59&gt;5,2,"NE"))))</f>
        <v>5</v>
      </c>
      <c r="G7" s="183">
        <f t="shared" ref="G7:G43" si="5">IF(O59+P59+Q59&gt;13,5,IF(O59+P59+Q59&gt;10,4,IF(O59+P59+Q59&gt;7,3,IF(O59+P59+Q59&gt;5,2,"NE"))))</f>
        <v>2</v>
      </c>
      <c r="H7" s="184" t="str">
        <f t="shared" ref="H7:H43" si="6">IF(COUNTIF(C7:G7,2)&gt;1,"D","A")</f>
        <v>A</v>
      </c>
      <c r="I7" s="183">
        <f t="shared" ref="I7:I43" si="7">IF(R59+S59&gt;8,5,IF(R59+S59&gt;6,4,IF(R59+S59&gt;4,3,IF(R59+S59&gt;2,2,"NE"))))</f>
        <v>5</v>
      </c>
      <c r="J7" s="183">
        <f t="shared" ref="J7:J43" si="8">IF(AND(ISTEXT(T59),U59&gt;0),U59,"NE")</f>
        <v>3</v>
      </c>
      <c r="K7" s="183">
        <f t="shared" ref="K7:K43" si="9">IF(V59+W59&gt;8,5,IF(V59+W59&gt;6,4,IF(V59+W59&gt;4,3,IF(V59+W59&gt;2,2,"NE"))))</f>
        <v>5</v>
      </c>
      <c r="L7" s="184" t="str">
        <f t="shared" ref="L7:L43" si="10">IF(OR(COUNTIF(I7:K7,2)&gt;1,H7="D"),"D","A")</f>
        <v>A</v>
      </c>
      <c r="M7" s="183">
        <f t="shared" ref="M7:M43" si="11">X59</f>
        <v>5</v>
      </c>
      <c r="N7" s="183">
        <f t="shared" ref="N7:N43" si="12">IF(Y59+Z59+AA59&gt;13,5,IF(Y59+Z59+AA59&gt;10,4,IF(Y59+Z59+AA59&gt;7,3,IF(Y59+Z59+AA59&gt;5,2,"NE"))))</f>
        <v>3</v>
      </c>
      <c r="O7" s="183">
        <f t="shared" ref="O7:O43" si="13">IF(AB59+AC59&gt;8,5,IF(AB59+AC59&gt;6,4,IF(AB59+AC59&gt;4,3,IF(AB59+AC59&gt;2,2,"NE"))))</f>
        <v>5</v>
      </c>
      <c r="P7" s="183">
        <f t="shared" ref="P7:P43" si="14">IF(AD59+AE59&gt;8,5,IF(AD59+AE59&gt;6,4,IF(AD59+AE59&gt;4,3,IF(AD59+AE59&gt;2,2,"NE"))))</f>
        <v>3</v>
      </c>
      <c r="Q7" s="184" t="str">
        <f t="shared" ref="Q7:Q43" si="15">IF(OR(COUNTIF(M7:P7,2)&gt;1,L7="D"),"D","A")</f>
        <v>A</v>
      </c>
      <c r="S7">
        <f t="shared" ref="S7:S43" si="16">IF(AND(SUM(C7:G7)&gt;0,H7="A"),1,0)</f>
        <v>1</v>
      </c>
      <c r="T7">
        <f t="shared" ref="T7:T43" si="17">IF(AND(SUM(I7:K7)&gt;0,L7="A"),1,0)</f>
        <v>1</v>
      </c>
      <c r="U7">
        <f t="shared" ref="U7:U43" si="18">IF(AND(SUM(M7:P7)&gt;0,Q7="A"),1,0)</f>
        <v>1</v>
      </c>
    </row>
    <row r="8" spans="1:21" ht="13.5" thickBot="1">
      <c r="A8">
        <f t="shared" si="0"/>
        <v>1</v>
      </c>
      <c r="B8" s="100" t="s">
        <v>91</v>
      </c>
      <c r="C8" s="183">
        <f t="shared" si="1"/>
        <v>5</v>
      </c>
      <c r="D8" s="183">
        <f t="shared" si="2"/>
        <v>5</v>
      </c>
      <c r="E8" s="183">
        <f t="shared" si="3"/>
        <v>4</v>
      </c>
      <c r="F8" s="183">
        <f t="shared" si="4"/>
        <v>4</v>
      </c>
      <c r="G8" s="183">
        <f t="shared" si="5"/>
        <v>3</v>
      </c>
      <c r="H8" s="184" t="str">
        <f t="shared" si="6"/>
        <v>A</v>
      </c>
      <c r="I8" s="183">
        <f t="shared" si="7"/>
        <v>5</v>
      </c>
      <c r="J8" s="183">
        <f t="shared" si="8"/>
        <v>2</v>
      </c>
      <c r="K8" s="183">
        <f t="shared" si="9"/>
        <v>5</v>
      </c>
      <c r="L8" s="184" t="str">
        <f t="shared" si="10"/>
        <v>A</v>
      </c>
      <c r="M8" s="183">
        <f t="shared" si="11"/>
        <v>3</v>
      </c>
      <c r="N8" s="183">
        <f t="shared" si="12"/>
        <v>2</v>
      </c>
      <c r="O8" s="183">
        <f t="shared" si="13"/>
        <v>5</v>
      </c>
      <c r="P8" s="183">
        <f t="shared" si="14"/>
        <v>4</v>
      </c>
      <c r="Q8" s="184" t="str">
        <f t="shared" si="15"/>
        <v>A</v>
      </c>
      <c r="S8">
        <f t="shared" si="16"/>
        <v>1</v>
      </c>
      <c r="T8">
        <f t="shared" si="17"/>
        <v>1</v>
      </c>
      <c r="U8">
        <f t="shared" si="18"/>
        <v>1</v>
      </c>
    </row>
    <row r="9" spans="1:21" ht="13.5" thickBot="1">
      <c r="A9">
        <f t="shared" si="0"/>
        <v>1</v>
      </c>
      <c r="B9" s="100" t="s">
        <v>92</v>
      </c>
      <c r="C9" s="183">
        <f t="shared" si="1"/>
        <v>5</v>
      </c>
      <c r="D9" s="183">
        <f t="shared" si="2"/>
        <v>5</v>
      </c>
      <c r="E9" s="183">
        <f t="shared" si="3"/>
        <v>5</v>
      </c>
      <c r="F9" s="183">
        <f t="shared" si="4"/>
        <v>5</v>
      </c>
      <c r="G9" s="183">
        <f t="shared" si="5"/>
        <v>4</v>
      </c>
      <c r="H9" s="184" t="str">
        <f t="shared" si="6"/>
        <v>A</v>
      </c>
      <c r="I9" s="183">
        <f t="shared" si="7"/>
        <v>5</v>
      </c>
      <c r="J9" s="183">
        <f t="shared" si="8"/>
        <v>5</v>
      </c>
      <c r="K9" s="183">
        <f t="shared" si="9"/>
        <v>5</v>
      </c>
      <c r="L9" s="184" t="str">
        <f t="shared" si="10"/>
        <v>A</v>
      </c>
      <c r="M9" s="183">
        <f t="shared" si="11"/>
        <v>5</v>
      </c>
      <c r="N9" s="183">
        <f t="shared" si="12"/>
        <v>5</v>
      </c>
      <c r="O9" s="183">
        <f t="shared" si="13"/>
        <v>5</v>
      </c>
      <c r="P9" s="183">
        <f t="shared" si="14"/>
        <v>5</v>
      </c>
      <c r="Q9" s="184" t="str">
        <f t="shared" si="15"/>
        <v>A</v>
      </c>
      <c r="S9">
        <f t="shared" si="16"/>
        <v>1</v>
      </c>
      <c r="T9">
        <f t="shared" si="17"/>
        <v>1</v>
      </c>
      <c r="U9">
        <f t="shared" si="18"/>
        <v>1</v>
      </c>
    </row>
    <row r="10" spans="1:21" ht="13.5" thickBot="1">
      <c r="A10">
        <f t="shared" si="0"/>
        <v>1</v>
      </c>
      <c r="B10" s="100" t="s">
        <v>93</v>
      </c>
      <c r="C10" s="183">
        <f t="shared" si="1"/>
        <v>5</v>
      </c>
      <c r="D10" s="183">
        <f t="shared" si="2"/>
        <v>5</v>
      </c>
      <c r="E10" s="183">
        <f t="shared" si="3"/>
        <v>5</v>
      </c>
      <c r="F10" s="183">
        <f t="shared" si="4"/>
        <v>5</v>
      </c>
      <c r="G10" s="183">
        <f t="shared" si="5"/>
        <v>3</v>
      </c>
      <c r="H10" s="184" t="str">
        <f t="shared" si="6"/>
        <v>A</v>
      </c>
      <c r="I10" s="183">
        <f t="shared" si="7"/>
        <v>5</v>
      </c>
      <c r="J10" s="183">
        <f t="shared" si="8"/>
        <v>5</v>
      </c>
      <c r="K10" s="183">
        <f t="shared" si="9"/>
        <v>5</v>
      </c>
      <c r="L10" s="184" t="str">
        <f t="shared" si="10"/>
        <v>A</v>
      </c>
      <c r="M10" s="183">
        <f t="shared" si="11"/>
        <v>5</v>
      </c>
      <c r="N10" s="183">
        <f t="shared" si="12"/>
        <v>5</v>
      </c>
      <c r="O10" s="183">
        <f t="shared" si="13"/>
        <v>5</v>
      </c>
      <c r="P10" s="183">
        <f t="shared" si="14"/>
        <v>5</v>
      </c>
      <c r="Q10" s="184" t="str">
        <f t="shared" si="15"/>
        <v>A</v>
      </c>
      <c r="S10">
        <f t="shared" si="16"/>
        <v>1</v>
      </c>
      <c r="T10">
        <f t="shared" si="17"/>
        <v>1</v>
      </c>
      <c r="U10">
        <f t="shared" si="18"/>
        <v>1</v>
      </c>
    </row>
    <row r="11" spans="1:21" ht="13.5" thickBot="1">
      <c r="A11">
        <f t="shared" si="0"/>
        <v>1</v>
      </c>
      <c r="B11" s="100" t="s">
        <v>94</v>
      </c>
      <c r="C11" s="183">
        <f t="shared" si="1"/>
        <v>5</v>
      </c>
      <c r="D11" s="183">
        <f t="shared" si="2"/>
        <v>5</v>
      </c>
      <c r="E11" s="183">
        <f t="shared" si="3"/>
        <v>5</v>
      </c>
      <c r="F11" s="183">
        <f t="shared" si="4"/>
        <v>5</v>
      </c>
      <c r="G11" s="183">
        <f t="shared" si="5"/>
        <v>4</v>
      </c>
      <c r="H11" s="184" t="str">
        <f t="shared" si="6"/>
        <v>A</v>
      </c>
      <c r="I11" s="183">
        <f t="shared" si="7"/>
        <v>5</v>
      </c>
      <c r="J11" s="183">
        <f t="shared" si="8"/>
        <v>5</v>
      </c>
      <c r="K11" s="183">
        <f t="shared" si="9"/>
        <v>5</v>
      </c>
      <c r="L11" s="184" t="str">
        <f t="shared" si="10"/>
        <v>A</v>
      </c>
      <c r="M11" s="183">
        <f t="shared" si="11"/>
        <v>5</v>
      </c>
      <c r="N11" s="183">
        <f t="shared" si="12"/>
        <v>5</v>
      </c>
      <c r="O11" s="183">
        <f t="shared" si="13"/>
        <v>5</v>
      </c>
      <c r="P11" s="183">
        <f t="shared" si="14"/>
        <v>5</v>
      </c>
      <c r="Q11" s="184" t="str">
        <f t="shared" si="15"/>
        <v>A</v>
      </c>
      <c r="S11">
        <f t="shared" si="16"/>
        <v>1</v>
      </c>
      <c r="T11">
        <f t="shared" si="17"/>
        <v>1</v>
      </c>
      <c r="U11">
        <f t="shared" si="18"/>
        <v>1</v>
      </c>
    </row>
    <row r="12" spans="1:21" ht="13.5" thickBot="1">
      <c r="A12">
        <f t="shared" si="0"/>
        <v>1</v>
      </c>
      <c r="B12" s="100" t="s">
        <v>95</v>
      </c>
      <c r="C12" s="183">
        <f t="shared" si="1"/>
        <v>5</v>
      </c>
      <c r="D12" s="183">
        <f t="shared" si="2"/>
        <v>5</v>
      </c>
      <c r="E12" s="183">
        <f t="shared" si="3"/>
        <v>5</v>
      </c>
      <c r="F12" s="183">
        <f t="shared" si="4"/>
        <v>5</v>
      </c>
      <c r="G12" s="183">
        <f t="shared" si="5"/>
        <v>2</v>
      </c>
      <c r="H12" s="184" t="str">
        <f t="shared" si="6"/>
        <v>A</v>
      </c>
      <c r="I12" s="183">
        <f t="shared" si="7"/>
        <v>5</v>
      </c>
      <c r="J12" s="183">
        <f t="shared" si="8"/>
        <v>5</v>
      </c>
      <c r="K12" s="183">
        <f t="shared" si="9"/>
        <v>5</v>
      </c>
      <c r="L12" s="184" t="str">
        <f t="shared" si="10"/>
        <v>A</v>
      </c>
      <c r="M12" s="183">
        <f t="shared" si="11"/>
        <v>5</v>
      </c>
      <c r="N12" s="183">
        <f t="shared" si="12"/>
        <v>4</v>
      </c>
      <c r="O12" s="183">
        <f t="shared" si="13"/>
        <v>5</v>
      </c>
      <c r="P12" s="183">
        <f t="shared" si="14"/>
        <v>5</v>
      </c>
      <c r="Q12" s="184" t="str">
        <f t="shared" si="15"/>
        <v>A</v>
      </c>
      <c r="S12">
        <f t="shared" si="16"/>
        <v>1</v>
      </c>
      <c r="T12">
        <f t="shared" si="17"/>
        <v>1</v>
      </c>
      <c r="U12">
        <f t="shared" si="18"/>
        <v>1</v>
      </c>
    </row>
    <row r="13" spans="1:21" ht="13.5" thickBot="1">
      <c r="A13">
        <f t="shared" si="0"/>
        <v>1</v>
      </c>
      <c r="B13" s="100" t="s">
        <v>96</v>
      </c>
      <c r="C13" s="183">
        <f t="shared" si="1"/>
        <v>5</v>
      </c>
      <c r="D13" s="183">
        <f t="shared" si="2"/>
        <v>4</v>
      </c>
      <c r="E13" s="183">
        <f t="shared" si="3"/>
        <v>5</v>
      </c>
      <c r="F13" s="183">
        <f t="shared" si="4"/>
        <v>5</v>
      </c>
      <c r="G13" s="183">
        <f t="shared" si="5"/>
        <v>3</v>
      </c>
      <c r="H13" s="184" t="str">
        <f t="shared" si="6"/>
        <v>A</v>
      </c>
      <c r="I13" s="183">
        <f t="shared" si="7"/>
        <v>5</v>
      </c>
      <c r="J13" s="183">
        <f t="shared" si="8"/>
        <v>4</v>
      </c>
      <c r="K13" s="183">
        <f t="shared" si="9"/>
        <v>5</v>
      </c>
      <c r="L13" s="184" t="str">
        <f t="shared" si="10"/>
        <v>A</v>
      </c>
      <c r="M13" s="183">
        <f t="shared" si="11"/>
        <v>5</v>
      </c>
      <c r="N13" s="183">
        <f t="shared" si="12"/>
        <v>5</v>
      </c>
      <c r="O13" s="183">
        <f t="shared" si="13"/>
        <v>5</v>
      </c>
      <c r="P13" s="183">
        <f t="shared" si="14"/>
        <v>4</v>
      </c>
      <c r="Q13" s="184" t="str">
        <f t="shared" si="15"/>
        <v>A</v>
      </c>
      <c r="S13">
        <f t="shared" si="16"/>
        <v>1</v>
      </c>
      <c r="T13">
        <f t="shared" si="17"/>
        <v>1</v>
      </c>
      <c r="U13">
        <f t="shared" si="18"/>
        <v>1</v>
      </c>
    </row>
    <row r="14" spans="1:21" ht="13.5" thickBot="1">
      <c r="A14">
        <f t="shared" si="0"/>
        <v>1</v>
      </c>
      <c r="B14" s="100" t="s">
        <v>97</v>
      </c>
      <c r="C14" s="183">
        <f t="shared" si="1"/>
        <v>5</v>
      </c>
      <c r="D14" s="183">
        <f t="shared" si="2"/>
        <v>5</v>
      </c>
      <c r="E14" s="183">
        <f t="shared" si="3"/>
        <v>5</v>
      </c>
      <c r="F14" s="183">
        <f t="shared" si="4"/>
        <v>5</v>
      </c>
      <c r="G14" s="183">
        <f t="shared" si="5"/>
        <v>4</v>
      </c>
      <c r="H14" s="184" t="str">
        <f t="shared" si="6"/>
        <v>A</v>
      </c>
      <c r="I14" s="183">
        <f t="shared" si="7"/>
        <v>5</v>
      </c>
      <c r="J14" s="183">
        <f t="shared" si="8"/>
        <v>4</v>
      </c>
      <c r="K14" s="183">
        <f t="shared" si="9"/>
        <v>5</v>
      </c>
      <c r="L14" s="184" t="str">
        <f t="shared" si="10"/>
        <v>A</v>
      </c>
      <c r="M14" s="183">
        <f t="shared" si="11"/>
        <v>5</v>
      </c>
      <c r="N14" s="183">
        <f t="shared" si="12"/>
        <v>5</v>
      </c>
      <c r="O14" s="183">
        <f t="shared" si="13"/>
        <v>5</v>
      </c>
      <c r="P14" s="183">
        <f t="shared" si="14"/>
        <v>5</v>
      </c>
      <c r="Q14" s="184" t="str">
        <f t="shared" si="15"/>
        <v>A</v>
      </c>
      <c r="S14">
        <f t="shared" si="16"/>
        <v>1</v>
      </c>
      <c r="T14">
        <f t="shared" si="17"/>
        <v>1</v>
      </c>
      <c r="U14">
        <f t="shared" si="18"/>
        <v>1</v>
      </c>
    </row>
    <row r="15" spans="1:21" ht="13.5" thickBot="1">
      <c r="A15">
        <f t="shared" si="0"/>
        <v>1</v>
      </c>
      <c r="B15" s="100" t="s">
        <v>98</v>
      </c>
      <c r="C15" s="183">
        <f t="shared" si="1"/>
        <v>5</v>
      </c>
      <c r="D15" s="183">
        <f t="shared" si="2"/>
        <v>5</v>
      </c>
      <c r="E15" s="183">
        <f t="shared" si="3"/>
        <v>5</v>
      </c>
      <c r="F15" s="183">
        <f t="shared" si="4"/>
        <v>5</v>
      </c>
      <c r="G15" s="183">
        <f t="shared" si="5"/>
        <v>4</v>
      </c>
      <c r="H15" s="184" t="str">
        <f t="shared" si="6"/>
        <v>A</v>
      </c>
      <c r="I15" s="183">
        <f t="shared" si="7"/>
        <v>5</v>
      </c>
      <c r="J15" s="183">
        <f t="shared" si="8"/>
        <v>5</v>
      </c>
      <c r="K15" s="183">
        <f t="shared" si="9"/>
        <v>5</v>
      </c>
      <c r="L15" s="184" t="str">
        <f t="shared" si="10"/>
        <v>A</v>
      </c>
      <c r="M15" s="183">
        <f t="shared" si="11"/>
        <v>5</v>
      </c>
      <c r="N15" s="183">
        <f t="shared" si="12"/>
        <v>3</v>
      </c>
      <c r="O15" s="183">
        <f t="shared" si="13"/>
        <v>5</v>
      </c>
      <c r="P15" s="183">
        <f t="shared" si="14"/>
        <v>4</v>
      </c>
      <c r="Q15" s="184" t="str">
        <f t="shared" si="15"/>
        <v>A</v>
      </c>
      <c r="S15">
        <f t="shared" si="16"/>
        <v>1</v>
      </c>
      <c r="T15">
        <f t="shared" si="17"/>
        <v>1</v>
      </c>
      <c r="U15">
        <f t="shared" si="18"/>
        <v>1</v>
      </c>
    </row>
    <row r="16" spans="1:21" ht="13.5" thickBot="1">
      <c r="A16">
        <f t="shared" si="0"/>
        <v>1</v>
      </c>
      <c r="B16" s="100" t="s">
        <v>99</v>
      </c>
      <c r="C16" s="183">
        <f t="shared" si="1"/>
        <v>5</v>
      </c>
      <c r="D16" s="183">
        <f t="shared" si="2"/>
        <v>4</v>
      </c>
      <c r="E16" s="183">
        <f t="shared" si="3"/>
        <v>5</v>
      </c>
      <c r="F16" s="183">
        <f t="shared" si="4"/>
        <v>5</v>
      </c>
      <c r="G16" s="183">
        <f t="shared" si="5"/>
        <v>3</v>
      </c>
      <c r="H16" s="184" t="str">
        <f t="shared" si="6"/>
        <v>A</v>
      </c>
      <c r="I16" s="183">
        <f t="shared" si="7"/>
        <v>5</v>
      </c>
      <c r="J16" s="183">
        <f t="shared" si="8"/>
        <v>4</v>
      </c>
      <c r="K16" s="183">
        <f t="shared" si="9"/>
        <v>5</v>
      </c>
      <c r="L16" s="184" t="str">
        <f t="shared" si="10"/>
        <v>A</v>
      </c>
      <c r="M16" s="183">
        <f t="shared" si="11"/>
        <v>5</v>
      </c>
      <c r="N16" s="183">
        <f t="shared" si="12"/>
        <v>3</v>
      </c>
      <c r="O16" s="183">
        <f t="shared" si="13"/>
        <v>5</v>
      </c>
      <c r="P16" s="183">
        <f t="shared" si="14"/>
        <v>5</v>
      </c>
      <c r="Q16" s="184" t="str">
        <f t="shared" si="15"/>
        <v>A</v>
      </c>
      <c r="S16">
        <f t="shared" si="16"/>
        <v>1</v>
      </c>
      <c r="T16">
        <f t="shared" si="17"/>
        <v>1</v>
      </c>
      <c r="U16">
        <f t="shared" si="18"/>
        <v>1</v>
      </c>
    </row>
    <row r="17" spans="1:21" ht="13.5" thickBot="1">
      <c r="A17">
        <f t="shared" si="0"/>
        <v>1</v>
      </c>
      <c r="B17" s="100" t="s">
        <v>100</v>
      </c>
      <c r="C17" s="183">
        <f t="shared" si="1"/>
        <v>5</v>
      </c>
      <c r="D17" s="183">
        <f t="shared" si="2"/>
        <v>4</v>
      </c>
      <c r="E17" s="183">
        <f t="shared" si="3"/>
        <v>4</v>
      </c>
      <c r="F17" s="183">
        <f t="shared" si="4"/>
        <v>5</v>
      </c>
      <c r="G17" s="183">
        <f t="shared" si="5"/>
        <v>3</v>
      </c>
      <c r="H17" s="184" t="str">
        <f t="shared" si="6"/>
        <v>A</v>
      </c>
      <c r="I17" s="183">
        <f t="shared" si="7"/>
        <v>5</v>
      </c>
      <c r="J17" s="183">
        <f t="shared" si="8"/>
        <v>4</v>
      </c>
      <c r="K17" s="183">
        <f t="shared" si="9"/>
        <v>5</v>
      </c>
      <c r="L17" s="184" t="str">
        <f t="shared" si="10"/>
        <v>A</v>
      </c>
      <c r="M17" s="183">
        <f t="shared" si="11"/>
        <v>5</v>
      </c>
      <c r="N17" s="183">
        <f t="shared" si="12"/>
        <v>3</v>
      </c>
      <c r="O17" s="183">
        <f t="shared" si="13"/>
        <v>5</v>
      </c>
      <c r="P17" s="183">
        <f t="shared" si="14"/>
        <v>2</v>
      </c>
      <c r="Q17" s="184" t="str">
        <f t="shared" si="15"/>
        <v>A</v>
      </c>
      <c r="S17">
        <f t="shared" si="16"/>
        <v>1</v>
      </c>
      <c r="T17">
        <f t="shared" si="17"/>
        <v>1</v>
      </c>
      <c r="U17">
        <f t="shared" si="18"/>
        <v>1</v>
      </c>
    </row>
    <row r="18" spans="1:21" ht="13.5" thickBot="1">
      <c r="A18">
        <f t="shared" si="0"/>
        <v>1</v>
      </c>
      <c r="B18" s="100" t="s">
        <v>101</v>
      </c>
      <c r="C18" s="183">
        <f t="shared" si="1"/>
        <v>5</v>
      </c>
      <c r="D18" s="183">
        <f t="shared" si="2"/>
        <v>4</v>
      </c>
      <c r="E18" s="183">
        <f t="shared" si="3"/>
        <v>5</v>
      </c>
      <c r="F18" s="183">
        <f t="shared" si="4"/>
        <v>5</v>
      </c>
      <c r="G18" s="183">
        <f t="shared" si="5"/>
        <v>4</v>
      </c>
      <c r="H18" s="184" t="str">
        <f t="shared" si="6"/>
        <v>A</v>
      </c>
      <c r="I18" s="183">
        <f t="shared" si="7"/>
        <v>5</v>
      </c>
      <c r="J18" s="183">
        <f t="shared" si="8"/>
        <v>4</v>
      </c>
      <c r="K18" s="183">
        <f t="shared" si="9"/>
        <v>5</v>
      </c>
      <c r="L18" s="184" t="str">
        <f t="shared" si="10"/>
        <v>A</v>
      </c>
      <c r="M18" s="183">
        <f t="shared" si="11"/>
        <v>5</v>
      </c>
      <c r="N18" s="183">
        <f t="shared" si="12"/>
        <v>3</v>
      </c>
      <c r="O18" s="183">
        <f t="shared" si="13"/>
        <v>4</v>
      </c>
      <c r="P18" s="183">
        <f t="shared" si="14"/>
        <v>3</v>
      </c>
      <c r="Q18" s="184" t="str">
        <f t="shared" si="15"/>
        <v>A</v>
      </c>
      <c r="S18">
        <f t="shared" si="16"/>
        <v>1</v>
      </c>
      <c r="T18">
        <f t="shared" si="17"/>
        <v>1</v>
      </c>
      <c r="U18">
        <f t="shared" si="18"/>
        <v>1</v>
      </c>
    </row>
    <row r="19" spans="1:21" ht="13.5" thickBot="1">
      <c r="A19">
        <f t="shared" si="0"/>
        <v>1</v>
      </c>
      <c r="B19" s="100" t="s">
        <v>102</v>
      </c>
      <c r="C19" s="183">
        <f t="shared" si="1"/>
        <v>5</v>
      </c>
      <c r="D19" s="183">
        <f t="shared" si="2"/>
        <v>5</v>
      </c>
      <c r="E19" s="183">
        <f t="shared" si="3"/>
        <v>4</v>
      </c>
      <c r="F19" s="183">
        <f t="shared" si="4"/>
        <v>3</v>
      </c>
      <c r="G19" s="183">
        <f t="shared" si="5"/>
        <v>5</v>
      </c>
      <c r="H19" s="184" t="str">
        <f t="shared" si="6"/>
        <v>A</v>
      </c>
      <c r="I19" s="183">
        <f t="shared" si="7"/>
        <v>5</v>
      </c>
      <c r="J19" s="183">
        <f t="shared" si="8"/>
        <v>5</v>
      </c>
      <c r="K19" s="183">
        <f t="shared" si="9"/>
        <v>5</v>
      </c>
      <c r="L19" s="184" t="str">
        <f t="shared" si="10"/>
        <v>A</v>
      </c>
      <c r="M19" s="183">
        <f t="shared" si="11"/>
        <v>5</v>
      </c>
      <c r="N19" s="183">
        <f t="shared" si="12"/>
        <v>4</v>
      </c>
      <c r="O19" s="183">
        <f t="shared" si="13"/>
        <v>5</v>
      </c>
      <c r="P19" s="183">
        <f t="shared" si="14"/>
        <v>5</v>
      </c>
      <c r="Q19" s="184" t="str">
        <f t="shared" si="15"/>
        <v>A</v>
      </c>
      <c r="S19">
        <f t="shared" si="16"/>
        <v>1</v>
      </c>
      <c r="T19">
        <f t="shared" si="17"/>
        <v>1</v>
      </c>
      <c r="U19">
        <f t="shared" si="18"/>
        <v>1</v>
      </c>
    </row>
    <row r="20" spans="1:21" ht="13.5" thickBot="1">
      <c r="A20">
        <f t="shared" si="0"/>
        <v>1</v>
      </c>
      <c r="B20" s="100" t="s">
        <v>103</v>
      </c>
      <c r="C20" s="183">
        <f t="shared" si="1"/>
        <v>5</v>
      </c>
      <c r="D20" s="183">
        <f t="shared" si="2"/>
        <v>4</v>
      </c>
      <c r="E20" s="183">
        <f t="shared" si="3"/>
        <v>5</v>
      </c>
      <c r="F20" s="183">
        <f t="shared" si="4"/>
        <v>5</v>
      </c>
      <c r="G20" s="183">
        <f t="shared" si="5"/>
        <v>5</v>
      </c>
      <c r="H20" s="184" t="str">
        <f t="shared" si="6"/>
        <v>A</v>
      </c>
      <c r="I20" s="183">
        <f t="shared" si="7"/>
        <v>5</v>
      </c>
      <c r="J20" s="183">
        <f t="shared" si="8"/>
        <v>5</v>
      </c>
      <c r="K20" s="183">
        <f t="shared" si="9"/>
        <v>5</v>
      </c>
      <c r="L20" s="184" t="str">
        <f t="shared" si="10"/>
        <v>A</v>
      </c>
      <c r="M20" s="183">
        <f t="shared" si="11"/>
        <v>5</v>
      </c>
      <c r="N20" s="183">
        <f t="shared" si="12"/>
        <v>5</v>
      </c>
      <c r="O20" s="183">
        <f t="shared" si="13"/>
        <v>5</v>
      </c>
      <c r="P20" s="183">
        <f t="shared" si="14"/>
        <v>5</v>
      </c>
      <c r="Q20" s="184" t="str">
        <f t="shared" si="15"/>
        <v>A</v>
      </c>
      <c r="S20">
        <f t="shared" si="16"/>
        <v>1</v>
      </c>
      <c r="T20">
        <f t="shared" si="17"/>
        <v>1</v>
      </c>
      <c r="U20">
        <f t="shared" si="18"/>
        <v>1</v>
      </c>
    </row>
    <row r="21" spans="1:21" ht="13.5" thickBot="1">
      <c r="A21">
        <f t="shared" si="0"/>
        <v>1</v>
      </c>
      <c r="B21" s="100" t="s">
        <v>104</v>
      </c>
      <c r="C21" s="183">
        <f t="shared" si="1"/>
        <v>5</v>
      </c>
      <c r="D21" s="183">
        <f t="shared" si="2"/>
        <v>3</v>
      </c>
      <c r="E21" s="183">
        <f t="shared" si="3"/>
        <v>5</v>
      </c>
      <c r="F21" s="183">
        <f t="shared" si="4"/>
        <v>5</v>
      </c>
      <c r="G21" s="183">
        <f t="shared" si="5"/>
        <v>3</v>
      </c>
      <c r="H21" s="184" t="str">
        <f t="shared" si="6"/>
        <v>A</v>
      </c>
      <c r="I21" s="183">
        <f t="shared" si="7"/>
        <v>5</v>
      </c>
      <c r="J21" s="183">
        <f t="shared" si="8"/>
        <v>5</v>
      </c>
      <c r="K21" s="183">
        <f t="shared" si="9"/>
        <v>5</v>
      </c>
      <c r="L21" s="184" t="str">
        <f t="shared" si="10"/>
        <v>A</v>
      </c>
      <c r="M21" s="183">
        <f t="shared" si="11"/>
        <v>3</v>
      </c>
      <c r="N21" s="183">
        <f t="shared" si="12"/>
        <v>3</v>
      </c>
      <c r="O21" s="183">
        <f t="shared" si="13"/>
        <v>5</v>
      </c>
      <c r="P21" s="183">
        <f t="shared" si="14"/>
        <v>4</v>
      </c>
      <c r="Q21" s="184" t="str">
        <f t="shared" si="15"/>
        <v>A</v>
      </c>
      <c r="S21">
        <f t="shared" si="16"/>
        <v>1</v>
      </c>
      <c r="T21">
        <f t="shared" si="17"/>
        <v>1</v>
      </c>
      <c r="U21">
        <f t="shared" si="18"/>
        <v>1</v>
      </c>
    </row>
    <row r="22" spans="1:21" ht="13.5" thickBot="1">
      <c r="A22">
        <f t="shared" si="0"/>
        <v>1</v>
      </c>
      <c r="B22" s="100" t="s">
        <v>105</v>
      </c>
      <c r="C22" s="183">
        <f t="shared" si="1"/>
        <v>5</v>
      </c>
      <c r="D22" s="183">
        <f t="shared" si="2"/>
        <v>5</v>
      </c>
      <c r="E22" s="183">
        <f t="shared" si="3"/>
        <v>5</v>
      </c>
      <c r="F22" s="183">
        <f t="shared" si="4"/>
        <v>5</v>
      </c>
      <c r="G22" s="183">
        <f t="shared" si="5"/>
        <v>3</v>
      </c>
      <c r="H22" s="184" t="str">
        <f t="shared" si="6"/>
        <v>A</v>
      </c>
      <c r="I22" s="183">
        <f t="shared" si="7"/>
        <v>5</v>
      </c>
      <c r="J22" s="183">
        <f t="shared" si="8"/>
        <v>5</v>
      </c>
      <c r="K22" s="183">
        <f t="shared" si="9"/>
        <v>5</v>
      </c>
      <c r="L22" s="184" t="str">
        <f t="shared" si="10"/>
        <v>A</v>
      </c>
      <c r="M22" s="183">
        <f t="shared" si="11"/>
        <v>5</v>
      </c>
      <c r="N22" s="183">
        <f t="shared" si="12"/>
        <v>5</v>
      </c>
      <c r="O22" s="183">
        <f t="shared" si="13"/>
        <v>5</v>
      </c>
      <c r="P22" s="183">
        <f t="shared" si="14"/>
        <v>5</v>
      </c>
      <c r="Q22" s="184" t="str">
        <f t="shared" si="15"/>
        <v>A</v>
      </c>
      <c r="S22">
        <f t="shared" si="16"/>
        <v>1</v>
      </c>
      <c r="T22">
        <f t="shared" si="17"/>
        <v>1</v>
      </c>
      <c r="U22">
        <f t="shared" si="18"/>
        <v>1</v>
      </c>
    </row>
    <row r="23" spans="1:21" ht="13.5" thickBot="1">
      <c r="A23">
        <f t="shared" si="0"/>
        <v>0</v>
      </c>
      <c r="B23" s="100" t="s">
        <v>106</v>
      </c>
      <c r="C23" s="183" t="str">
        <f t="shared" si="1"/>
        <v>NE</v>
      </c>
      <c r="D23" s="183" t="str">
        <f t="shared" si="2"/>
        <v>NE</v>
      </c>
      <c r="E23" s="183" t="str">
        <f t="shared" si="3"/>
        <v>NE</v>
      </c>
      <c r="F23" s="183" t="str">
        <f t="shared" si="4"/>
        <v>NE</v>
      </c>
      <c r="G23" s="183" t="str">
        <f t="shared" si="5"/>
        <v>NE</v>
      </c>
      <c r="H23" s="184" t="str">
        <f t="shared" si="6"/>
        <v>A</v>
      </c>
      <c r="I23" s="183" t="str">
        <f t="shared" si="7"/>
        <v>NE</v>
      </c>
      <c r="J23" s="183" t="str">
        <f t="shared" si="8"/>
        <v>NE</v>
      </c>
      <c r="K23" s="183" t="str">
        <f t="shared" si="9"/>
        <v>NE</v>
      </c>
      <c r="L23" s="184" t="str">
        <f t="shared" si="10"/>
        <v>A</v>
      </c>
      <c r="M23" s="183">
        <f t="shared" si="11"/>
        <v>0</v>
      </c>
      <c r="N23" s="183" t="str">
        <f t="shared" si="12"/>
        <v>NE</v>
      </c>
      <c r="O23" s="183" t="str">
        <f t="shared" si="13"/>
        <v>NE</v>
      </c>
      <c r="P23" s="183" t="str">
        <f t="shared" si="14"/>
        <v>NE</v>
      </c>
      <c r="Q23" s="184" t="str">
        <f t="shared" si="15"/>
        <v>A</v>
      </c>
      <c r="S23">
        <f t="shared" si="16"/>
        <v>0</v>
      </c>
      <c r="T23">
        <f t="shared" si="17"/>
        <v>0</v>
      </c>
      <c r="U23">
        <f t="shared" si="18"/>
        <v>0</v>
      </c>
    </row>
    <row r="24" spans="1:21" ht="13.5" thickBot="1">
      <c r="A24">
        <f t="shared" si="0"/>
        <v>0</v>
      </c>
      <c r="B24" s="100" t="s">
        <v>107</v>
      </c>
      <c r="C24" s="183" t="str">
        <f t="shared" si="1"/>
        <v>NE</v>
      </c>
      <c r="D24" s="183" t="str">
        <f t="shared" si="2"/>
        <v>NE</v>
      </c>
      <c r="E24" s="183" t="str">
        <f t="shared" si="3"/>
        <v>NE</v>
      </c>
      <c r="F24" s="183" t="str">
        <f t="shared" si="4"/>
        <v>NE</v>
      </c>
      <c r="G24" s="183" t="str">
        <f t="shared" si="5"/>
        <v>NE</v>
      </c>
      <c r="H24" s="184" t="str">
        <f t="shared" si="6"/>
        <v>A</v>
      </c>
      <c r="I24" s="183" t="str">
        <f t="shared" si="7"/>
        <v>NE</v>
      </c>
      <c r="J24" s="183" t="str">
        <f t="shared" si="8"/>
        <v>NE</v>
      </c>
      <c r="K24" s="183" t="str">
        <f t="shared" si="9"/>
        <v>NE</v>
      </c>
      <c r="L24" s="184" t="str">
        <f t="shared" si="10"/>
        <v>A</v>
      </c>
      <c r="M24" s="183">
        <f t="shared" si="11"/>
        <v>0</v>
      </c>
      <c r="N24" s="183" t="str">
        <f t="shared" si="12"/>
        <v>NE</v>
      </c>
      <c r="O24" s="183" t="str">
        <f t="shared" si="13"/>
        <v>NE</v>
      </c>
      <c r="P24" s="183" t="str">
        <f t="shared" si="14"/>
        <v>NE</v>
      </c>
      <c r="Q24" s="184" t="str">
        <f t="shared" si="15"/>
        <v>A</v>
      </c>
      <c r="S24">
        <f t="shared" si="16"/>
        <v>0</v>
      </c>
      <c r="T24">
        <f t="shared" si="17"/>
        <v>0</v>
      </c>
      <c r="U24">
        <f t="shared" si="18"/>
        <v>0</v>
      </c>
    </row>
    <row r="25" spans="1:21" ht="13.5" thickBot="1">
      <c r="A25">
        <f t="shared" si="0"/>
        <v>0</v>
      </c>
      <c r="B25" s="100" t="s">
        <v>108</v>
      </c>
      <c r="C25" s="183" t="str">
        <f t="shared" si="1"/>
        <v>NE</v>
      </c>
      <c r="D25" s="183" t="str">
        <f t="shared" si="2"/>
        <v>NE</v>
      </c>
      <c r="E25" s="183" t="str">
        <f t="shared" si="3"/>
        <v>NE</v>
      </c>
      <c r="F25" s="183" t="str">
        <f t="shared" si="4"/>
        <v>NE</v>
      </c>
      <c r="G25" s="183" t="str">
        <f t="shared" si="5"/>
        <v>NE</v>
      </c>
      <c r="H25" s="184" t="str">
        <f t="shared" si="6"/>
        <v>A</v>
      </c>
      <c r="I25" s="183" t="str">
        <f t="shared" si="7"/>
        <v>NE</v>
      </c>
      <c r="J25" s="183" t="str">
        <f t="shared" si="8"/>
        <v>NE</v>
      </c>
      <c r="K25" s="183" t="str">
        <f t="shared" si="9"/>
        <v>NE</v>
      </c>
      <c r="L25" s="184" t="str">
        <f t="shared" si="10"/>
        <v>A</v>
      </c>
      <c r="M25" s="183">
        <f t="shared" si="11"/>
        <v>0</v>
      </c>
      <c r="N25" s="183" t="str">
        <f t="shared" si="12"/>
        <v>NE</v>
      </c>
      <c r="O25" s="183" t="str">
        <f t="shared" si="13"/>
        <v>NE</v>
      </c>
      <c r="P25" s="183" t="str">
        <f t="shared" si="14"/>
        <v>NE</v>
      </c>
      <c r="Q25" s="184" t="str">
        <f t="shared" si="15"/>
        <v>A</v>
      </c>
      <c r="S25">
        <f t="shared" si="16"/>
        <v>0</v>
      </c>
      <c r="T25">
        <f t="shared" si="17"/>
        <v>0</v>
      </c>
      <c r="U25">
        <f t="shared" si="18"/>
        <v>0</v>
      </c>
    </row>
    <row r="26" spans="1:21" ht="13.5" thickBot="1">
      <c r="A26">
        <f t="shared" si="0"/>
        <v>0</v>
      </c>
      <c r="B26" s="100" t="s">
        <v>109</v>
      </c>
      <c r="C26" s="183" t="str">
        <f t="shared" si="1"/>
        <v>NE</v>
      </c>
      <c r="D26" s="183" t="str">
        <f t="shared" si="2"/>
        <v>NE</v>
      </c>
      <c r="E26" s="183" t="str">
        <f t="shared" si="3"/>
        <v>NE</v>
      </c>
      <c r="F26" s="183" t="str">
        <f t="shared" si="4"/>
        <v>NE</v>
      </c>
      <c r="G26" s="183" t="str">
        <f t="shared" si="5"/>
        <v>NE</v>
      </c>
      <c r="H26" s="184" t="str">
        <f t="shared" si="6"/>
        <v>A</v>
      </c>
      <c r="I26" s="183" t="str">
        <f t="shared" si="7"/>
        <v>NE</v>
      </c>
      <c r="J26" s="183" t="str">
        <f t="shared" si="8"/>
        <v>NE</v>
      </c>
      <c r="K26" s="183" t="str">
        <f t="shared" si="9"/>
        <v>NE</v>
      </c>
      <c r="L26" s="184" t="str">
        <f t="shared" si="10"/>
        <v>A</v>
      </c>
      <c r="M26" s="183">
        <f t="shared" si="11"/>
        <v>0</v>
      </c>
      <c r="N26" s="183" t="str">
        <f t="shared" si="12"/>
        <v>NE</v>
      </c>
      <c r="O26" s="183" t="str">
        <f t="shared" si="13"/>
        <v>NE</v>
      </c>
      <c r="P26" s="183" t="str">
        <f t="shared" si="14"/>
        <v>NE</v>
      </c>
      <c r="Q26" s="184" t="str">
        <f t="shared" si="15"/>
        <v>A</v>
      </c>
      <c r="S26">
        <f t="shared" si="16"/>
        <v>0</v>
      </c>
      <c r="T26">
        <f t="shared" si="17"/>
        <v>0</v>
      </c>
      <c r="U26">
        <f t="shared" si="18"/>
        <v>0</v>
      </c>
    </row>
    <row r="27" spans="1:21" ht="13.5" thickBot="1">
      <c r="A27">
        <f t="shared" si="0"/>
        <v>0</v>
      </c>
      <c r="B27" s="100" t="s">
        <v>110</v>
      </c>
      <c r="C27" s="183" t="str">
        <f t="shared" si="1"/>
        <v>NE</v>
      </c>
      <c r="D27" s="183" t="str">
        <f t="shared" si="2"/>
        <v>NE</v>
      </c>
      <c r="E27" s="183" t="str">
        <f t="shared" si="3"/>
        <v>NE</v>
      </c>
      <c r="F27" s="183" t="str">
        <f t="shared" si="4"/>
        <v>NE</v>
      </c>
      <c r="G27" s="183" t="str">
        <f t="shared" si="5"/>
        <v>NE</v>
      </c>
      <c r="H27" s="184" t="str">
        <f t="shared" si="6"/>
        <v>A</v>
      </c>
      <c r="I27" s="183" t="str">
        <f t="shared" si="7"/>
        <v>NE</v>
      </c>
      <c r="J27" s="183" t="str">
        <f t="shared" si="8"/>
        <v>NE</v>
      </c>
      <c r="K27" s="183" t="str">
        <f t="shared" si="9"/>
        <v>NE</v>
      </c>
      <c r="L27" s="184" t="str">
        <f t="shared" si="10"/>
        <v>A</v>
      </c>
      <c r="M27" s="183">
        <f t="shared" si="11"/>
        <v>0</v>
      </c>
      <c r="N27" s="183" t="str">
        <f t="shared" si="12"/>
        <v>NE</v>
      </c>
      <c r="O27" s="183" t="str">
        <f t="shared" si="13"/>
        <v>NE</v>
      </c>
      <c r="P27" s="183" t="str">
        <f t="shared" si="14"/>
        <v>NE</v>
      </c>
      <c r="Q27" s="184" t="str">
        <f t="shared" si="15"/>
        <v>A</v>
      </c>
      <c r="S27">
        <f t="shared" si="16"/>
        <v>0</v>
      </c>
      <c r="T27">
        <f t="shared" si="17"/>
        <v>0</v>
      </c>
      <c r="U27">
        <f t="shared" si="18"/>
        <v>0</v>
      </c>
    </row>
    <row r="28" spans="1:21" ht="13.5" thickBot="1">
      <c r="A28">
        <f t="shared" si="0"/>
        <v>0</v>
      </c>
      <c r="B28" s="100" t="s">
        <v>111</v>
      </c>
      <c r="C28" s="183" t="str">
        <f t="shared" si="1"/>
        <v>NE</v>
      </c>
      <c r="D28" s="183" t="str">
        <f t="shared" si="2"/>
        <v>NE</v>
      </c>
      <c r="E28" s="183" t="str">
        <f t="shared" si="3"/>
        <v>NE</v>
      </c>
      <c r="F28" s="183" t="str">
        <f t="shared" si="4"/>
        <v>NE</v>
      </c>
      <c r="G28" s="183" t="str">
        <f t="shared" si="5"/>
        <v>NE</v>
      </c>
      <c r="H28" s="184" t="str">
        <f t="shared" si="6"/>
        <v>A</v>
      </c>
      <c r="I28" s="183" t="str">
        <f t="shared" si="7"/>
        <v>NE</v>
      </c>
      <c r="J28" s="183" t="str">
        <f t="shared" si="8"/>
        <v>NE</v>
      </c>
      <c r="K28" s="183" t="str">
        <f t="shared" si="9"/>
        <v>NE</v>
      </c>
      <c r="L28" s="184" t="str">
        <f t="shared" si="10"/>
        <v>A</v>
      </c>
      <c r="M28" s="183">
        <f t="shared" si="11"/>
        <v>0</v>
      </c>
      <c r="N28" s="183" t="str">
        <f t="shared" si="12"/>
        <v>NE</v>
      </c>
      <c r="O28" s="183" t="str">
        <f t="shared" si="13"/>
        <v>NE</v>
      </c>
      <c r="P28" s="183" t="str">
        <f t="shared" si="14"/>
        <v>NE</v>
      </c>
      <c r="Q28" s="184" t="str">
        <f t="shared" si="15"/>
        <v>A</v>
      </c>
      <c r="S28">
        <f t="shared" si="16"/>
        <v>0</v>
      </c>
      <c r="T28">
        <f t="shared" si="17"/>
        <v>0</v>
      </c>
      <c r="U28">
        <f t="shared" si="18"/>
        <v>0</v>
      </c>
    </row>
    <row r="29" spans="1:21" ht="13.5" thickBot="1">
      <c r="A29">
        <f t="shared" si="0"/>
        <v>0</v>
      </c>
      <c r="B29" s="100" t="s">
        <v>112</v>
      </c>
      <c r="C29" s="183" t="str">
        <f t="shared" si="1"/>
        <v>NE</v>
      </c>
      <c r="D29" s="183" t="str">
        <f t="shared" si="2"/>
        <v>NE</v>
      </c>
      <c r="E29" s="183" t="str">
        <f t="shared" si="3"/>
        <v>NE</v>
      </c>
      <c r="F29" s="183" t="str">
        <f t="shared" si="4"/>
        <v>NE</v>
      </c>
      <c r="G29" s="183" t="str">
        <f t="shared" si="5"/>
        <v>NE</v>
      </c>
      <c r="H29" s="184" t="str">
        <f t="shared" si="6"/>
        <v>A</v>
      </c>
      <c r="I29" s="183" t="str">
        <f t="shared" si="7"/>
        <v>NE</v>
      </c>
      <c r="J29" s="183" t="str">
        <f t="shared" si="8"/>
        <v>NE</v>
      </c>
      <c r="K29" s="183" t="str">
        <f t="shared" si="9"/>
        <v>NE</v>
      </c>
      <c r="L29" s="184" t="str">
        <f t="shared" si="10"/>
        <v>A</v>
      </c>
      <c r="M29" s="183">
        <f t="shared" si="11"/>
        <v>0</v>
      </c>
      <c r="N29" s="183" t="str">
        <f t="shared" si="12"/>
        <v>NE</v>
      </c>
      <c r="O29" s="183" t="str">
        <f t="shared" si="13"/>
        <v>NE</v>
      </c>
      <c r="P29" s="183" t="str">
        <f t="shared" si="14"/>
        <v>NE</v>
      </c>
      <c r="Q29" s="184" t="str">
        <f t="shared" si="15"/>
        <v>A</v>
      </c>
      <c r="S29">
        <f t="shared" si="16"/>
        <v>0</v>
      </c>
      <c r="T29">
        <f t="shared" si="17"/>
        <v>0</v>
      </c>
      <c r="U29">
        <f t="shared" si="18"/>
        <v>0</v>
      </c>
    </row>
    <row r="30" spans="1:21" ht="13.5" thickBot="1">
      <c r="A30">
        <f t="shared" si="0"/>
        <v>0</v>
      </c>
      <c r="B30" s="103" t="s">
        <v>113</v>
      </c>
      <c r="C30" s="183" t="str">
        <f t="shared" si="1"/>
        <v>NE</v>
      </c>
      <c r="D30" s="183" t="str">
        <f t="shared" si="2"/>
        <v>NE</v>
      </c>
      <c r="E30" s="183" t="str">
        <f t="shared" si="3"/>
        <v>NE</v>
      </c>
      <c r="F30" s="183" t="str">
        <f t="shared" si="4"/>
        <v>NE</v>
      </c>
      <c r="G30" s="183" t="str">
        <f t="shared" si="5"/>
        <v>NE</v>
      </c>
      <c r="H30" s="184" t="str">
        <f t="shared" si="6"/>
        <v>A</v>
      </c>
      <c r="I30" s="183" t="str">
        <f t="shared" si="7"/>
        <v>NE</v>
      </c>
      <c r="J30" s="183" t="str">
        <f t="shared" si="8"/>
        <v>NE</v>
      </c>
      <c r="K30" s="183" t="str">
        <f t="shared" si="9"/>
        <v>NE</v>
      </c>
      <c r="L30" s="184" t="str">
        <f t="shared" si="10"/>
        <v>A</v>
      </c>
      <c r="M30" s="183">
        <f t="shared" si="11"/>
        <v>0</v>
      </c>
      <c r="N30" s="183" t="str">
        <f t="shared" si="12"/>
        <v>NE</v>
      </c>
      <c r="O30" s="183" t="str">
        <f t="shared" si="13"/>
        <v>NE</v>
      </c>
      <c r="P30" s="183" t="str">
        <f t="shared" si="14"/>
        <v>NE</v>
      </c>
      <c r="Q30" s="184" t="str">
        <f t="shared" si="15"/>
        <v>A</v>
      </c>
      <c r="S30">
        <f t="shared" si="16"/>
        <v>0</v>
      </c>
      <c r="T30">
        <f t="shared" si="17"/>
        <v>0</v>
      </c>
      <c r="U30">
        <f t="shared" si="18"/>
        <v>0</v>
      </c>
    </row>
    <row r="31" spans="1:21" ht="13.5" thickBot="1">
      <c r="A31">
        <f t="shared" si="0"/>
        <v>0</v>
      </c>
      <c r="B31" s="103" t="s">
        <v>114</v>
      </c>
      <c r="C31" s="183" t="str">
        <f t="shared" si="1"/>
        <v>NE</v>
      </c>
      <c r="D31" s="183" t="str">
        <f t="shared" si="2"/>
        <v>NE</v>
      </c>
      <c r="E31" s="183" t="str">
        <f t="shared" si="3"/>
        <v>NE</v>
      </c>
      <c r="F31" s="183" t="str">
        <f t="shared" si="4"/>
        <v>NE</v>
      </c>
      <c r="G31" s="183" t="str">
        <f t="shared" si="5"/>
        <v>NE</v>
      </c>
      <c r="H31" s="184" t="str">
        <f t="shared" si="6"/>
        <v>A</v>
      </c>
      <c r="I31" s="183" t="str">
        <f t="shared" si="7"/>
        <v>NE</v>
      </c>
      <c r="J31" s="183" t="str">
        <f t="shared" si="8"/>
        <v>NE</v>
      </c>
      <c r="K31" s="183" t="str">
        <f t="shared" si="9"/>
        <v>NE</v>
      </c>
      <c r="L31" s="184" t="str">
        <f t="shared" si="10"/>
        <v>A</v>
      </c>
      <c r="M31" s="183">
        <f t="shared" si="11"/>
        <v>0</v>
      </c>
      <c r="N31" s="183" t="str">
        <f t="shared" si="12"/>
        <v>NE</v>
      </c>
      <c r="O31" s="183" t="str">
        <f t="shared" si="13"/>
        <v>NE</v>
      </c>
      <c r="P31" s="183" t="str">
        <f t="shared" si="14"/>
        <v>NE</v>
      </c>
      <c r="Q31" s="184" t="str">
        <f t="shared" si="15"/>
        <v>A</v>
      </c>
      <c r="S31">
        <f t="shared" si="16"/>
        <v>0</v>
      </c>
      <c r="T31">
        <f t="shared" si="17"/>
        <v>0</v>
      </c>
      <c r="U31">
        <f t="shared" si="18"/>
        <v>0</v>
      </c>
    </row>
    <row r="32" spans="1:21" ht="13.5" thickBot="1">
      <c r="A32">
        <f t="shared" si="0"/>
        <v>0</v>
      </c>
      <c r="B32" s="103" t="s">
        <v>115</v>
      </c>
      <c r="C32" s="183" t="str">
        <f t="shared" si="1"/>
        <v>NE</v>
      </c>
      <c r="D32" s="183" t="str">
        <f t="shared" si="2"/>
        <v>NE</v>
      </c>
      <c r="E32" s="183" t="str">
        <f t="shared" si="3"/>
        <v>NE</v>
      </c>
      <c r="F32" s="183" t="str">
        <f t="shared" si="4"/>
        <v>NE</v>
      </c>
      <c r="G32" s="183" t="str">
        <f t="shared" si="5"/>
        <v>NE</v>
      </c>
      <c r="H32" s="184" t="str">
        <f t="shared" si="6"/>
        <v>A</v>
      </c>
      <c r="I32" s="183" t="str">
        <f t="shared" si="7"/>
        <v>NE</v>
      </c>
      <c r="J32" s="183" t="str">
        <f t="shared" si="8"/>
        <v>NE</v>
      </c>
      <c r="K32" s="183" t="str">
        <f t="shared" si="9"/>
        <v>NE</v>
      </c>
      <c r="L32" s="184" t="str">
        <f t="shared" si="10"/>
        <v>A</v>
      </c>
      <c r="M32" s="183">
        <f t="shared" si="11"/>
        <v>0</v>
      </c>
      <c r="N32" s="183" t="str">
        <f t="shared" si="12"/>
        <v>NE</v>
      </c>
      <c r="O32" s="183" t="str">
        <f t="shared" si="13"/>
        <v>NE</v>
      </c>
      <c r="P32" s="183" t="str">
        <f t="shared" si="14"/>
        <v>NE</v>
      </c>
      <c r="Q32" s="184" t="str">
        <f t="shared" si="15"/>
        <v>A</v>
      </c>
      <c r="S32">
        <f t="shared" si="16"/>
        <v>0</v>
      </c>
      <c r="T32">
        <f t="shared" si="17"/>
        <v>0</v>
      </c>
      <c r="U32">
        <f t="shared" si="18"/>
        <v>0</v>
      </c>
    </row>
    <row r="33" spans="1:21" ht="13.5" thickBot="1">
      <c r="A33">
        <f t="shared" si="0"/>
        <v>0</v>
      </c>
      <c r="B33" s="103" t="s">
        <v>116</v>
      </c>
      <c r="C33" s="183" t="str">
        <f t="shared" si="1"/>
        <v>NE</v>
      </c>
      <c r="D33" s="183" t="str">
        <f t="shared" si="2"/>
        <v>NE</v>
      </c>
      <c r="E33" s="183" t="str">
        <f t="shared" si="3"/>
        <v>NE</v>
      </c>
      <c r="F33" s="183" t="str">
        <f t="shared" si="4"/>
        <v>NE</v>
      </c>
      <c r="G33" s="183" t="str">
        <f t="shared" si="5"/>
        <v>NE</v>
      </c>
      <c r="H33" s="184" t="str">
        <f t="shared" si="6"/>
        <v>A</v>
      </c>
      <c r="I33" s="183" t="str">
        <f t="shared" si="7"/>
        <v>NE</v>
      </c>
      <c r="J33" s="183" t="str">
        <f t="shared" si="8"/>
        <v>NE</v>
      </c>
      <c r="K33" s="183" t="str">
        <f t="shared" si="9"/>
        <v>NE</v>
      </c>
      <c r="L33" s="184" t="str">
        <f t="shared" si="10"/>
        <v>A</v>
      </c>
      <c r="M33" s="183">
        <f t="shared" si="11"/>
        <v>0</v>
      </c>
      <c r="N33" s="183" t="str">
        <f t="shared" si="12"/>
        <v>NE</v>
      </c>
      <c r="O33" s="183" t="str">
        <f t="shared" si="13"/>
        <v>NE</v>
      </c>
      <c r="P33" s="183" t="str">
        <f t="shared" si="14"/>
        <v>NE</v>
      </c>
      <c r="Q33" s="184" t="str">
        <f t="shared" si="15"/>
        <v>A</v>
      </c>
      <c r="S33">
        <f t="shared" si="16"/>
        <v>0</v>
      </c>
      <c r="T33">
        <f t="shared" si="17"/>
        <v>0</v>
      </c>
      <c r="U33">
        <f t="shared" si="18"/>
        <v>0</v>
      </c>
    </row>
    <row r="34" spans="1:21" ht="13.5" thickBot="1">
      <c r="A34">
        <f t="shared" si="0"/>
        <v>0</v>
      </c>
      <c r="B34" s="103" t="s">
        <v>117</v>
      </c>
      <c r="C34" s="183" t="str">
        <f t="shared" si="1"/>
        <v>NE</v>
      </c>
      <c r="D34" s="183" t="str">
        <f t="shared" si="2"/>
        <v>NE</v>
      </c>
      <c r="E34" s="183" t="str">
        <f t="shared" si="3"/>
        <v>NE</v>
      </c>
      <c r="F34" s="183" t="str">
        <f t="shared" si="4"/>
        <v>NE</v>
      </c>
      <c r="G34" s="183" t="str">
        <f t="shared" si="5"/>
        <v>NE</v>
      </c>
      <c r="H34" s="184" t="str">
        <f t="shared" si="6"/>
        <v>A</v>
      </c>
      <c r="I34" s="183" t="str">
        <f t="shared" si="7"/>
        <v>NE</v>
      </c>
      <c r="J34" s="183" t="str">
        <f t="shared" si="8"/>
        <v>NE</v>
      </c>
      <c r="K34" s="183" t="str">
        <f t="shared" si="9"/>
        <v>NE</v>
      </c>
      <c r="L34" s="184" t="str">
        <f t="shared" si="10"/>
        <v>A</v>
      </c>
      <c r="M34" s="183">
        <f t="shared" si="11"/>
        <v>0</v>
      </c>
      <c r="N34" s="183" t="str">
        <f t="shared" si="12"/>
        <v>NE</v>
      </c>
      <c r="O34" s="183" t="str">
        <f t="shared" si="13"/>
        <v>NE</v>
      </c>
      <c r="P34" s="183" t="str">
        <f t="shared" si="14"/>
        <v>NE</v>
      </c>
      <c r="Q34" s="184" t="str">
        <f t="shared" si="15"/>
        <v>A</v>
      </c>
      <c r="S34">
        <f t="shared" si="16"/>
        <v>0</v>
      </c>
      <c r="T34">
        <f t="shared" si="17"/>
        <v>0</v>
      </c>
      <c r="U34">
        <f t="shared" si="18"/>
        <v>0</v>
      </c>
    </row>
    <row r="35" spans="1:21" ht="13.5" thickBot="1">
      <c r="A35">
        <f t="shared" si="0"/>
        <v>0</v>
      </c>
      <c r="B35" s="103" t="s">
        <v>118</v>
      </c>
      <c r="C35" s="183" t="str">
        <f t="shared" si="1"/>
        <v>NE</v>
      </c>
      <c r="D35" s="183" t="str">
        <f t="shared" si="2"/>
        <v>NE</v>
      </c>
      <c r="E35" s="183" t="str">
        <f t="shared" si="3"/>
        <v>NE</v>
      </c>
      <c r="F35" s="183" t="str">
        <f t="shared" si="4"/>
        <v>NE</v>
      </c>
      <c r="G35" s="183" t="str">
        <f t="shared" si="5"/>
        <v>NE</v>
      </c>
      <c r="H35" s="184" t="str">
        <f t="shared" si="6"/>
        <v>A</v>
      </c>
      <c r="I35" s="183" t="str">
        <f t="shared" si="7"/>
        <v>NE</v>
      </c>
      <c r="J35" s="183" t="str">
        <f t="shared" si="8"/>
        <v>NE</v>
      </c>
      <c r="K35" s="183" t="str">
        <f t="shared" si="9"/>
        <v>NE</v>
      </c>
      <c r="L35" s="184" t="str">
        <f t="shared" si="10"/>
        <v>A</v>
      </c>
      <c r="M35" s="183">
        <f t="shared" si="11"/>
        <v>0</v>
      </c>
      <c r="N35" s="183" t="str">
        <f t="shared" si="12"/>
        <v>NE</v>
      </c>
      <c r="O35" s="183" t="str">
        <f t="shared" si="13"/>
        <v>NE</v>
      </c>
      <c r="P35" s="183" t="str">
        <f t="shared" si="14"/>
        <v>NE</v>
      </c>
      <c r="Q35" s="184" t="str">
        <f t="shared" si="15"/>
        <v>A</v>
      </c>
      <c r="S35">
        <f t="shared" si="16"/>
        <v>0</v>
      </c>
      <c r="T35">
        <f t="shared" si="17"/>
        <v>0</v>
      </c>
      <c r="U35">
        <f t="shared" si="18"/>
        <v>0</v>
      </c>
    </row>
    <row r="36" spans="1:21" ht="13.5" thickBot="1">
      <c r="A36">
        <f t="shared" si="0"/>
        <v>0</v>
      </c>
      <c r="B36" s="103" t="s">
        <v>119</v>
      </c>
      <c r="C36" s="183" t="str">
        <f t="shared" si="1"/>
        <v>NE</v>
      </c>
      <c r="D36" s="183" t="str">
        <f t="shared" si="2"/>
        <v>NE</v>
      </c>
      <c r="E36" s="183" t="str">
        <f t="shared" si="3"/>
        <v>NE</v>
      </c>
      <c r="F36" s="183" t="str">
        <f t="shared" si="4"/>
        <v>NE</v>
      </c>
      <c r="G36" s="183" t="str">
        <f t="shared" si="5"/>
        <v>NE</v>
      </c>
      <c r="H36" s="184" t="str">
        <f t="shared" si="6"/>
        <v>A</v>
      </c>
      <c r="I36" s="183" t="str">
        <f t="shared" si="7"/>
        <v>NE</v>
      </c>
      <c r="J36" s="183" t="str">
        <f t="shared" si="8"/>
        <v>NE</v>
      </c>
      <c r="K36" s="183" t="str">
        <f t="shared" si="9"/>
        <v>NE</v>
      </c>
      <c r="L36" s="184" t="str">
        <f t="shared" si="10"/>
        <v>A</v>
      </c>
      <c r="M36" s="183">
        <f t="shared" si="11"/>
        <v>0</v>
      </c>
      <c r="N36" s="183" t="str">
        <f t="shared" si="12"/>
        <v>NE</v>
      </c>
      <c r="O36" s="183" t="str">
        <f t="shared" si="13"/>
        <v>NE</v>
      </c>
      <c r="P36" s="183" t="str">
        <f t="shared" si="14"/>
        <v>NE</v>
      </c>
      <c r="Q36" s="184" t="str">
        <f t="shared" si="15"/>
        <v>A</v>
      </c>
      <c r="S36">
        <f t="shared" si="16"/>
        <v>0</v>
      </c>
      <c r="T36">
        <f t="shared" si="17"/>
        <v>0</v>
      </c>
      <c r="U36">
        <f t="shared" si="18"/>
        <v>0</v>
      </c>
    </row>
    <row r="37" spans="1:21" ht="13.5" thickBot="1">
      <c r="A37">
        <f t="shared" si="0"/>
        <v>0</v>
      </c>
      <c r="B37" s="103" t="s">
        <v>120</v>
      </c>
      <c r="C37" s="183" t="str">
        <f t="shared" si="1"/>
        <v>NE</v>
      </c>
      <c r="D37" s="183" t="str">
        <f t="shared" si="2"/>
        <v>NE</v>
      </c>
      <c r="E37" s="183" t="str">
        <f t="shared" si="3"/>
        <v>NE</v>
      </c>
      <c r="F37" s="183" t="str">
        <f t="shared" si="4"/>
        <v>NE</v>
      </c>
      <c r="G37" s="183" t="str">
        <f t="shared" si="5"/>
        <v>NE</v>
      </c>
      <c r="H37" s="184" t="str">
        <f t="shared" si="6"/>
        <v>A</v>
      </c>
      <c r="I37" s="183" t="str">
        <f t="shared" si="7"/>
        <v>NE</v>
      </c>
      <c r="J37" s="183" t="str">
        <f t="shared" si="8"/>
        <v>NE</v>
      </c>
      <c r="K37" s="183" t="str">
        <f t="shared" si="9"/>
        <v>NE</v>
      </c>
      <c r="L37" s="184" t="str">
        <f t="shared" si="10"/>
        <v>A</v>
      </c>
      <c r="M37" s="183">
        <f t="shared" si="11"/>
        <v>0</v>
      </c>
      <c r="N37" s="183" t="str">
        <f t="shared" si="12"/>
        <v>NE</v>
      </c>
      <c r="O37" s="183" t="str">
        <f t="shared" si="13"/>
        <v>NE</v>
      </c>
      <c r="P37" s="183" t="str">
        <f t="shared" si="14"/>
        <v>NE</v>
      </c>
      <c r="Q37" s="184" t="str">
        <f t="shared" si="15"/>
        <v>A</v>
      </c>
      <c r="S37">
        <f t="shared" si="16"/>
        <v>0</v>
      </c>
      <c r="T37">
        <f t="shared" si="17"/>
        <v>0</v>
      </c>
      <c r="U37">
        <f t="shared" si="18"/>
        <v>0</v>
      </c>
    </row>
    <row r="38" spans="1:21" ht="13.5" thickBot="1">
      <c r="A38">
        <f t="shared" si="0"/>
        <v>0</v>
      </c>
      <c r="B38" s="103" t="s">
        <v>121</v>
      </c>
      <c r="C38" s="183" t="str">
        <f t="shared" si="1"/>
        <v>NE</v>
      </c>
      <c r="D38" s="183" t="str">
        <f t="shared" si="2"/>
        <v>NE</v>
      </c>
      <c r="E38" s="183" t="str">
        <f t="shared" si="3"/>
        <v>NE</v>
      </c>
      <c r="F38" s="183" t="str">
        <f t="shared" si="4"/>
        <v>NE</v>
      </c>
      <c r="G38" s="183" t="str">
        <f t="shared" si="5"/>
        <v>NE</v>
      </c>
      <c r="H38" s="184" t="str">
        <f t="shared" si="6"/>
        <v>A</v>
      </c>
      <c r="I38" s="183" t="str">
        <f t="shared" si="7"/>
        <v>NE</v>
      </c>
      <c r="J38" s="183" t="str">
        <f t="shared" si="8"/>
        <v>NE</v>
      </c>
      <c r="K38" s="183" t="str">
        <f t="shared" si="9"/>
        <v>NE</v>
      </c>
      <c r="L38" s="184" t="str">
        <f t="shared" si="10"/>
        <v>A</v>
      </c>
      <c r="M38" s="183">
        <f t="shared" si="11"/>
        <v>0</v>
      </c>
      <c r="N38" s="183" t="str">
        <f t="shared" si="12"/>
        <v>NE</v>
      </c>
      <c r="O38" s="183" t="str">
        <f t="shared" si="13"/>
        <v>NE</v>
      </c>
      <c r="P38" s="183" t="str">
        <f t="shared" si="14"/>
        <v>NE</v>
      </c>
      <c r="Q38" s="184" t="str">
        <f t="shared" si="15"/>
        <v>A</v>
      </c>
      <c r="S38">
        <f t="shared" si="16"/>
        <v>0</v>
      </c>
      <c r="T38">
        <f t="shared" si="17"/>
        <v>0</v>
      </c>
      <c r="U38">
        <f t="shared" si="18"/>
        <v>0</v>
      </c>
    </row>
    <row r="39" spans="1:21" ht="13.5" thickBot="1">
      <c r="A39">
        <f t="shared" si="0"/>
        <v>0</v>
      </c>
      <c r="B39" s="103" t="s">
        <v>122</v>
      </c>
      <c r="C39" s="183" t="str">
        <f t="shared" si="1"/>
        <v>NE</v>
      </c>
      <c r="D39" s="183" t="str">
        <f t="shared" si="2"/>
        <v>NE</v>
      </c>
      <c r="E39" s="183" t="str">
        <f t="shared" si="3"/>
        <v>NE</v>
      </c>
      <c r="F39" s="183" t="str">
        <f t="shared" si="4"/>
        <v>NE</v>
      </c>
      <c r="G39" s="183" t="str">
        <f t="shared" si="5"/>
        <v>NE</v>
      </c>
      <c r="H39" s="184" t="str">
        <f t="shared" si="6"/>
        <v>A</v>
      </c>
      <c r="I39" s="183" t="str">
        <f t="shared" si="7"/>
        <v>NE</v>
      </c>
      <c r="J39" s="183" t="str">
        <f t="shared" si="8"/>
        <v>NE</v>
      </c>
      <c r="K39" s="183" t="str">
        <f t="shared" si="9"/>
        <v>NE</v>
      </c>
      <c r="L39" s="184" t="str">
        <f t="shared" si="10"/>
        <v>A</v>
      </c>
      <c r="M39" s="183">
        <f t="shared" si="11"/>
        <v>0</v>
      </c>
      <c r="N39" s="183" t="str">
        <f t="shared" si="12"/>
        <v>NE</v>
      </c>
      <c r="O39" s="183" t="str">
        <f t="shared" si="13"/>
        <v>NE</v>
      </c>
      <c r="P39" s="183" t="str">
        <f t="shared" si="14"/>
        <v>NE</v>
      </c>
      <c r="Q39" s="184" t="str">
        <f t="shared" si="15"/>
        <v>A</v>
      </c>
      <c r="S39">
        <f t="shared" si="16"/>
        <v>0</v>
      </c>
      <c r="T39">
        <f t="shared" si="17"/>
        <v>0</v>
      </c>
      <c r="U39">
        <f t="shared" si="18"/>
        <v>0</v>
      </c>
    </row>
    <row r="40" spans="1:21" ht="13.5" thickBot="1">
      <c r="A40">
        <f t="shared" si="0"/>
        <v>0</v>
      </c>
      <c r="B40" s="103" t="s">
        <v>123</v>
      </c>
      <c r="C40" s="183" t="str">
        <f t="shared" si="1"/>
        <v>NE</v>
      </c>
      <c r="D40" s="183" t="str">
        <f t="shared" si="2"/>
        <v>NE</v>
      </c>
      <c r="E40" s="183" t="str">
        <f t="shared" si="3"/>
        <v>NE</v>
      </c>
      <c r="F40" s="183" t="str">
        <f t="shared" si="4"/>
        <v>NE</v>
      </c>
      <c r="G40" s="183" t="str">
        <f t="shared" si="5"/>
        <v>NE</v>
      </c>
      <c r="H40" s="184" t="str">
        <f t="shared" si="6"/>
        <v>A</v>
      </c>
      <c r="I40" s="183" t="str">
        <f t="shared" si="7"/>
        <v>NE</v>
      </c>
      <c r="J40" s="183" t="str">
        <f t="shared" si="8"/>
        <v>NE</v>
      </c>
      <c r="K40" s="183" t="str">
        <f t="shared" si="9"/>
        <v>NE</v>
      </c>
      <c r="L40" s="184" t="str">
        <f t="shared" si="10"/>
        <v>A</v>
      </c>
      <c r="M40" s="183">
        <f t="shared" si="11"/>
        <v>0</v>
      </c>
      <c r="N40" s="183" t="str">
        <f t="shared" si="12"/>
        <v>NE</v>
      </c>
      <c r="O40" s="183" t="str">
        <f t="shared" si="13"/>
        <v>NE</v>
      </c>
      <c r="P40" s="183" t="str">
        <f t="shared" si="14"/>
        <v>NE</v>
      </c>
      <c r="Q40" s="184" t="str">
        <f t="shared" si="15"/>
        <v>A</v>
      </c>
      <c r="S40">
        <f t="shared" si="16"/>
        <v>0</v>
      </c>
      <c r="T40">
        <f t="shared" si="17"/>
        <v>0</v>
      </c>
      <c r="U40">
        <f t="shared" si="18"/>
        <v>0</v>
      </c>
    </row>
    <row r="41" spans="1:21" ht="13.5" thickBot="1">
      <c r="A41">
        <f t="shared" si="0"/>
        <v>0</v>
      </c>
      <c r="B41" s="103" t="s">
        <v>124</v>
      </c>
      <c r="C41" s="183" t="str">
        <f t="shared" si="1"/>
        <v>NE</v>
      </c>
      <c r="D41" s="183" t="str">
        <f t="shared" si="2"/>
        <v>NE</v>
      </c>
      <c r="E41" s="183" t="str">
        <f t="shared" si="3"/>
        <v>NE</v>
      </c>
      <c r="F41" s="183" t="str">
        <f t="shared" si="4"/>
        <v>NE</v>
      </c>
      <c r="G41" s="183" t="str">
        <f t="shared" si="5"/>
        <v>NE</v>
      </c>
      <c r="H41" s="184" t="str">
        <f t="shared" si="6"/>
        <v>A</v>
      </c>
      <c r="I41" s="183" t="str">
        <f t="shared" si="7"/>
        <v>NE</v>
      </c>
      <c r="J41" s="183" t="str">
        <f t="shared" si="8"/>
        <v>NE</v>
      </c>
      <c r="K41" s="183" t="str">
        <f t="shared" si="9"/>
        <v>NE</v>
      </c>
      <c r="L41" s="184" t="str">
        <f t="shared" si="10"/>
        <v>A</v>
      </c>
      <c r="M41" s="183">
        <f t="shared" si="11"/>
        <v>0</v>
      </c>
      <c r="N41" s="183" t="str">
        <f t="shared" si="12"/>
        <v>NE</v>
      </c>
      <c r="O41" s="183" t="str">
        <f t="shared" si="13"/>
        <v>NE</v>
      </c>
      <c r="P41" s="183" t="str">
        <f t="shared" si="14"/>
        <v>NE</v>
      </c>
      <c r="Q41" s="184" t="str">
        <f t="shared" si="15"/>
        <v>A</v>
      </c>
      <c r="S41">
        <f t="shared" si="16"/>
        <v>0</v>
      </c>
      <c r="T41">
        <f t="shared" si="17"/>
        <v>0</v>
      </c>
      <c r="U41">
        <f t="shared" si="18"/>
        <v>0</v>
      </c>
    </row>
    <row r="42" spans="1:21" ht="13.5" thickBot="1">
      <c r="A42">
        <f t="shared" si="0"/>
        <v>0</v>
      </c>
      <c r="B42" s="103" t="s">
        <v>125</v>
      </c>
      <c r="C42" s="183" t="str">
        <f t="shared" si="1"/>
        <v>NE</v>
      </c>
      <c r="D42" s="183" t="str">
        <f t="shared" si="2"/>
        <v>NE</v>
      </c>
      <c r="E42" s="183" t="str">
        <f t="shared" si="3"/>
        <v>NE</v>
      </c>
      <c r="F42" s="183" t="str">
        <f t="shared" si="4"/>
        <v>NE</v>
      </c>
      <c r="G42" s="183" t="str">
        <f t="shared" si="5"/>
        <v>NE</v>
      </c>
      <c r="H42" s="184" t="str">
        <f t="shared" si="6"/>
        <v>A</v>
      </c>
      <c r="I42" s="183" t="str">
        <f t="shared" si="7"/>
        <v>NE</v>
      </c>
      <c r="J42" s="183" t="str">
        <f t="shared" si="8"/>
        <v>NE</v>
      </c>
      <c r="K42" s="183" t="str">
        <f t="shared" si="9"/>
        <v>NE</v>
      </c>
      <c r="L42" s="184" t="str">
        <f t="shared" si="10"/>
        <v>A</v>
      </c>
      <c r="M42" s="183">
        <f t="shared" si="11"/>
        <v>0</v>
      </c>
      <c r="N42" s="183" t="str">
        <f t="shared" si="12"/>
        <v>NE</v>
      </c>
      <c r="O42" s="183" t="str">
        <f t="shared" si="13"/>
        <v>NE</v>
      </c>
      <c r="P42" s="183" t="str">
        <f t="shared" si="14"/>
        <v>NE</v>
      </c>
      <c r="Q42" s="184" t="str">
        <f t="shared" si="15"/>
        <v>A</v>
      </c>
      <c r="S42">
        <f t="shared" si="16"/>
        <v>0</v>
      </c>
      <c r="T42">
        <f t="shared" si="17"/>
        <v>0</v>
      </c>
      <c r="U42">
        <f t="shared" si="18"/>
        <v>0</v>
      </c>
    </row>
    <row r="43" spans="1:21">
      <c r="A43">
        <f t="shared" si="0"/>
        <v>0</v>
      </c>
      <c r="B43" s="103" t="s">
        <v>126</v>
      </c>
      <c r="C43" s="183" t="str">
        <f t="shared" si="1"/>
        <v>NE</v>
      </c>
      <c r="D43" s="183" t="str">
        <f t="shared" si="2"/>
        <v>NE</v>
      </c>
      <c r="E43" s="183" t="str">
        <f t="shared" si="3"/>
        <v>NE</v>
      </c>
      <c r="F43" s="183" t="str">
        <f t="shared" si="4"/>
        <v>NE</v>
      </c>
      <c r="G43" s="183" t="str">
        <f t="shared" si="5"/>
        <v>NE</v>
      </c>
      <c r="H43" s="184" t="str">
        <f t="shared" si="6"/>
        <v>A</v>
      </c>
      <c r="I43" s="183" t="str">
        <f t="shared" si="7"/>
        <v>NE</v>
      </c>
      <c r="J43" s="183" t="str">
        <f t="shared" si="8"/>
        <v>NE</v>
      </c>
      <c r="K43" s="183" t="str">
        <f t="shared" si="9"/>
        <v>NE</v>
      </c>
      <c r="L43" s="184" t="str">
        <f t="shared" si="10"/>
        <v>A</v>
      </c>
      <c r="M43" s="183">
        <f t="shared" si="11"/>
        <v>0</v>
      </c>
      <c r="N43" s="183" t="str">
        <f t="shared" si="12"/>
        <v>NE</v>
      </c>
      <c r="O43" s="183" t="str">
        <f t="shared" si="13"/>
        <v>NE</v>
      </c>
      <c r="P43" s="183" t="str">
        <f t="shared" si="14"/>
        <v>NE</v>
      </c>
      <c r="Q43" s="184" t="str">
        <f t="shared" si="15"/>
        <v>A</v>
      </c>
      <c r="S43">
        <f t="shared" si="16"/>
        <v>0</v>
      </c>
      <c r="T43">
        <f t="shared" si="17"/>
        <v>0</v>
      </c>
      <c r="U43">
        <f t="shared" si="18"/>
        <v>0</v>
      </c>
    </row>
    <row r="44" spans="1:21" ht="19.5" customHeight="1">
      <c r="B44" s="103" t="s">
        <v>127</v>
      </c>
      <c r="C44" s="107">
        <f>C83</f>
        <v>0</v>
      </c>
      <c r="D44" s="108">
        <f>D83</f>
        <v>0</v>
      </c>
      <c r="E44" s="108">
        <f>E83</f>
        <v>0</v>
      </c>
      <c r="F44" s="108">
        <f>F83</f>
        <v>0</v>
      </c>
      <c r="G44" s="109">
        <f>G83</f>
        <v>0</v>
      </c>
      <c r="H44" s="110"/>
      <c r="I44" s="111">
        <f>I83</f>
        <v>0</v>
      </c>
      <c r="J44" s="108">
        <f>J83</f>
        <v>0</v>
      </c>
      <c r="K44" s="109">
        <f>K83</f>
        <v>0</v>
      </c>
      <c r="L44" s="110"/>
      <c r="M44" s="111">
        <f>M83</f>
        <v>0</v>
      </c>
      <c r="N44" s="108">
        <f>N83</f>
        <v>0</v>
      </c>
      <c r="O44" s="108">
        <f>O83</f>
        <v>0</v>
      </c>
      <c r="P44" s="112">
        <f>P83</f>
        <v>0</v>
      </c>
      <c r="Q44" s="101"/>
    </row>
    <row r="45" spans="1:21" ht="19.5" customHeight="1" thickBot="1">
      <c r="B45" s="113" t="s">
        <v>128</v>
      </c>
      <c r="C45" s="114">
        <f>C94</f>
        <v>0</v>
      </c>
      <c r="D45" s="115">
        <f>D94</f>
        <v>0</v>
      </c>
      <c r="E45" s="115">
        <f>E94</f>
        <v>0</v>
      </c>
      <c r="F45" s="115">
        <f>F94</f>
        <v>0</v>
      </c>
      <c r="G45" s="116">
        <f>G94</f>
        <v>0</v>
      </c>
      <c r="H45" s="117" t="s">
        <v>129</v>
      </c>
      <c r="I45" s="118">
        <f>I94</f>
        <v>0</v>
      </c>
      <c r="J45" s="115">
        <f>J94</f>
        <v>0</v>
      </c>
      <c r="K45" s="116">
        <f>K94</f>
        <v>0</v>
      </c>
      <c r="L45" s="117" t="s">
        <v>129</v>
      </c>
      <c r="M45" s="118">
        <f>M94</f>
        <v>0</v>
      </c>
      <c r="N45" s="115">
        <f>N94</f>
        <v>0</v>
      </c>
      <c r="O45" s="115">
        <f>O94</f>
        <v>0</v>
      </c>
      <c r="P45" s="116">
        <f>P94</f>
        <v>0</v>
      </c>
      <c r="Q45" s="119" t="s">
        <v>129</v>
      </c>
    </row>
    <row r="46" spans="1:21" ht="13.5" thickTop="1">
      <c r="H46"/>
    </row>
    <row r="47" spans="1:21">
      <c r="A47">
        <f>COUNTIF(A6:A43,1)</f>
        <v>17</v>
      </c>
      <c r="C47">
        <f>COUNTIF(C6:C43,5)</f>
        <v>17</v>
      </c>
      <c r="D47">
        <f t="shared" ref="D47:P47" si="19">COUNTIF(D6:D43,5)</f>
        <v>10</v>
      </c>
      <c r="E47">
        <f t="shared" si="19"/>
        <v>13</v>
      </c>
      <c r="F47">
        <f t="shared" si="19"/>
        <v>15</v>
      </c>
      <c r="G47">
        <f t="shared" si="19"/>
        <v>2</v>
      </c>
      <c r="H47"/>
      <c r="I47">
        <f t="shared" si="19"/>
        <v>17</v>
      </c>
      <c r="J47">
        <f t="shared" si="19"/>
        <v>10</v>
      </c>
      <c r="K47">
        <f t="shared" si="19"/>
        <v>16</v>
      </c>
      <c r="M47">
        <f t="shared" si="19"/>
        <v>15</v>
      </c>
      <c r="N47">
        <f t="shared" si="19"/>
        <v>7</v>
      </c>
      <c r="O47">
        <f t="shared" si="19"/>
        <v>16</v>
      </c>
      <c r="P47">
        <f t="shared" si="19"/>
        <v>9</v>
      </c>
      <c r="S47">
        <f>SUMIF(S6:S43,1)</f>
        <v>17</v>
      </c>
      <c r="T47">
        <f t="shared" ref="T47:U47" si="20">SUMIF(T6:T43,1)</f>
        <v>17</v>
      </c>
      <c r="U47">
        <f t="shared" si="20"/>
        <v>17</v>
      </c>
    </row>
    <row r="48" spans="1:21">
      <c r="C48">
        <f>COUNTIF(C6:C43,4)</f>
        <v>0</v>
      </c>
      <c r="D48">
        <f t="shared" ref="D48:P48" si="21">COUNTIF(D6:D43,4)</f>
        <v>6</v>
      </c>
      <c r="E48">
        <f t="shared" si="21"/>
        <v>4</v>
      </c>
      <c r="F48">
        <f t="shared" si="21"/>
        <v>1</v>
      </c>
      <c r="G48">
        <f t="shared" si="21"/>
        <v>5</v>
      </c>
      <c r="H48"/>
      <c r="I48">
        <f t="shared" si="21"/>
        <v>0</v>
      </c>
      <c r="J48">
        <f t="shared" si="21"/>
        <v>5</v>
      </c>
      <c r="K48">
        <f t="shared" si="21"/>
        <v>1</v>
      </c>
      <c r="M48">
        <f t="shared" si="21"/>
        <v>0</v>
      </c>
      <c r="N48">
        <f t="shared" si="21"/>
        <v>2</v>
      </c>
      <c r="O48">
        <f t="shared" si="21"/>
        <v>1</v>
      </c>
      <c r="P48">
        <f t="shared" si="21"/>
        <v>5</v>
      </c>
    </row>
    <row r="49" spans="2:31">
      <c r="C49">
        <f>COUNTIF(C6:C43,3)</f>
        <v>0</v>
      </c>
      <c r="D49">
        <f t="shared" ref="D49:P49" si="22">COUNTIF(D6:D43,3)</f>
        <v>1</v>
      </c>
      <c r="E49">
        <f t="shared" si="22"/>
        <v>0</v>
      </c>
      <c r="F49">
        <f t="shared" si="22"/>
        <v>1</v>
      </c>
      <c r="G49">
        <f t="shared" si="22"/>
        <v>7</v>
      </c>
      <c r="H49"/>
      <c r="I49">
        <f t="shared" si="22"/>
        <v>0</v>
      </c>
      <c r="J49">
        <f t="shared" si="22"/>
        <v>1</v>
      </c>
      <c r="K49">
        <f t="shared" si="22"/>
        <v>0</v>
      </c>
      <c r="M49">
        <f t="shared" si="22"/>
        <v>2</v>
      </c>
      <c r="N49">
        <f t="shared" si="22"/>
        <v>7</v>
      </c>
      <c r="O49">
        <f t="shared" si="22"/>
        <v>0</v>
      </c>
      <c r="P49">
        <f t="shared" si="22"/>
        <v>2</v>
      </c>
    </row>
    <row r="50" spans="2:31">
      <c r="C50">
        <f>COUNTIF(C6:C43,2)</f>
        <v>0</v>
      </c>
      <c r="D50">
        <f t="shared" ref="D50:P50" si="23">COUNTIF(D6:D43,2)</f>
        <v>0</v>
      </c>
      <c r="E50">
        <f t="shared" si="23"/>
        <v>0</v>
      </c>
      <c r="F50">
        <f t="shared" si="23"/>
        <v>0</v>
      </c>
      <c r="G50">
        <f t="shared" si="23"/>
        <v>3</v>
      </c>
      <c r="H50"/>
      <c r="I50">
        <f t="shared" si="23"/>
        <v>0</v>
      </c>
      <c r="J50">
        <f t="shared" si="23"/>
        <v>1</v>
      </c>
      <c r="K50">
        <f t="shared" si="23"/>
        <v>0</v>
      </c>
      <c r="M50">
        <f t="shared" si="23"/>
        <v>0</v>
      </c>
      <c r="N50">
        <f t="shared" si="23"/>
        <v>1</v>
      </c>
      <c r="O50">
        <f t="shared" si="23"/>
        <v>0</v>
      </c>
      <c r="P50">
        <f t="shared" si="23"/>
        <v>1</v>
      </c>
    </row>
    <row r="51" spans="2:31">
      <c r="H51"/>
    </row>
    <row r="52" spans="2:31" ht="13.5" thickBot="1">
      <c r="H52"/>
    </row>
    <row r="53" spans="2:31" ht="13.5" thickTop="1">
      <c r="B53" s="360" t="s">
        <v>88</v>
      </c>
      <c r="C53" s="362" t="s">
        <v>56</v>
      </c>
      <c r="D53" s="362"/>
      <c r="E53" s="362"/>
      <c r="F53" s="362"/>
      <c r="G53" s="362"/>
      <c r="H53" s="362"/>
      <c r="I53" s="362"/>
      <c r="J53" s="362"/>
      <c r="K53" s="362"/>
      <c r="L53" s="362"/>
      <c r="M53" s="362"/>
      <c r="N53" s="362"/>
      <c r="O53" s="362"/>
      <c r="P53" s="362"/>
      <c r="Q53" s="362"/>
      <c r="R53" s="310" t="s">
        <v>11</v>
      </c>
      <c r="S53" s="311"/>
      <c r="T53" s="311"/>
      <c r="U53" s="311"/>
      <c r="V53" s="312"/>
      <c r="W53" s="312"/>
      <c r="X53" s="313" t="s">
        <v>12</v>
      </c>
      <c r="Y53" s="314"/>
      <c r="Z53" s="314"/>
      <c r="AA53" s="314"/>
      <c r="AB53" s="314"/>
      <c r="AC53" s="314"/>
      <c r="AD53" s="314"/>
      <c r="AE53" s="315"/>
    </row>
    <row r="54" spans="2:31">
      <c r="B54" s="361"/>
      <c r="C54" s="328" t="s">
        <v>57</v>
      </c>
      <c r="D54" s="329"/>
      <c r="E54" s="330"/>
      <c r="F54" s="334" t="s">
        <v>58</v>
      </c>
      <c r="G54" s="329"/>
      <c r="H54" s="330"/>
      <c r="I54" s="336" t="s">
        <v>59</v>
      </c>
      <c r="J54" s="337"/>
      <c r="K54" s="338"/>
      <c r="L54" s="334" t="s">
        <v>60</v>
      </c>
      <c r="M54" s="329"/>
      <c r="N54" s="330"/>
      <c r="O54" s="334" t="s">
        <v>61</v>
      </c>
      <c r="P54" s="329"/>
      <c r="Q54" s="344"/>
      <c r="R54" s="316" t="s">
        <v>3</v>
      </c>
      <c r="S54" s="317"/>
      <c r="T54" s="321" t="s">
        <v>63</v>
      </c>
      <c r="U54" s="322"/>
      <c r="V54" s="326" t="s">
        <v>64</v>
      </c>
      <c r="W54" s="307"/>
      <c r="X54" s="295" t="s">
        <v>65</v>
      </c>
      <c r="Y54" s="297" t="s">
        <v>66</v>
      </c>
      <c r="Z54" s="298"/>
      <c r="AA54" s="299"/>
      <c r="AB54" s="302" t="s">
        <v>67</v>
      </c>
      <c r="AC54" s="303"/>
      <c r="AD54" s="306" t="s">
        <v>68</v>
      </c>
      <c r="AE54" s="307"/>
    </row>
    <row r="55" spans="2:31">
      <c r="B55" s="361"/>
      <c r="C55" s="300"/>
      <c r="D55" s="300"/>
      <c r="E55" s="331"/>
      <c r="F55" s="308"/>
      <c r="G55" s="300"/>
      <c r="H55" s="331"/>
      <c r="I55" s="339"/>
      <c r="J55" s="340"/>
      <c r="K55" s="305"/>
      <c r="L55" s="308"/>
      <c r="M55" s="300"/>
      <c r="N55" s="331"/>
      <c r="O55" s="308"/>
      <c r="P55" s="300"/>
      <c r="Q55" s="309"/>
      <c r="R55" s="318"/>
      <c r="S55" s="301"/>
      <c r="T55" s="304"/>
      <c r="U55" s="323"/>
      <c r="V55" s="327"/>
      <c r="W55" s="309"/>
      <c r="X55" s="296"/>
      <c r="Y55" s="300"/>
      <c r="Z55" s="300"/>
      <c r="AA55" s="301"/>
      <c r="AB55" s="304"/>
      <c r="AC55" s="305"/>
      <c r="AD55" s="308"/>
      <c r="AE55" s="309"/>
    </row>
    <row r="56" spans="2:31">
      <c r="B56" s="361"/>
      <c r="C56" s="332"/>
      <c r="D56" s="332"/>
      <c r="E56" s="333"/>
      <c r="F56" s="335"/>
      <c r="G56" s="332"/>
      <c r="H56" s="333"/>
      <c r="I56" s="341"/>
      <c r="J56" s="342"/>
      <c r="K56" s="343"/>
      <c r="L56" s="335"/>
      <c r="M56" s="332"/>
      <c r="N56" s="333"/>
      <c r="O56" s="335"/>
      <c r="P56" s="332"/>
      <c r="Q56" s="345"/>
      <c r="R56" s="319"/>
      <c r="S56" s="320"/>
      <c r="T56" s="324"/>
      <c r="U56" s="325"/>
      <c r="V56" s="327"/>
      <c r="W56" s="309"/>
      <c r="X56" s="296"/>
      <c r="Y56" s="300"/>
      <c r="Z56" s="300"/>
      <c r="AA56" s="301"/>
      <c r="AB56" s="304"/>
      <c r="AC56" s="305"/>
      <c r="AD56" s="308"/>
      <c r="AE56" s="309"/>
    </row>
    <row r="57" spans="2:31" ht="13.5" thickBot="1">
      <c r="B57" s="120"/>
      <c r="C57" s="121" t="s">
        <v>130</v>
      </c>
      <c r="D57" s="122" t="s">
        <v>131</v>
      </c>
      <c r="E57" s="122" t="s">
        <v>132</v>
      </c>
      <c r="F57" s="123" t="s">
        <v>130</v>
      </c>
      <c r="G57" s="124" t="s">
        <v>131</v>
      </c>
      <c r="H57" s="125" t="s">
        <v>132</v>
      </c>
      <c r="I57" s="123" t="s">
        <v>130</v>
      </c>
      <c r="J57" s="122" t="s">
        <v>131</v>
      </c>
      <c r="K57" s="122" t="s">
        <v>132</v>
      </c>
      <c r="L57" s="123" t="s">
        <v>130</v>
      </c>
      <c r="M57" s="122" t="s">
        <v>131</v>
      </c>
      <c r="N57" s="122" t="s">
        <v>132</v>
      </c>
      <c r="O57" s="123" t="s">
        <v>130</v>
      </c>
      <c r="P57" s="122" t="s">
        <v>131</v>
      </c>
      <c r="Q57" s="122" t="s">
        <v>132</v>
      </c>
      <c r="R57" s="126" t="s">
        <v>130</v>
      </c>
      <c r="S57" s="127" t="s">
        <v>131</v>
      </c>
      <c r="T57" s="128" t="s">
        <v>130</v>
      </c>
      <c r="U57" s="129" t="s">
        <v>131</v>
      </c>
      <c r="V57" s="130" t="s">
        <v>130</v>
      </c>
      <c r="W57" s="131" t="s">
        <v>131</v>
      </c>
      <c r="X57" s="132" t="s">
        <v>130</v>
      </c>
      <c r="Y57" s="133" t="s">
        <v>130</v>
      </c>
      <c r="Z57" s="133" t="s">
        <v>131</v>
      </c>
      <c r="AA57" s="134" t="s">
        <v>132</v>
      </c>
      <c r="AB57" s="135" t="s">
        <v>130</v>
      </c>
      <c r="AC57" s="133" t="s">
        <v>131</v>
      </c>
      <c r="AD57" s="136" t="s">
        <v>130</v>
      </c>
      <c r="AE57" s="137" t="s">
        <v>131</v>
      </c>
    </row>
    <row r="58" spans="2:31">
      <c r="B58" s="138">
        <v>1</v>
      </c>
      <c r="C58" s="189">
        <v>5</v>
      </c>
      <c r="D58" s="193">
        <v>5</v>
      </c>
      <c r="E58" s="194">
        <v>5</v>
      </c>
      <c r="F58" s="189">
        <v>5</v>
      </c>
      <c r="G58" s="193">
        <v>3</v>
      </c>
      <c r="H58" s="193">
        <v>5</v>
      </c>
      <c r="I58" s="195">
        <v>5</v>
      </c>
      <c r="J58" s="196">
        <v>5</v>
      </c>
      <c r="K58" s="197">
        <v>5</v>
      </c>
      <c r="L58" s="189">
        <v>5</v>
      </c>
      <c r="M58" s="193">
        <v>5</v>
      </c>
      <c r="N58" s="194">
        <v>5</v>
      </c>
      <c r="O58" s="189">
        <v>2</v>
      </c>
      <c r="P58" s="193">
        <v>2</v>
      </c>
      <c r="Q58" s="198">
        <v>2</v>
      </c>
      <c r="R58" s="199">
        <v>5</v>
      </c>
      <c r="S58" s="200">
        <v>5</v>
      </c>
      <c r="T58" s="196" t="s">
        <v>145</v>
      </c>
      <c r="U58" s="209">
        <v>5</v>
      </c>
      <c r="V58" s="189">
        <v>4</v>
      </c>
      <c r="W58" s="200">
        <v>4</v>
      </c>
      <c r="X58" s="210">
        <v>5</v>
      </c>
      <c r="Y58" s="189">
        <v>2</v>
      </c>
      <c r="Z58" s="193">
        <v>2</v>
      </c>
      <c r="AA58" s="211">
        <v>5</v>
      </c>
      <c r="AB58" s="212">
        <v>5</v>
      </c>
      <c r="AC58" s="213">
        <v>4</v>
      </c>
      <c r="AD58" s="189">
        <v>5</v>
      </c>
      <c r="AE58" s="206">
        <v>2</v>
      </c>
    </row>
    <row r="59" spans="2:31">
      <c r="B59" s="153">
        <f>B58+1</f>
        <v>2</v>
      </c>
      <c r="C59" s="190">
        <v>5</v>
      </c>
      <c r="D59" s="201">
        <v>5</v>
      </c>
      <c r="E59" s="202">
        <v>5</v>
      </c>
      <c r="F59" s="190">
        <v>5</v>
      </c>
      <c r="G59" s="201">
        <v>5</v>
      </c>
      <c r="H59" s="201">
        <v>4</v>
      </c>
      <c r="I59" s="203">
        <v>5</v>
      </c>
      <c r="J59" s="204">
        <v>3</v>
      </c>
      <c r="K59" s="205">
        <v>5</v>
      </c>
      <c r="L59" s="190">
        <v>5</v>
      </c>
      <c r="M59" s="201">
        <v>5</v>
      </c>
      <c r="N59" s="202">
        <v>5</v>
      </c>
      <c r="O59" s="190">
        <v>3</v>
      </c>
      <c r="P59" s="201">
        <v>2</v>
      </c>
      <c r="Q59" s="206">
        <v>2</v>
      </c>
      <c r="R59" s="207">
        <v>5</v>
      </c>
      <c r="S59" s="208">
        <v>5</v>
      </c>
      <c r="T59" s="196" t="s">
        <v>145</v>
      </c>
      <c r="U59" s="205">
        <v>3</v>
      </c>
      <c r="V59" s="190">
        <v>5</v>
      </c>
      <c r="W59" s="208">
        <v>5</v>
      </c>
      <c r="X59" s="214">
        <v>5</v>
      </c>
      <c r="Y59" s="190">
        <v>4</v>
      </c>
      <c r="Z59" s="201">
        <v>2</v>
      </c>
      <c r="AA59" s="202">
        <v>3</v>
      </c>
      <c r="AB59" s="215">
        <v>4</v>
      </c>
      <c r="AC59" s="205">
        <v>5</v>
      </c>
      <c r="AD59" s="190">
        <v>4</v>
      </c>
      <c r="AE59" s="206">
        <v>2</v>
      </c>
    </row>
    <row r="60" spans="2:31">
      <c r="B60" s="153">
        <f t="shared" ref="B60:B95" si="24">B59+1</f>
        <v>3</v>
      </c>
      <c r="C60" s="190">
        <v>5</v>
      </c>
      <c r="D60" s="201">
        <v>5</v>
      </c>
      <c r="E60" s="202">
        <v>5</v>
      </c>
      <c r="F60" s="190">
        <v>5</v>
      </c>
      <c r="G60" s="201">
        <v>5</v>
      </c>
      <c r="H60" s="201">
        <v>5</v>
      </c>
      <c r="I60" s="203">
        <v>5</v>
      </c>
      <c r="J60" s="204">
        <v>2</v>
      </c>
      <c r="K60" s="205">
        <v>5</v>
      </c>
      <c r="L60" s="190">
        <v>5</v>
      </c>
      <c r="M60" s="201">
        <v>5</v>
      </c>
      <c r="N60" s="202">
        <v>2</v>
      </c>
      <c r="O60" s="190">
        <v>5</v>
      </c>
      <c r="P60" s="201">
        <v>2</v>
      </c>
      <c r="Q60" s="206">
        <v>2</v>
      </c>
      <c r="R60" s="207">
        <v>5</v>
      </c>
      <c r="S60" s="208">
        <v>5</v>
      </c>
      <c r="T60" s="196" t="s">
        <v>145</v>
      </c>
      <c r="U60" s="205">
        <v>2</v>
      </c>
      <c r="V60" s="190">
        <v>5</v>
      </c>
      <c r="W60" s="208">
        <v>5</v>
      </c>
      <c r="X60" s="214">
        <v>3</v>
      </c>
      <c r="Y60" s="190">
        <v>3</v>
      </c>
      <c r="Z60" s="201">
        <v>2</v>
      </c>
      <c r="AA60" s="202">
        <v>2</v>
      </c>
      <c r="AB60" s="215">
        <v>5</v>
      </c>
      <c r="AC60" s="205">
        <v>4</v>
      </c>
      <c r="AD60" s="190">
        <v>5</v>
      </c>
      <c r="AE60" s="206">
        <v>2</v>
      </c>
    </row>
    <row r="61" spans="2:31">
      <c r="B61" s="163">
        <f t="shared" si="24"/>
        <v>4</v>
      </c>
      <c r="C61" s="190">
        <v>5</v>
      </c>
      <c r="D61" s="201">
        <v>5</v>
      </c>
      <c r="E61" s="202">
        <v>5</v>
      </c>
      <c r="F61" s="190">
        <v>5</v>
      </c>
      <c r="G61" s="201">
        <v>5</v>
      </c>
      <c r="H61" s="201">
        <v>5</v>
      </c>
      <c r="I61" s="203">
        <v>5</v>
      </c>
      <c r="J61" s="204">
        <v>5</v>
      </c>
      <c r="K61" s="205">
        <v>5</v>
      </c>
      <c r="L61" s="190">
        <v>5</v>
      </c>
      <c r="M61" s="201">
        <v>5</v>
      </c>
      <c r="N61" s="202">
        <v>5</v>
      </c>
      <c r="O61" s="190">
        <v>5</v>
      </c>
      <c r="P61" s="201">
        <v>5</v>
      </c>
      <c r="Q61" s="206">
        <v>3</v>
      </c>
      <c r="R61" s="207">
        <v>5</v>
      </c>
      <c r="S61" s="208">
        <v>5</v>
      </c>
      <c r="T61" s="196" t="s">
        <v>145</v>
      </c>
      <c r="U61" s="205">
        <v>5</v>
      </c>
      <c r="V61" s="190">
        <v>5</v>
      </c>
      <c r="W61" s="208">
        <v>5</v>
      </c>
      <c r="X61" s="214">
        <v>5</v>
      </c>
      <c r="Y61" s="190">
        <v>5</v>
      </c>
      <c r="Z61" s="201">
        <v>5</v>
      </c>
      <c r="AA61" s="202">
        <v>5</v>
      </c>
      <c r="AB61" s="215">
        <v>5</v>
      </c>
      <c r="AC61" s="205">
        <v>5</v>
      </c>
      <c r="AD61" s="190">
        <v>5</v>
      </c>
      <c r="AE61" s="206">
        <v>5</v>
      </c>
    </row>
    <row r="62" spans="2:31">
      <c r="B62" s="153">
        <f t="shared" si="24"/>
        <v>5</v>
      </c>
      <c r="C62" s="190">
        <v>5</v>
      </c>
      <c r="D62" s="201">
        <v>5</v>
      </c>
      <c r="E62" s="202">
        <v>5</v>
      </c>
      <c r="F62" s="190">
        <v>5</v>
      </c>
      <c r="G62" s="201">
        <v>4</v>
      </c>
      <c r="H62" s="201">
        <v>5</v>
      </c>
      <c r="I62" s="203">
        <v>5</v>
      </c>
      <c r="J62" s="204">
        <v>5</v>
      </c>
      <c r="K62" s="205">
        <v>5</v>
      </c>
      <c r="L62" s="190">
        <v>5</v>
      </c>
      <c r="M62" s="201">
        <v>5</v>
      </c>
      <c r="N62" s="202">
        <v>5</v>
      </c>
      <c r="O62" s="190">
        <v>3</v>
      </c>
      <c r="P62" s="201">
        <v>3</v>
      </c>
      <c r="Q62" s="206">
        <v>3</v>
      </c>
      <c r="R62" s="207">
        <v>5</v>
      </c>
      <c r="S62" s="208">
        <v>5</v>
      </c>
      <c r="T62" s="196" t="s">
        <v>145</v>
      </c>
      <c r="U62" s="205">
        <v>5</v>
      </c>
      <c r="V62" s="190">
        <v>5</v>
      </c>
      <c r="W62" s="208">
        <v>5</v>
      </c>
      <c r="X62" s="214">
        <v>5</v>
      </c>
      <c r="Y62" s="190">
        <v>5</v>
      </c>
      <c r="Z62" s="201">
        <v>5</v>
      </c>
      <c r="AA62" s="202">
        <v>5</v>
      </c>
      <c r="AB62" s="215">
        <v>5</v>
      </c>
      <c r="AC62" s="205">
        <v>5</v>
      </c>
      <c r="AD62" s="190">
        <v>5</v>
      </c>
      <c r="AE62" s="206">
        <v>5</v>
      </c>
    </row>
    <row r="63" spans="2:31">
      <c r="B63" s="153">
        <f t="shared" si="24"/>
        <v>6</v>
      </c>
      <c r="C63" s="190">
        <v>5</v>
      </c>
      <c r="D63" s="201">
        <v>5</v>
      </c>
      <c r="E63" s="202">
        <v>5</v>
      </c>
      <c r="F63" s="190">
        <v>5</v>
      </c>
      <c r="G63" s="201">
        <v>5</v>
      </c>
      <c r="H63" s="201">
        <v>5</v>
      </c>
      <c r="I63" s="203">
        <v>5</v>
      </c>
      <c r="J63" s="204">
        <v>5</v>
      </c>
      <c r="K63" s="205">
        <v>5</v>
      </c>
      <c r="L63" s="190">
        <v>5</v>
      </c>
      <c r="M63" s="201">
        <v>5</v>
      </c>
      <c r="N63" s="202">
        <v>5</v>
      </c>
      <c r="O63" s="190">
        <v>5</v>
      </c>
      <c r="P63" s="201">
        <v>3</v>
      </c>
      <c r="Q63" s="206">
        <v>3</v>
      </c>
      <c r="R63" s="207">
        <v>5</v>
      </c>
      <c r="S63" s="208">
        <v>5</v>
      </c>
      <c r="T63" s="196" t="s">
        <v>145</v>
      </c>
      <c r="U63" s="205">
        <v>5</v>
      </c>
      <c r="V63" s="190">
        <v>5</v>
      </c>
      <c r="W63" s="208">
        <v>5</v>
      </c>
      <c r="X63" s="214">
        <v>5</v>
      </c>
      <c r="Y63" s="190">
        <v>5</v>
      </c>
      <c r="Z63" s="201">
        <v>5</v>
      </c>
      <c r="AA63" s="202">
        <v>5</v>
      </c>
      <c r="AB63" s="215">
        <v>5</v>
      </c>
      <c r="AC63" s="205">
        <v>5</v>
      </c>
      <c r="AD63" s="190">
        <v>5</v>
      </c>
      <c r="AE63" s="206">
        <v>5</v>
      </c>
    </row>
    <row r="64" spans="2:31">
      <c r="B64" s="153">
        <f t="shared" si="24"/>
        <v>7</v>
      </c>
      <c r="C64" s="190">
        <v>5</v>
      </c>
      <c r="D64" s="201">
        <v>5</v>
      </c>
      <c r="E64" s="202">
        <v>5</v>
      </c>
      <c r="F64" s="190">
        <v>5</v>
      </c>
      <c r="G64" s="201">
        <v>5</v>
      </c>
      <c r="H64" s="201">
        <v>5</v>
      </c>
      <c r="I64" s="203">
        <v>5</v>
      </c>
      <c r="J64" s="204">
        <v>5</v>
      </c>
      <c r="K64" s="205">
        <v>5</v>
      </c>
      <c r="L64" s="190">
        <v>5</v>
      </c>
      <c r="M64" s="201">
        <v>5</v>
      </c>
      <c r="N64" s="202">
        <v>5</v>
      </c>
      <c r="O64" s="190">
        <v>2</v>
      </c>
      <c r="P64" s="201">
        <v>2</v>
      </c>
      <c r="Q64" s="206">
        <v>2</v>
      </c>
      <c r="R64" s="207">
        <v>5</v>
      </c>
      <c r="S64" s="208">
        <v>5</v>
      </c>
      <c r="T64" s="196" t="s">
        <v>145</v>
      </c>
      <c r="U64" s="205">
        <v>5</v>
      </c>
      <c r="V64" s="190">
        <v>5</v>
      </c>
      <c r="W64" s="208">
        <v>5</v>
      </c>
      <c r="X64" s="214">
        <v>5</v>
      </c>
      <c r="Y64" s="190">
        <v>5</v>
      </c>
      <c r="Z64" s="201">
        <v>5</v>
      </c>
      <c r="AA64" s="202">
        <v>2</v>
      </c>
      <c r="AB64" s="215">
        <v>5</v>
      </c>
      <c r="AC64" s="205">
        <v>5</v>
      </c>
      <c r="AD64" s="190">
        <v>5</v>
      </c>
      <c r="AE64" s="206">
        <v>5</v>
      </c>
    </row>
    <row r="65" spans="2:31">
      <c r="B65" s="153">
        <f t="shared" si="24"/>
        <v>8</v>
      </c>
      <c r="C65" s="190">
        <v>5</v>
      </c>
      <c r="D65" s="201">
        <v>5</v>
      </c>
      <c r="E65" s="202">
        <v>5</v>
      </c>
      <c r="F65" s="190">
        <v>4</v>
      </c>
      <c r="G65" s="201">
        <v>5</v>
      </c>
      <c r="H65" s="201">
        <v>4</v>
      </c>
      <c r="I65" s="203">
        <v>5</v>
      </c>
      <c r="J65" s="204">
        <v>5</v>
      </c>
      <c r="K65" s="205">
        <v>5</v>
      </c>
      <c r="L65" s="190">
        <v>5</v>
      </c>
      <c r="M65" s="201">
        <v>5</v>
      </c>
      <c r="N65" s="202">
        <v>5</v>
      </c>
      <c r="O65" s="190">
        <v>3</v>
      </c>
      <c r="P65" s="201">
        <v>3</v>
      </c>
      <c r="Q65" s="206">
        <v>3</v>
      </c>
      <c r="R65" s="207">
        <v>5</v>
      </c>
      <c r="S65" s="208">
        <v>5</v>
      </c>
      <c r="T65" s="196" t="s">
        <v>145</v>
      </c>
      <c r="U65" s="205">
        <v>4</v>
      </c>
      <c r="V65" s="190">
        <v>5</v>
      </c>
      <c r="W65" s="208">
        <v>5</v>
      </c>
      <c r="X65" s="214">
        <v>5</v>
      </c>
      <c r="Y65" s="190">
        <v>5</v>
      </c>
      <c r="Z65" s="201">
        <v>5</v>
      </c>
      <c r="AA65" s="202">
        <v>5</v>
      </c>
      <c r="AB65" s="215">
        <v>5</v>
      </c>
      <c r="AC65" s="205">
        <v>4</v>
      </c>
      <c r="AD65" s="190">
        <v>5</v>
      </c>
      <c r="AE65" s="206">
        <v>3</v>
      </c>
    </row>
    <row r="66" spans="2:31">
      <c r="B66" s="153">
        <f t="shared" si="24"/>
        <v>9</v>
      </c>
      <c r="C66" s="190">
        <v>5</v>
      </c>
      <c r="D66" s="201">
        <v>5</v>
      </c>
      <c r="E66" s="202">
        <v>5</v>
      </c>
      <c r="F66" s="190">
        <v>5</v>
      </c>
      <c r="G66" s="201">
        <v>5</v>
      </c>
      <c r="H66" s="201">
        <v>5</v>
      </c>
      <c r="I66" s="203">
        <v>5</v>
      </c>
      <c r="J66" s="204">
        <v>5</v>
      </c>
      <c r="K66" s="205">
        <v>5</v>
      </c>
      <c r="L66" s="190">
        <v>5</v>
      </c>
      <c r="M66" s="201">
        <v>5</v>
      </c>
      <c r="N66" s="202">
        <v>5</v>
      </c>
      <c r="O66" s="190">
        <v>4</v>
      </c>
      <c r="P66" s="201">
        <v>4</v>
      </c>
      <c r="Q66" s="206">
        <v>4</v>
      </c>
      <c r="R66" s="207">
        <v>5</v>
      </c>
      <c r="S66" s="208">
        <v>5</v>
      </c>
      <c r="T66" s="196" t="s">
        <v>145</v>
      </c>
      <c r="U66" s="205">
        <v>4</v>
      </c>
      <c r="V66" s="190">
        <v>4</v>
      </c>
      <c r="W66" s="208">
        <v>5</v>
      </c>
      <c r="X66" s="214">
        <v>5</v>
      </c>
      <c r="Y66" s="190">
        <v>5</v>
      </c>
      <c r="Z66" s="201">
        <v>5</v>
      </c>
      <c r="AA66" s="202">
        <v>4</v>
      </c>
      <c r="AB66" s="215">
        <v>5</v>
      </c>
      <c r="AC66" s="205">
        <v>5</v>
      </c>
      <c r="AD66" s="190">
        <v>5</v>
      </c>
      <c r="AE66" s="206">
        <v>5</v>
      </c>
    </row>
    <row r="67" spans="2:31">
      <c r="B67" s="153">
        <f t="shared" si="24"/>
        <v>10</v>
      </c>
      <c r="C67" s="190">
        <v>5</v>
      </c>
      <c r="D67" s="201">
        <v>5</v>
      </c>
      <c r="E67" s="202">
        <v>5</v>
      </c>
      <c r="F67" s="190">
        <v>5</v>
      </c>
      <c r="G67" s="201">
        <v>5</v>
      </c>
      <c r="H67" s="201">
        <v>5</v>
      </c>
      <c r="I67" s="203">
        <v>5</v>
      </c>
      <c r="J67" s="204">
        <v>4</v>
      </c>
      <c r="K67" s="205">
        <v>5</v>
      </c>
      <c r="L67" s="190">
        <v>5</v>
      </c>
      <c r="M67" s="201">
        <v>5</v>
      </c>
      <c r="N67" s="202">
        <v>5</v>
      </c>
      <c r="O67" s="190">
        <v>4</v>
      </c>
      <c r="P67" s="201">
        <v>4</v>
      </c>
      <c r="Q67" s="206">
        <v>3</v>
      </c>
      <c r="R67" s="207">
        <v>5</v>
      </c>
      <c r="S67" s="208">
        <v>5</v>
      </c>
      <c r="T67" s="196" t="s">
        <v>145</v>
      </c>
      <c r="U67" s="205">
        <v>5</v>
      </c>
      <c r="V67" s="190">
        <v>5</v>
      </c>
      <c r="W67" s="208">
        <v>5</v>
      </c>
      <c r="X67" s="214">
        <v>5</v>
      </c>
      <c r="Y67" s="190">
        <v>3</v>
      </c>
      <c r="Z67" s="201">
        <v>3</v>
      </c>
      <c r="AA67" s="202">
        <v>3</v>
      </c>
      <c r="AB67" s="215">
        <v>5</v>
      </c>
      <c r="AC67" s="205">
        <v>5</v>
      </c>
      <c r="AD67" s="190">
        <v>5</v>
      </c>
      <c r="AE67" s="206">
        <v>3</v>
      </c>
    </row>
    <row r="68" spans="2:31">
      <c r="B68" s="153">
        <f t="shared" si="24"/>
        <v>11</v>
      </c>
      <c r="C68" s="190">
        <v>5</v>
      </c>
      <c r="D68" s="201">
        <v>5</v>
      </c>
      <c r="E68" s="202">
        <v>5</v>
      </c>
      <c r="F68" s="190">
        <v>5</v>
      </c>
      <c r="G68" s="201">
        <v>4</v>
      </c>
      <c r="H68" s="201">
        <v>4</v>
      </c>
      <c r="I68" s="203">
        <v>5</v>
      </c>
      <c r="J68" s="204">
        <v>5</v>
      </c>
      <c r="K68" s="205">
        <v>5</v>
      </c>
      <c r="L68" s="190">
        <v>5</v>
      </c>
      <c r="M68" s="201">
        <v>5</v>
      </c>
      <c r="N68" s="202">
        <v>4</v>
      </c>
      <c r="O68" s="190">
        <v>4</v>
      </c>
      <c r="P68" s="201">
        <v>3</v>
      </c>
      <c r="Q68" s="206">
        <v>3</v>
      </c>
      <c r="R68" s="207">
        <v>5</v>
      </c>
      <c r="S68" s="208">
        <v>5</v>
      </c>
      <c r="T68" s="196" t="s">
        <v>145</v>
      </c>
      <c r="U68" s="205">
        <v>4</v>
      </c>
      <c r="V68" s="190">
        <v>5</v>
      </c>
      <c r="W68" s="208">
        <v>5</v>
      </c>
      <c r="X68" s="214">
        <v>5</v>
      </c>
      <c r="Y68" s="190">
        <v>2</v>
      </c>
      <c r="Z68" s="201">
        <v>2</v>
      </c>
      <c r="AA68" s="202">
        <v>4</v>
      </c>
      <c r="AB68" s="215">
        <v>5</v>
      </c>
      <c r="AC68" s="205">
        <v>5</v>
      </c>
      <c r="AD68" s="190">
        <v>5</v>
      </c>
      <c r="AE68" s="206">
        <v>5</v>
      </c>
    </row>
    <row r="69" spans="2:31">
      <c r="B69" s="153">
        <f t="shared" si="24"/>
        <v>12</v>
      </c>
      <c r="C69" s="190">
        <v>5</v>
      </c>
      <c r="D69" s="201">
        <v>5</v>
      </c>
      <c r="E69" s="202">
        <v>5</v>
      </c>
      <c r="F69" s="190">
        <v>4</v>
      </c>
      <c r="G69" s="201">
        <v>5</v>
      </c>
      <c r="H69" s="201">
        <v>4</v>
      </c>
      <c r="I69" s="203">
        <v>5</v>
      </c>
      <c r="J69" s="204">
        <v>4</v>
      </c>
      <c r="K69" s="205">
        <v>4</v>
      </c>
      <c r="L69" s="190">
        <v>5</v>
      </c>
      <c r="M69" s="201">
        <v>5</v>
      </c>
      <c r="N69" s="202">
        <v>4</v>
      </c>
      <c r="O69" s="190">
        <v>4</v>
      </c>
      <c r="P69" s="201">
        <v>3</v>
      </c>
      <c r="Q69" s="206">
        <v>3</v>
      </c>
      <c r="R69" s="207">
        <v>5</v>
      </c>
      <c r="S69" s="208">
        <v>5</v>
      </c>
      <c r="T69" s="196" t="s">
        <v>145</v>
      </c>
      <c r="U69" s="205">
        <v>4</v>
      </c>
      <c r="V69" s="190">
        <v>5</v>
      </c>
      <c r="W69" s="208">
        <v>5</v>
      </c>
      <c r="X69" s="214">
        <v>5</v>
      </c>
      <c r="Y69" s="190">
        <v>5</v>
      </c>
      <c r="Z69" s="201">
        <v>2</v>
      </c>
      <c r="AA69" s="202">
        <v>2</v>
      </c>
      <c r="AB69" s="215">
        <v>5</v>
      </c>
      <c r="AC69" s="205">
        <v>5</v>
      </c>
      <c r="AD69" s="190">
        <v>2</v>
      </c>
      <c r="AE69" s="206">
        <v>2</v>
      </c>
    </row>
    <row r="70" spans="2:31">
      <c r="B70" s="153">
        <f t="shared" si="24"/>
        <v>13</v>
      </c>
      <c r="C70" s="190">
        <v>5</v>
      </c>
      <c r="D70" s="201">
        <v>5</v>
      </c>
      <c r="E70" s="202">
        <v>5</v>
      </c>
      <c r="F70" s="190">
        <v>4</v>
      </c>
      <c r="G70" s="201">
        <v>5</v>
      </c>
      <c r="H70" s="201">
        <v>4</v>
      </c>
      <c r="I70" s="203">
        <v>5</v>
      </c>
      <c r="J70" s="204">
        <v>4</v>
      </c>
      <c r="K70" s="205">
        <v>5</v>
      </c>
      <c r="L70" s="190">
        <v>5</v>
      </c>
      <c r="M70" s="201">
        <v>5</v>
      </c>
      <c r="N70" s="202">
        <v>4</v>
      </c>
      <c r="O70" s="190">
        <v>3</v>
      </c>
      <c r="P70" s="201">
        <v>5</v>
      </c>
      <c r="Q70" s="206">
        <v>5</v>
      </c>
      <c r="R70" s="207">
        <v>5</v>
      </c>
      <c r="S70" s="208">
        <v>5</v>
      </c>
      <c r="T70" s="196" t="s">
        <v>145</v>
      </c>
      <c r="U70" s="205">
        <v>4</v>
      </c>
      <c r="V70" s="190">
        <v>5</v>
      </c>
      <c r="W70" s="208">
        <v>5</v>
      </c>
      <c r="X70" s="214">
        <v>5</v>
      </c>
      <c r="Y70" s="190">
        <v>5</v>
      </c>
      <c r="Z70" s="201">
        <v>2</v>
      </c>
      <c r="AA70" s="202">
        <v>2</v>
      </c>
      <c r="AB70" s="215">
        <v>2</v>
      </c>
      <c r="AC70" s="205">
        <v>5</v>
      </c>
      <c r="AD70" s="190">
        <v>3</v>
      </c>
      <c r="AE70" s="206">
        <v>2</v>
      </c>
    </row>
    <row r="71" spans="2:31">
      <c r="B71" s="153">
        <f t="shared" si="24"/>
        <v>14</v>
      </c>
      <c r="C71" s="190">
        <v>5</v>
      </c>
      <c r="D71" s="201">
        <v>5</v>
      </c>
      <c r="E71" s="202">
        <v>5</v>
      </c>
      <c r="F71" s="190">
        <v>5</v>
      </c>
      <c r="G71" s="201">
        <v>5</v>
      </c>
      <c r="H71" s="201">
        <v>5</v>
      </c>
      <c r="I71" s="203">
        <v>4</v>
      </c>
      <c r="J71" s="204">
        <v>4</v>
      </c>
      <c r="K71" s="205">
        <v>5</v>
      </c>
      <c r="L71" s="190">
        <v>4</v>
      </c>
      <c r="M71" s="201">
        <v>3</v>
      </c>
      <c r="N71" s="202">
        <v>3</v>
      </c>
      <c r="O71" s="190">
        <v>5</v>
      </c>
      <c r="P71" s="201">
        <v>5</v>
      </c>
      <c r="Q71" s="206">
        <v>5</v>
      </c>
      <c r="R71" s="207">
        <v>5</v>
      </c>
      <c r="S71" s="208">
        <v>5</v>
      </c>
      <c r="T71" s="196" t="s">
        <v>145</v>
      </c>
      <c r="U71" s="205">
        <v>5</v>
      </c>
      <c r="V71" s="190">
        <v>5</v>
      </c>
      <c r="W71" s="208">
        <v>5</v>
      </c>
      <c r="X71" s="214">
        <v>5</v>
      </c>
      <c r="Y71" s="190">
        <v>4</v>
      </c>
      <c r="Z71" s="201">
        <v>4</v>
      </c>
      <c r="AA71" s="202">
        <v>3</v>
      </c>
      <c r="AB71" s="215">
        <v>5</v>
      </c>
      <c r="AC71" s="205">
        <v>5</v>
      </c>
      <c r="AD71" s="190">
        <v>5</v>
      </c>
      <c r="AE71" s="206">
        <v>4</v>
      </c>
    </row>
    <row r="72" spans="2:31">
      <c r="B72" s="153">
        <f t="shared" si="24"/>
        <v>15</v>
      </c>
      <c r="C72" s="190">
        <v>5</v>
      </c>
      <c r="D72" s="201">
        <v>5</v>
      </c>
      <c r="E72" s="202">
        <v>5</v>
      </c>
      <c r="F72" s="190">
        <v>4</v>
      </c>
      <c r="G72" s="201">
        <v>4</v>
      </c>
      <c r="H72" s="201">
        <v>5</v>
      </c>
      <c r="I72" s="203">
        <v>5</v>
      </c>
      <c r="J72" s="204">
        <v>5</v>
      </c>
      <c r="K72" s="205">
        <v>5</v>
      </c>
      <c r="L72" s="190">
        <v>5</v>
      </c>
      <c r="M72" s="201">
        <v>5</v>
      </c>
      <c r="N72" s="202">
        <v>5</v>
      </c>
      <c r="O72" s="190">
        <v>5</v>
      </c>
      <c r="P72" s="201">
        <v>5</v>
      </c>
      <c r="Q72" s="206">
        <v>4</v>
      </c>
      <c r="R72" s="207">
        <v>5</v>
      </c>
      <c r="S72" s="208">
        <v>5</v>
      </c>
      <c r="T72" s="196" t="s">
        <v>145</v>
      </c>
      <c r="U72" s="205">
        <v>5</v>
      </c>
      <c r="V72" s="190">
        <v>5</v>
      </c>
      <c r="W72" s="208">
        <v>5</v>
      </c>
      <c r="X72" s="214">
        <v>5</v>
      </c>
      <c r="Y72" s="190">
        <v>5</v>
      </c>
      <c r="Z72" s="201">
        <v>4</v>
      </c>
      <c r="AA72" s="202">
        <v>5</v>
      </c>
      <c r="AB72" s="215">
        <v>5</v>
      </c>
      <c r="AC72" s="205">
        <v>5</v>
      </c>
      <c r="AD72" s="190">
        <v>5</v>
      </c>
      <c r="AE72" s="206">
        <v>4</v>
      </c>
    </row>
    <row r="73" spans="2:31">
      <c r="B73" s="153">
        <f t="shared" si="24"/>
        <v>16</v>
      </c>
      <c r="C73" s="190">
        <v>5</v>
      </c>
      <c r="D73" s="201">
        <v>5</v>
      </c>
      <c r="E73" s="202">
        <v>5</v>
      </c>
      <c r="F73" s="190">
        <v>4</v>
      </c>
      <c r="G73" s="201">
        <v>3</v>
      </c>
      <c r="H73" s="201">
        <v>3</v>
      </c>
      <c r="I73" s="203">
        <v>4</v>
      </c>
      <c r="J73" s="204">
        <v>5</v>
      </c>
      <c r="K73" s="205">
        <v>5</v>
      </c>
      <c r="L73" s="190">
        <v>5</v>
      </c>
      <c r="M73" s="201">
        <v>5</v>
      </c>
      <c r="N73" s="202">
        <v>5</v>
      </c>
      <c r="O73" s="190">
        <v>4</v>
      </c>
      <c r="P73" s="201">
        <v>3</v>
      </c>
      <c r="Q73" s="206">
        <v>3</v>
      </c>
      <c r="R73" s="207">
        <v>5</v>
      </c>
      <c r="S73" s="208">
        <v>5</v>
      </c>
      <c r="T73" s="196" t="s">
        <v>145</v>
      </c>
      <c r="U73" s="205">
        <v>5</v>
      </c>
      <c r="V73" s="190">
        <v>5</v>
      </c>
      <c r="W73" s="208">
        <v>5</v>
      </c>
      <c r="X73" s="214">
        <v>3</v>
      </c>
      <c r="Y73" s="190">
        <v>3</v>
      </c>
      <c r="Z73" s="201">
        <v>3</v>
      </c>
      <c r="AA73" s="201">
        <v>3</v>
      </c>
      <c r="AB73" s="203">
        <v>4</v>
      </c>
      <c r="AC73" s="205">
        <v>5</v>
      </c>
      <c r="AD73" s="190">
        <v>4</v>
      </c>
      <c r="AE73" s="206">
        <v>4</v>
      </c>
    </row>
    <row r="74" spans="2:31">
      <c r="B74" s="153">
        <f t="shared" si="24"/>
        <v>17</v>
      </c>
      <c r="C74" s="190">
        <v>5</v>
      </c>
      <c r="D74" s="201">
        <v>5</v>
      </c>
      <c r="E74" s="202">
        <v>5</v>
      </c>
      <c r="F74" s="190">
        <v>5</v>
      </c>
      <c r="G74" s="201">
        <v>4</v>
      </c>
      <c r="H74" s="202">
        <v>5</v>
      </c>
      <c r="I74" s="215">
        <v>5</v>
      </c>
      <c r="J74" s="204">
        <v>5</v>
      </c>
      <c r="K74" s="216">
        <v>5</v>
      </c>
      <c r="L74" s="190">
        <v>5</v>
      </c>
      <c r="M74" s="201">
        <v>5</v>
      </c>
      <c r="N74" s="202">
        <v>5</v>
      </c>
      <c r="O74" s="190">
        <v>3</v>
      </c>
      <c r="P74" s="201">
        <v>3</v>
      </c>
      <c r="Q74" s="217">
        <v>3</v>
      </c>
      <c r="R74" s="207">
        <v>5</v>
      </c>
      <c r="S74" s="208">
        <v>5</v>
      </c>
      <c r="T74" s="196" t="s">
        <v>145</v>
      </c>
      <c r="U74" s="205">
        <v>5</v>
      </c>
      <c r="V74" s="190">
        <v>5</v>
      </c>
      <c r="W74" s="208">
        <v>5</v>
      </c>
      <c r="X74" s="214">
        <v>5</v>
      </c>
      <c r="Y74" s="190">
        <v>5</v>
      </c>
      <c r="Z74" s="201">
        <v>5</v>
      </c>
      <c r="AA74" s="202">
        <v>5</v>
      </c>
      <c r="AB74" s="203">
        <v>5</v>
      </c>
      <c r="AC74" s="205">
        <v>5</v>
      </c>
      <c r="AD74" s="190">
        <v>5</v>
      </c>
      <c r="AE74" s="206">
        <v>5</v>
      </c>
    </row>
    <row r="75" spans="2:31">
      <c r="B75" s="153">
        <f t="shared" si="24"/>
        <v>18</v>
      </c>
      <c r="C75" s="98"/>
      <c r="D75" s="99"/>
      <c r="E75" s="156"/>
      <c r="F75" s="98"/>
      <c r="G75" s="99"/>
      <c r="H75" s="156"/>
      <c r="I75" s="162"/>
      <c r="J75" s="165"/>
      <c r="K75" s="167"/>
      <c r="L75" s="99"/>
      <c r="M75" s="99"/>
      <c r="N75" s="159"/>
      <c r="O75" s="139"/>
      <c r="P75" s="140"/>
      <c r="Q75" s="99"/>
      <c r="R75" s="158"/>
      <c r="S75" s="159"/>
      <c r="T75" s="165"/>
      <c r="U75" s="155"/>
      <c r="V75" s="98"/>
      <c r="W75" s="159"/>
      <c r="X75" s="161"/>
      <c r="Y75" s="98"/>
      <c r="Z75" s="99"/>
      <c r="AA75" s="99"/>
      <c r="AB75" s="164"/>
      <c r="AC75" s="155"/>
      <c r="AD75" s="98"/>
      <c r="AE75" s="102"/>
    </row>
    <row r="76" spans="2:31">
      <c r="B76" s="153">
        <f t="shared" si="24"/>
        <v>19</v>
      </c>
      <c r="C76" s="98"/>
      <c r="D76" s="99"/>
      <c r="E76" s="156"/>
      <c r="F76" s="98"/>
      <c r="G76" s="99"/>
      <c r="H76" s="156"/>
      <c r="I76" s="162"/>
      <c r="J76" s="165"/>
      <c r="K76" s="167"/>
      <c r="L76" s="99"/>
      <c r="M76" s="99"/>
      <c r="N76" s="159"/>
      <c r="O76" s="98"/>
      <c r="P76" s="99"/>
      <c r="Q76" s="102"/>
      <c r="R76" s="158"/>
      <c r="S76" s="159"/>
      <c r="T76" s="165"/>
      <c r="U76" s="155"/>
      <c r="V76" s="98"/>
      <c r="W76" s="159"/>
      <c r="X76" s="161"/>
      <c r="Y76" s="98"/>
      <c r="Z76" s="99"/>
      <c r="AA76" s="99"/>
      <c r="AB76" s="164"/>
      <c r="AC76" s="155"/>
      <c r="AD76" s="98"/>
      <c r="AE76" s="102"/>
    </row>
    <row r="77" spans="2:31">
      <c r="B77" s="153">
        <f t="shared" si="24"/>
        <v>20</v>
      </c>
      <c r="C77" s="98"/>
      <c r="D77" s="99"/>
      <c r="E77" s="156"/>
      <c r="F77" s="98"/>
      <c r="G77" s="99"/>
      <c r="H77" s="156"/>
      <c r="I77" s="162"/>
      <c r="J77" s="165"/>
      <c r="K77" s="167"/>
      <c r="L77" s="99"/>
      <c r="M77" s="99"/>
      <c r="N77" s="159"/>
      <c r="O77" s="98"/>
      <c r="P77" s="99"/>
      <c r="Q77" s="102"/>
      <c r="R77" s="158"/>
      <c r="S77" s="159"/>
      <c r="T77" s="165"/>
      <c r="U77" s="155"/>
      <c r="V77" s="98"/>
      <c r="W77" s="159"/>
      <c r="X77" s="161"/>
      <c r="Y77" s="98"/>
      <c r="Z77" s="99"/>
      <c r="AA77" s="99"/>
      <c r="AB77" s="164"/>
      <c r="AC77" s="155"/>
      <c r="AD77" s="98"/>
      <c r="AE77" s="102"/>
    </row>
    <row r="78" spans="2:31">
      <c r="B78" s="153">
        <f t="shared" si="24"/>
        <v>21</v>
      </c>
      <c r="C78" s="98"/>
      <c r="D78" s="99"/>
      <c r="E78" s="156"/>
      <c r="F78" s="98"/>
      <c r="G78" s="99"/>
      <c r="H78" s="156"/>
      <c r="I78" s="162"/>
      <c r="J78" s="165"/>
      <c r="K78" s="167"/>
      <c r="L78" s="99"/>
      <c r="M78" s="99"/>
      <c r="N78" s="159"/>
      <c r="O78" s="98"/>
      <c r="P78" s="99"/>
      <c r="Q78" s="102"/>
      <c r="R78" s="158"/>
      <c r="S78" s="159"/>
      <c r="T78" s="165"/>
      <c r="U78" s="155"/>
      <c r="V78" s="98"/>
      <c r="W78" s="159"/>
      <c r="X78" s="161"/>
      <c r="Y78" s="98"/>
      <c r="Z78" s="99"/>
      <c r="AA78" s="99"/>
      <c r="AB78" s="164"/>
      <c r="AC78" s="155"/>
      <c r="AD78" s="98"/>
      <c r="AE78" s="102"/>
    </row>
    <row r="79" spans="2:31">
      <c r="B79" s="153">
        <f t="shared" si="24"/>
        <v>22</v>
      </c>
      <c r="C79" s="98"/>
      <c r="D79" s="99"/>
      <c r="E79" s="156"/>
      <c r="F79" s="98"/>
      <c r="G79" s="99"/>
      <c r="H79" s="156"/>
      <c r="I79" s="162"/>
      <c r="J79" s="165"/>
      <c r="K79" s="167"/>
      <c r="L79" s="99"/>
      <c r="M79" s="99"/>
      <c r="N79" s="159"/>
      <c r="O79" s="98"/>
      <c r="P79" s="99"/>
      <c r="Q79" s="102"/>
      <c r="R79" s="158"/>
      <c r="S79" s="159"/>
      <c r="T79" s="165"/>
      <c r="U79" s="155"/>
      <c r="V79" s="98"/>
      <c r="W79" s="159"/>
      <c r="X79" s="161"/>
      <c r="Y79" s="98"/>
      <c r="Z79" s="99"/>
      <c r="AA79" s="99"/>
      <c r="AB79" s="164"/>
      <c r="AC79" s="155"/>
      <c r="AD79" s="98"/>
      <c r="AE79" s="102"/>
    </row>
    <row r="80" spans="2:31">
      <c r="B80" s="153">
        <f t="shared" si="24"/>
        <v>23</v>
      </c>
      <c r="C80" s="98"/>
      <c r="D80" s="99"/>
      <c r="E80" s="156"/>
      <c r="F80" s="98"/>
      <c r="G80" s="99"/>
      <c r="H80" s="156"/>
      <c r="I80" s="162"/>
      <c r="J80" s="165"/>
      <c r="K80" s="167"/>
      <c r="L80" s="99"/>
      <c r="M80" s="99"/>
      <c r="N80" s="159"/>
      <c r="O80" s="98"/>
      <c r="P80" s="99"/>
      <c r="Q80" s="102"/>
      <c r="R80" s="158"/>
      <c r="S80" s="159"/>
      <c r="T80" s="165"/>
      <c r="U80" s="155"/>
      <c r="V80" s="98"/>
      <c r="W80" s="159"/>
      <c r="X80" s="161"/>
      <c r="Y80" s="98"/>
      <c r="Z80" s="99"/>
      <c r="AA80" s="99"/>
      <c r="AB80" s="164"/>
      <c r="AC80" s="155"/>
      <c r="AD80" s="98"/>
      <c r="AE80" s="102"/>
    </row>
    <row r="81" spans="2:31">
      <c r="B81" s="153">
        <f t="shared" si="24"/>
        <v>24</v>
      </c>
      <c r="C81" s="98"/>
      <c r="D81" s="99"/>
      <c r="E81" s="156"/>
      <c r="F81" s="98"/>
      <c r="G81" s="99"/>
      <c r="H81" s="156"/>
      <c r="I81" s="162"/>
      <c r="J81" s="165"/>
      <c r="K81" s="167"/>
      <c r="L81" s="99"/>
      <c r="M81" s="99"/>
      <c r="N81" s="159"/>
      <c r="O81" s="98"/>
      <c r="P81" s="99"/>
      <c r="Q81" s="102"/>
      <c r="R81" s="158"/>
      <c r="S81" s="159"/>
      <c r="T81" s="165"/>
      <c r="U81" s="155"/>
      <c r="V81" s="98"/>
      <c r="W81" s="159"/>
      <c r="X81" s="161"/>
      <c r="Y81" s="98"/>
      <c r="Z81" s="99"/>
      <c r="AA81" s="99"/>
      <c r="AB81" s="164"/>
      <c r="AC81" s="155"/>
      <c r="AD81" s="98"/>
      <c r="AE81" s="102"/>
    </row>
    <row r="82" spans="2:31">
      <c r="B82" s="153">
        <f t="shared" si="24"/>
        <v>25</v>
      </c>
      <c r="C82" s="98"/>
      <c r="D82" s="99"/>
      <c r="E82" s="156"/>
      <c r="F82" s="98"/>
      <c r="G82" s="99"/>
      <c r="H82" s="156"/>
      <c r="I82" s="162"/>
      <c r="J82" s="165"/>
      <c r="K82" s="167"/>
      <c r="L82" s="99"/>
      <c r="M82" s="99"/>
      <c r="N82" s="159"/>
      <c r="O82" s="98"/>
      <c r="P82" s="99"/>
      <c r="Q82" s="102"/>
      <c r="R82" s="158"/>
      <c r="S82" s="159"/>
      <c r="T82" s="165"/>
      <c r="U82" s="155"/>
      <c r="V82" s="98"/>
      <c r="W82" s="159"/>
      <c r="X82" s="161"/>
      <c r="Y82" s="98"/>
      <c r="Z82" s="99"/>
      <c r="AA82" s="99"/>
      <c r="AB82" s="164"/>
      <c r="AC82" s="155"/>
      <c r="AD82" s="98"/>
      <c r="AE82" s="102"/>
    </row>
    <row r="83" spans="2:31">
      <c r="B83" s="153">
        <f t="shared" si="24"/>
        <v>26</v>
      </c>
      <c r="C83" s="98"/>
      <c r="D83" s="99"/>
      <c r="E83" s="156"/>
      <c r="F83" s="98"/>
      <c r="G83" s="99"/>
      <c r="H83" s="156"/>
      <c r="I83" s="162"/>
      <c r="J83" s="165"/>
      <c r="K83" s="167"/>
      <c r="L83" s="99"/>
      <c r="M83" s="99"/>
      <c r="N83" s="159"/>
      <c r="O83" s="98"/>
      <c r="P83" s="99"/>
      <c r="Q83" s="102"/>
      <c r="R83" s="158"/>
      <c r="S83" s="159"/>
      <c r="T83" s="165"/>
      <c r="U83" s="155"/>
      <c r="V83" s="98"/>
      <c r="W83" s="159"/>
      <c r="X83" s="161"/>
      <c r="Y83" s="98"/>
      <c r="Z83" s="99"/>
      <c r="AA83" s="99"/>
      <c r="AB83" s="164"/>
      <c r="AC83" s="155"/>
      <c r="AD83" s="98"/>
      <c r="AE83" s="102"/>
    </row>
    <row r="84" spans="2:31">
      <c r="B84" s="153">
        <f t="shared" si="24"/>
        <v>27</v>
      </c>
      <c r="C84" s="98"/>
      <c r="D84" s="99"/>
      <c r="E84" s="156"/>
      <c r="F84" s="98"/>
      <c r="G84" s="99"/>
      <c r="H84" s="156"/>
      <c r="I84" s="162"/>
      <c r="J84" s="165"/>
      <c r="K84" s="167"/>
      <c r="L84" s="165"/>
      <c r="M84" s="165"/>
      <c r="N84" s="167"/>
      <c r="O84" s="98"/>
      <c r="P84" s="99"/>
      <c r="Q84" s="102"/>
      <c r="R84" s="158"/>
      <c r="S84" s="159"/>
      <c r="T84" s="165"/>
      <c r="U84" s="155"/>
      <c r="V84" s="98"/>
      <c r="W84" s="159"/>
      <c r="X84" s="161"/>
      <c r="Y84" s="98"/>
      <c r="Z84" s="99"/>
      <c r="AA84" s="99"/>
      <c r="AB84" s="164"/>
      <c r="AC84" s="155"/>
      <c r="AD84" s="98"/>
      <c r="AE84" s="102"/>
    </row>
    <row r="85" spans="2:31">
      <c r="B85" s="153">
        <f t="shared" si="24"/>
        <v>28</v>
      </c>
      <c r="C85" s="98"/>
      <c r="D85" s="99"/>
      <c r="E85" s="156"/>
      <c r="F85" s="98"/>
      <c r="G85" s="99"/>
      <c r="H85" s="156"/>
      <c r="I85" s="162"/>
      <c r="J85" s="165"/>
      <c r="K85" s="167"/>
      <c r="L85" s="165"/>
      <c r="M85" s="165"/>
      <c r="N85" s="167"/>
      <c r="O85" s="98"/>
      <c r="P85" s="99"/>
      <c r="Q85" s="102"/>
      <c r="R85" s="158"/>
      <c r="S85" s="159"/>
      <c r="T85" s="165"/>
      <c r="U85" s="155"/>
      <c r="V85" s="98"/>
      <c r="W85" s="159"/>
      <c r="X85" s="161"/>
      <c r="Y85" s="98"/>
      <c r="Z85" s="99"/>
      <c r="AA85" s="99"/>
      <c r="AB85" s="164"/>
      <c r="AC85" s="155"/>
      <c r="AD85" s="98"/>
      <c r="AE85" s="102"/>
    </row>
    <row r="86" spans="2:31">
      <c r="B86" s="153">
        <f t="shared" si="24"/>
        <v>29</v>
      </c>
      <c r="C86" s="98"/>
      <c r="D86" s="99"/>
      <c r="E86" s="156"/>
      <c r="F86" s="98"/>
      <c r="G86" s="99"/>
      <c r="H86" s="156"/>
      <c r="I86" s="162"/>
      <c r="J86" s="165"/>
      <c r="K86" s="167"/>
      <c r="L86" s="165"/>
      <c r="M86" s="165"/>
      <c r="N86" s="167"/>
      <c r="O86" s="98"/>
      <c r="P86" s="99"/>
      <c r="Q86" s="102"/>
      <c r="R86" s="158"/>
      <c r="S86" s="159"/>
      <c r="T86" s="165"/>
      <c r="U86" s="155"/>
      <c r="V86" s="98"/>
      <c r="W86" s="159"/>
      <c r="X86" s="161"/>
      <c r="Y86" s="98"/>
      <c r="Z86" s="99"/>
      <c r="AA86" s="99"/>
      <c r="AB86" s="164"/>
      <c r="AC86" s="155"/>
      <c r="AD86" s="98"/>
      <c r="AE86" s="102"/>
    </row>
    <row r="87" spans="2:31">
      <c r="B87" s="153">
        <f t="shared" si="24"/>
        <v>30</v>
      </c>
      <c r="C87" s="98"/>
      <c r="D87" s="99"/>
      <c r="E87" s="156"/>
      <c r="F87" s="98"/>
      <c r="G87" s="99"/>
      <c r="H87" s="156"/>
      <c r="I87" s="162"/>
      <c r="J87" s="165"/>
      <c r="K87" s="167"/>
      <c r="L87" s="165"/>
      <c r="M87" s="165"/>
      <c r="N87" s="167"/>
      <c r="O87" s="98"/>
      <c r="P87" s="99"/>
      <c r="Q87" s="102"/>
      <c r="R87" s="158"/>
      <c r="S87" s="159"/>
      <c r="T87" s="165"/>
      <c r="U87" s="155"/>
      <c r="V87" s="98"/>
      <c r="W87" s="159"/>
      <c r="X87" s="161"/>
      <c r="Y87" s="98"/>
      <c r="Z87" s="99"/>
      <c r="AA87" s="99"/>
      <c r="AB87" s="164"/>
      <c r="AC87" s="155"/>
      <c r="AD87" s="98"/>
      <c r="AE87" s="102"/>
    </row>
    <row r="88" spans="2:31">
      <c r="B88" s="153">
        <f t="shared" si="24"/>
        <v>31</v>
      </c>
      <c r="C88" s="98"/>
      <c r="D88" s="99"/>
      <c r="E88" s="156"/>
      <c r="F88" s="98"/>
      <c r="G88" s="99"/>
      <c r="H88" s="156"/>
      <c r="I88" s="162"/>
      <c r="J88" s="165"/>
      <c r="K88" s="167"/>
      <c r="L88" s="99"/>
      <c r="M88" s="99"/>
      <c r="N88" s="159"/>
      <c r="O88" s="98"/>
      <c r="P88" s="99"/>
      <c r="Q88" s="102"/>
      <c r="R88" s="158"/>
      <c r="S88" s="159"/>
      <c r="T88" s="165"/>
      <c r="U88" s="155"/>
      <c r="V88" s="98"/>
      <c r="W88" s="159"/>
      <c r="X88" s="161"/>
      <c r="Y88" s="98"/>
      <c r="Z88" s="99"/>
      <c r="AA88" s="99"/>
      <c r="AB88" s="164"/>
      <c r="AC88" s="155"/>
      <c r="AD88" s="98"/>
      <c r="AE88" s="102"/>
    </row>
    <row r="89" spans="2:31">
      <c r="B89" s="153">
        <f t="shared" si="24"/>
        <v>32</v>
      </c>
      <c r="C89" s="98"/>
      <c r="D89" s="99"/>
      <c r="E89" s="156"/>
      <c r="F89" s="98"/>
      <c r="G89" s="99"/>
      <c r="H89" s="156"/>
      <c r="I89" s="162"/>
      <c r="J89" s="165"/>
      <c r="K89" s="167"/>
      <c r="L89" s="99"/>
      <c r="M89" s="99"/>
      <c r="N89" s="159"/>
      <c r="O89" s="98"/>
      <c r="P89" s="99"/>
      <c r="Q89" s="102"/>
      <c r="R89" s="158"/>
      <c r="S89" s="159"/>
      <c r="T89" s="165"/>
      <c r="U89" s="155"/>
      <c r="V89" s="98"/>
      <c r="W89" s="159"/>
      <c r="X89" s="161"/>
      <c r="Y89" s="98"/>
      <c r="Z89" s="99"/>
      <c r="AA89" s="99"/>
      <c r="AB89" s="164"/>
      <c r="AC89" s="155"/>
      <c r="AD89" s="98"/>
      <c r="AE89" s="102"/>
    </row>
    <row r="90" spans="2:31">
      <c r="B90" s="153">
        <f t="shared" si="24"/>
        <v>33</v>
      </c>
      <c r="C90" s="98"/>
      <c r="D90" s="99"/>
      <c r="E90" s="156"/>
      <c r="F90" s="98"/>
      <c r="G90" s="99"/>
      <c r="H90" s="156"/>
      <c r="I90" s="165"/>
      <c r="J90" s="165"/>
      <c r="K90" s="167"/>
      <c r="L90" s="99"/>
      <c r="M90" s="99"/>
      <c r="N90" s="159"/>
      <c r="O90" s="98"/>
      <c r="P90" s="99"/>
      <c r="Q90" s="102"/>
      <c r="R90" s="158"/>
      <c r="S90" s="159"/>
      <c r="T90" s="165"/>
      <c r="U90" s="155"/>
      <c r="V90" s="98"/>
      <c r="W90" s="159"/>
      <c r="X90" s="161"/>
      <c r="Y90" s="98"/>
      <c r="Z90" s="99"/>
      <c r="AA90" s="156"/>
      <c r="AB90" s="164"/>
      <c r="AC90" s="155"/>
      <c r="AD90" s="98"/>
      <c r="AE90" s="102"/>
    </row>
    <row r="91" spans="2:31">
      <c r="B91" s="153">
        <f t="shared" si="24"/>
        <v>34</v>
      </c>
      <c r="C91" s="98"/>
      <c r="D91" s="99"/>
      <c r="E91" s="156"/>
      <c r="F91" s="98"/>
      <c r="G91" s="99"/>
      <c r="H91" s="156"/>
      <c r="I91" s="162"/>
      <c r="J91" s="165"/>
      <c r="K91" s="167"/>
      <c r="L91" s="165"/>
      <c r="M91" s="165"/>
      <c r="N91" s="167"/>
      <c r="O91" s="98"/>
      <c r="P91" s="99"/>
      <c r="Q91" s="102"/>
      <c r="R91" s="158"/>
      <c r="S91" s="159"/>
      <c r="T91" s="165"/>
      <c r="U91" s="155"/>
      <c r="V91" s="98"/>
      <c r="W91" s="159"/>
      <c r="X91" s="161"/>
      <c r="Y91" s="98"/>
      <c r="Z91" s="99"/>
      <c r="AA91" s="99"/>
      <c r="AB91" s="164"/>
      <c r="AC91" s="155"/>
      <c r="AD91" s="98"/>
      <c r="AE91" s="102"/>
    </row>
    <row r="92" spans="2:31">
      <c r="B92" s="153">
        <f t="shared" si="24"/>
        <v>35</v>
      </c>
      <c r="C92" s="98"/>
      <c r="D92" s="99"/>
      <c r="E92" s="156"/>
      <c r="F92" s="98"/>
      <c r="G92" s="99"/>
      <c r="H92" s="156"/>
      <c r="I92" s="162"/>
      <c r="J92" s="165"/>
      <c r="K92" s="167"/>
      <c r="L92" s="165"/>
      <c r="M92" s="165"/>
      <c r="N92" s="167"/>
      <c r="O92" s="98"/>
      <c r="P92" s="99"/>
      <c r="Q92" s="102"/>
      <c r="R92" s="158"/>
      <c r="S92" s="159"/>
      <c r="T92" s="165"/>
      <c r="U92" s="155"/>
      <c r="V92" s="98"/>
      <c r="W92" s="159"/>
      <c r="X92" s="161"/>
      <c r="Y92" s="98"/>
      <c r="Z92" s="99"/>
      <c r="AA92" s="99"/>
      <c r="AB92" s="164"/>
      <c r="AC92" s="155"/>
      <c r="AD92" s="98"/>
      <c r="AE92" s="102"/>
    </row>
    <row r="93" spans="2:31">
      <c r="B93" s="153">
        <f t="shared" si="24"/>
        <v>36</v>
      </c>
      <c r="C93" s="98"/>
      <c r="D93" s="99"/>
      <c r="E93" s="156"/>
      <c r="F93" s="98"/>
      <c r="G93" s="99"/>
      <c r="H93" s="156"/>
      <c r="I93" s="162"/>
      <c r="J93" s="165"/>
      <c r="K93" s="167"/>
      <c r="L93" s="165"/>
      <c r="M93" s="165"/>
      <c r="N93" s="167"/>
      <c r="O93" s="98"/>
      <c r="P93" s="99"/>
      <c r="Q93" s="102"/>
      <c r="R93" s="158"/>
      <c r="S93" s="159"/>
      <c r="T93" s="165"/>
      <c r="U93" s="155"/>
      <c r="V93" s="98"/>
      <c r="W93" s="159"/>
      <c r="X93" s="161"/>
      <c r="Y93" s="98"/>
      <c r="Z93" s="99"/>
      <c r="AA93" s="99"/>
      <c r="AB93" s="164"/>
      <c r="AC93" s="155"/>
      <c r="AD93" s="98"/>
      <c r="AE93" s="102"/>
    </row>
    <row r="94" spans="2:31">
      <c r="B94" s="153">
        <f t="shared" si="24"/>
        <v>37</v>
      </c>
      <c r="C94" s="98"/>
      <c r="D94" s="99"/>
      <c r="E94" s="156"/>
      <c r="F94" s="98"/>
      <c r="G94" s="99"/>
      <c r="H94" s="156"/>
      <c r="I94" s="162"/>
      <c r="J94" s="165"/>
      <c r="K94" s="167"/>
      <c r="L94" s="165"/>
      <c r="M94" s="165"/>
      <c r="N94" s="167"/>
      <c r="O94" s="98"/>
      <c r="P94" s="99"/>
      <c r="Q94" s="102"/>
      <c r="R94" s="158"/>
      <c r="S94" s="159"/>
      <c r="T94" s="165"/>
      <c r="U94" s="155"/>
      <c r="V94" s="98"/>
      <c r="W94" s="159"/>
      <c r="X94" s="161"/>
      <c r="Y94" s="98"/>
      <c r="Z94" s="99"/>
      <c r="AA94" s="99"/>
      <c r="AB94" s="164"/>
      <c r="AC94" s="155"/>
      <c r="AD94" s="98"/>
      <c r="AE94" s="102"/>
    </row>
    <row r="95" spans="2:31" ht="13.5" thickBot="1">
      <c r="B95" s="168">
        <f t="shared" si="24"/>
        <v>38</v>
      </c>
      <c r="C95" s="169"/>
      <c r="D95" s="170"/>
      <c r="E95" s="171"/>
      <c r="F95" s="169"/>
      <c r="G95" s="170"/>
      <c r="H95" s="171"/>
      <c r="I95" s="172"/>
      <c r="J95" s="173"/>
      <c r="K95" s="174"/>
      <c r="L95" s="173"/>
      <c r="M95" s="173"/>
      <c r="N95" s="174"/>
      <c r="O95" s="169"/>
      <c r="P95" s="170"/>
      <c r="Q95" s="175"/>
      <c r="R95" s="176"/>
      <c r="S95" s="177"/>
      <c r="T95" s="178"/>
      <c r="U95" s="179"/>
      <c r="V95" s="105"/>
      <c r="W95" s="177"/>
      <c r="X95" s="180"/>
      <c r="Y95" s="105"/>
      <c r="Z95" s="104"/>
      <c r="AA95" s="104"/>
      <c r="AB95" s="181"/>
      <c r="AC95" s="179"/>
      <c r="AD95" s="105"/>
      <c r="AE95" s="182"/>
    </row>
    <row r="96" spans="2:31" ht="13.5" thickTop="1"/>
    <row r="100" spans="3:16">
      <c r="C100">
        <f>IF(ISNUMBER(C6),C6,"NO")</f>
        <v>5</v>
      </c>
      <c r="D100">
        <f t="shared" ref="D100:P115" si="25">IF(ISNUMBER(D6),D6,"NO")</f>
        <v>4</v>
      </c>
      <c r="E100">
        <f t="shared" si="25"/>
        <v>5</v>
      </c>
      <c r="F100">
        <f t="shared" si="25"/>
        <v>5</v>
      </c>
      <c r="G100">
        <f t="shared" si="25"/>
        <v>2</v>
      </c>
      <c r="H100"/>
      <c r="I100">
        <f t="shared" si="25"/>
        <v>5</v>
      </c>
      <c r="J100">
        <f>IF(J6&gt;0,J6,"NO")</f>
        <v>5</v>
      </c>
      <c r="K100">
        <f t="shared" si="25"/>
        <v>4</v>
      </c>
      <c r="M100">
        <f>IF(M6&gt;0,M6,"NO")</f>
        <v>5</v>
      </c>
      <c r="N100">
        <f t="shared" si="25"/>
        <v>3</v>
      </c>
      <c r="O100">
        <f t="shared" si="25"/>
        <v>5</v>
      </c>
      <c r="P100">
        <f t="shared" si="25"/>
        <v>4</v>
      </c>
    </row>
    <row r="101" spans="3:16">
      <c r="C101">
        <f t="shared" ref="C101:G116" si="26">IF(ISNUMBER(C7),C7,"NO")</f>
        <v>5</v>
      </c>
      <c r="D101">
        <f t="shared" si="26"/>
        <v>5</v>
      </c>
      <c r="E101">
        <f t="shared" si="26"/>
        <v>4</v>
      </c>
      <c r="F101">
        <f t="shared" si="26"/>
        <v>5</v>
      </c>
      <c r="G101">
        <f t="shared" si="26"/>
        <v>2</v>
      </c>
      <c r="H101"/>
      <c r="I101">
        <f t="shared" si="25"/>
        <v>5</v>
      </c>
      <c r="J101">
        <f t="shared" ref="J101:J137" si="27">IF(J7&gt;0,J7,"NO")</f>
        <v>3</v>
      </c>
      <c r="K101">
        <f t="shared" si="25"/>
        <v>5</v>
      </c>
      <c r="M101">
        <f t="shared" ref="M101:M137" si="28">IF(M7&gt;0,M7,"NO")</f>
        <v>5</v>
      </c>
      <c r="N101">
        <f t="shared" si="25"/>
        <v>3</v>
      </c>
      <c r="O101">
        <f t="shared" si="25"/>
        <v>5</v>
      </c>
      <c r="P101">
        <f t="shared" si="25"/>
        <v>3</v>
      </c>
    </row>
    <row r="102" spans="3:16">
      <c r="C102">
        <f t="shared" si="26"/>
        <v>5</v>
      </c>
      <c r="D102">
        <f t="shared" si="26"/>
        <v>5</v>
      </c>
      <c r="E102">
        <f t="shared" si="26"/>
        <v>4</v>
      </c>
      <c r="F102">
        <f t="shared" si="26"/>
        <v>4</v>
      </c>
      <c r="G102">
        <f t="shared" si="26"/>
        <v>3</v>
      </c>
      <c r="H102"/>
      <c r="I102">
        <f t="shared" si="25"/>
        <v>5</v>
      </c>
      <c r="J102">
        <f t="shared" si="27"/>
        <v>2</v>
      </c>
      <c r="K102">
        <f t="shared" si="25"/>
        <v>5</v>
      </c>
      <c r="M102">
        <f t="shared" si="28"/>
        <v>3</v>
      </c>
      <c r="N102">
        <f t="shared" si="25"/>
        <v>2</v>
      </c>
      <c r="O102">
        <f t="shared" si="25"/>
        <v>5</v>
      </c>
      <c r="P102">
        <f t="shared" si="25"/>
        <v>4</v>
      </c>
    </row>
    <row r="103" spans="3:16">
      <c r="C103">
        <f t="shared" si="26"/>
        <v>5</v>
      </c>
      <c r="D103">
        <f t="shared" si="26"/>
        <v>5</v>
      </c>
      <c r="E103">
        <f t="shared" si="26"/>
        <v>5</v>
      </c>
      <c r="F103">
        <f t="shared" si="26"/>
        <v>5</v>
      </c>
      <c r="G103">
        <f t="shared" si="26"/>
        <v>4</v>
      </c>
      <c r="H103"/>
      <c r="I103">
        <f t="shared" si="25"/>
        <v>5</v>
      </c>
      <c r="J103">
        <f t="shared" si="27"/>
        <v>5</v>
      </c>
      <c r="K103">
        <f t="shared" si="25"/>
        <v>5</v>
      </c>
      <c r="M103">
        <f t="shared" si="28"/>
        <v>5</v>
      </c>
      <c r="N103">
        <f t="shared" si="25"/>
        <v>5</v>
      </c>
      <c r="O103">
        <f t="shared" si="25"/>
        <v>5</v>
      </c>
      <c r="P103">
        <f t="shared" si="25"/>
        <v>5</v>
      </c>
    </row>
    <row r="104" spans="3:16">
      <c r="C104">
        <f t="shared" si="26"/>
        <v>5</v>
      </c>
      <c r="D104">
        <f t="shared" si="26"/>
        <v>5</v>
      </c>
      <c r="E104">
        <f t="shared" si="26"/>
        <v>5</v>
      </c>
      <c r="F104">
        <f t="shared" si="26"/>
        <v>5</v>
      </c>
      <c r="G104">
        <f t="shared" si="26"/>
        <v>3</v>
      </c>
      <c r="H104"/>
      <c r="I104">
        <f t="shared" si="25"/>
        <v>5</v>
      </c>
      <c r="J104">
        <f t="shared" si="27"/>
        <v>5</v>
      </c>
      <c r="K104">
        <f t="shared" si="25"/>
        <v>5</v>
      </c>
      <c r="M104">
        <f t="shared" si="28"/>
        <v>5</v>
      </c>
      <c r="N104">
        <f t="shared" si="25"/>
        <v>5</v>
      </c>
      <c r="O104">
        <f t="shared" si="25"/>
        <v>5</v>
      </c>
      <c r="P104">
        <f t="shared" si="25"/>
        <v>5</v>
      </c>
    </row>
    <row r="105" spans="3:16">
      <c r="C105">
        <f t="shared" si="26"/>
        <v>5</v>
      </c>
      <c r="D105">
        <f t="shared" si="26"/>
        <v>5</v>
      </c>
      <c r="E105">
        <f t="shared" si="26"/>
        <v>5</v>
      </c>
      <c r="F105">
        <f t="shared" si="26"/>
        <v>5</v>
      </c>
      <c r="G105">
        <f t="shared" si="26"/>
        <v>4</v>
      </c>
      <c r="H105"/>
      <c r="I105">
        <f t="shared" si="25"/>
        <v>5</v>
      </c>
      <c r="J105">
        <f t="shared" si="27"/>
        <v>5</v>
      </c>
      <c r="K105">
        <f t="shared" si="25"/>
        <v>5</v>
      </c>
      <c r="M105">
        <f t="shared" si="28"/>
        <v>5</v>
      </c>
      <c r="N105">
        <f t="shared" si="25"/>
        <v>5</v>
      </c>
      <c r="O105">
        <f t="shared" si="25"/>
        <v>5</v>
      </c>
      <c r="P105">
        <f t="shared" si="25"/>
        <v>5</v>
      </c>
    </row>
    <row r="106" spans="3:16">
      <c r="C106">
        <f t="shared" si="26"/>
        <v>5</v>
      </c>
      <c r="D106">
        <f t="shared" si="26"/>
        <v>5</v>
      </c>
      <c r="E106">
        <f t="shared" si="26"/>
        <v>5</v>
      </c>
      <c r="F106">
        <f t="shared" si="26"/>
        <v>5</v>
      </c>
      <c r="G106">
        <f t="shared" si="26"/>
        <v>2</v>
      </c>
      <c r="H106"/>
      <c r="I106">
        <f t="shared" si="25"/>
        <v>5</v>
      </c>
      <c r="J106">
        <f t="shared" si="27"/>
        <v>5</v>
      </c>
      <c r="K106">
        <f t="shared" si="25"/>
        <v>5</v>
      </c>
      <c r="M106">
        <f t="shared" si="28"/>
        <v>5</v>
      </c>
      <c r="N106">
        <f t="shared" si="25"/>
        <v>4</v>
      </c>
      <c r="O106">
        <f t="shared" si="25"/>
        <v>5</v>
      </c>
      <c r="P106">
        <f t="shared" si="25"/>
        <v>5</v>
      </c>
    </row>
    <row r="107" spans="3:16">
      <c r="C107">
        <f t="shared" si="26"/>
        <v>5</v>
      </c>
      <c r="D107">
        <f t="shared" si="26"/>
        <v>4</v>
      </c>
      <c r="E107">
        <f t="shared" si="26"/>
        <v>5</v>
      </c>
      <c r="F107">
        <f t="shared" si="26"/>
        <v>5</v>
      </c>
      <c r="G107">
        <f t="shared" si="26"/>
        <v>3</v>
      </c>
      <c r="H107"/>
      <c r="I107">
        <f t="shared" si="25"/>
        <v>5</v>
      </c>
      <c r="J107">
        <f t="shared" si="27"/>
        <v>4</v>
      </c>
      <c r="K107">
        <f t="shared" si="25"/>
        <v>5</v>
      </c>
      <c r="M107">
        <f t="shared" si="28"/>
        <v>5</v>
      </c>
      <c r="N107">
        <f t="shared" si="25"/>
        <v>5</v>
      </c>
      <c r="O107">
        <f t="shared" si="25"/>
        <v>5</v>
      </c>
      <c r="P107">
        <f t="shared" si="25"/>
        <v>4</v>
      </c>
    </row>
    <row r="108" spans="3:16">
      <c r="C108">
        <f t="shared" si="26"/>
        <v>5</v>
      </c>
      <c r="D108">
        <f t="shared" si="26"/>
        <v>5</v>
      </c>
      <c r="E108">
        <f t="shared" si="26"/>
        <v>5</v>
      </c>
      <c r="F108">
        <f t="shared" si="26"/>
        <v>5</v>
      </c>
      <c r="G108">
        <f t="shared" si="26"/>
        <v>4</v>
      </c>
      <c r="H108"/>
      <c r="I108">
        <f t="shared" si="25"/>
        <v>5</v>
      </c>
      <c r="J108">
        <f t="shared" si="27"/>
        <v>4</v>
      </c>
      <c r="K108">
        <f t="shared" si="25"/>
        <v>5</v>
      </c>
      <c r="M108">
        <f t="shared" si="28"/>
        <v>5</v>
      </c>
      <c r="N108">
        <f t="shared" si="25"/>
        <v>5</v>
      </c>
      <c r="O108">
        <f t="shared" si="25"/>
        <v>5</v>
      </c>
      <c r="P108">
        <f t="shared" si="25"/>
        <v>5</v>
      </c>
    </row>
    <row r="109" spans="3:16">
      <c r="C109">
        <f t="shared" si="26"/>
        <v>5</v>
      </c>
      <c r="D109">
        <f t="shared" si="26"/>
        <v>5</v>
      </c>
      <c r="E109">
        <f t="shared" si="26"/>
        <v>5</v>
      </c>
      <c r="F109">
        <f t="shared" si="26"/>
        <v>5</v>
      </c>
      <c r="G109">
        <f t="shared" si="26"/>
        <v>4</v>
      </c>
      <c r="H109"/>
      <c r="I109">
        <f t="shared" si="25"/>
        <v>5</v>
      </c>
      <c r="J109">
        <f t="shared" si="27"/>
        <v>5</v>
      </c>
      <c r="K109">
        <f t="shared" si="25"/>
        <v>5</v>
      </c>
      <c r="M109">
        <f t="shared" si="28"/>
        <v>5</v>
      </c>
      <c r="N109">
        <f t="shared" si="25"/>
        <v>3</v>
      </c>
      <c r="O109">
        <f t="shared" si="25"/>
        <v>5</v>
      </c>
      <c r="P109">
        <f t="shared" si="25"/>
        <v>4</v>
      </c>
    </row>
    <row r="110" spans="3:16">
      <c r="C110">
        <f t="shared" si="26"/>
        <v>5</v>
      </c>
      <c r="D110">
        <f t="shared" si="26"/>
        <v>4</v>
      </c>
      <c r="E110">
        <f t="shared" si="26"/>
        <v>5</v>
      </c>
      <c r="F110">
        <f t="shared" si="26"/>
        <v>5</v>
      </c>
      <c r="G110">
        <f t="shared" si="26"/>
        <v>3</v>
      </c>
      <c r="H110"/>
      <c r="I110">
        <f t="shared" si="25"/>
        <v>5</v>
      </c>
      <c r="J110">
        <f t="shared" si="27"/>
        <v>4</v>
      </c>
      <c r="K110">
        <f t="shared" si="25"/>
        <v>5</v>
      </c>
      <c r="M110">
        <f t="shared" si="28"/>
        <v>5</v>
      </c>
      <c r="N110">
        <f t="shared" si="25"/>
        <v>3</v>
      </c>
      <c r="O110">
        <f t="shared" si="25"/>
        <v>5</v>
      </c>
      <c r="P110">
        <f t="shared" si="25"/>
        <v>5</v>
      </c>
    </row>
    <row r="111" spans="3:16">
      <c r="C111">
        <f t="shared" si="26"/>
        <v>5</v>
      </c>
      <c r="D111">
        <f t="shared" si="26"/>
        <v>4</v>
      </c>
      <c r="E111">
        <f t="shared" si="26"/>
        <v>4</v>
      </c>
      <c r="F111">
        <f t="shared" si="26"/>
        <v>5</v>
      </c>
      <c r="G111">
        <f t="shared" si="26"/>
        <v>3</v>
      </c>
      <c r="H111"/>
      <c r="I111">
        <f t="shared" si="25"/>
        <v>5</v>
      </c>
      <c r="J111">
        <f t="shared" si="27"/>
        <v>4</v>
      </c>
      <c r="K111">
        <f t="shared" si="25"/>
        <v>5</v>
      </c>
      <c r="M111">
        <f t="shared" si="28"/>
        <v>5</v>
      </c>
      <c r="N111">
        <f t="shared" si="25"/>
        <v>3</v>
      </c>
      <c r="O111">
        <f t="shared" si="25"/>
        <v>5</v>
      </c>
      <c r="P111">
        <f t="shared" si="25"/>
        <v>2</v>
      </c>
    </row>
    <row r="112" spans="3:16">
      <c r="C112">
        <f t="shared" si="26"/>
        <v>5</v>
      </c>
      <c r="D112">
        <f t="shared" si="26"/>
        <v>4</v>
      </c>
      <c r="E112">
        <f t="shared" si="26"/>
        <v>5</v>
      </c>
      <c r="F112">
        <f t="shared" si="26"/>
        <v>5</v>
      </c>
      <c r="G112">
        <f t="shared" si="26"/>
        <v>4</v>
      </c>
      <c r="H112"/>
      <c r="I112">
        <f t="shared" si="25"/>
        <v>5</v>
      </c>
      <c r="J112">
        <f t="shared" si="27"/>
        <v>4</v>
      </c>
      <c r="K112">
        <f t="shared" si="25"/>
        <v>5</v>
      </c>
      <c r="M112">
        <f t="shared" si="28"/>
        <v>5</v>
      </c>
      <c r="N112">
        <f t="shared" si="25"/>
        <v>3</v>
      </c>
      <c r="O112">
        <f t="shared" si="25"/>
        <v>4</v>
      </c>
      <c r="P112">
        <f t="shared" si="25"/>
        <v>3</v>
      </c>
    </row>
    <row r="113" spans="3:16">
      <c r="C113">
        <f t="shared" si="26"/>
        <v>5</v>
      </c>
      <c r="D113">
        <f t="shared" si="26"/>
        <v>5</v>
      </c>
      <c r="E113">
        <f t="shared" si="26"/>
        <v>4</v>
      </c>
      <c r="F113">
        <f t="shared" si="26"/>
        <v>3</v>
      </c>
      <c r="G113">
        <f t="shared" si="26"/>
        <v>5</v>
      </c>
      <c r="H113"/>
      <c r="I113">
        <f t="shared" si="25"/>
        <v>5</v>
      </c>
      <c r="J113">
        <f t="shared" si="27"/>
        <v>5</v>
      </c>
      <c r="K113">
        <f t="shared" si="25"/>
        <v>5</v>
      </c>
      <c r="M113">
        <f t="shared" si="28"/>
        <v>5</v>
      </c>
      <c r="N113">
        <f t="shared" si="25"/>
        <v>4</v>
      </c>
      <c r="O113">
        <f t="shared" si="25"/>
        <v>5</v>
      </c>
      <c r="P113">
        <f t="shared" si="25"/>
        <v>5</v>
      </c>
    </row>
    <row r="114" spans="3:16">
      <c r="C114">
        <f t="shared" si="26"/>
        <v>5</v>
      </c>
      <c r="D114">
        <f t="shared" si="26"/>
        <v>4</v>
      </c>
      <c r="E114">
        <f t="shared" si="26"/>
        <v>5</v>
      </c>
      <c r="F114">
        <f t="shared" si="26"/>
        <v>5</v>
      </c>
      <c r="G114">
        <f t="shared" si="26"/>
        <v>5</v>
      </c>
      <c r="H114"/>
      <c r="I114">
        <f t="shared" si="25"/>
        <v>5</v>
      </c>
      <c r="J114">
        <f t="shared" si="27"/>
        <v>5</v>
      </c>
      <c r="K114">
        <f t="shared" si="25"/>
        <v>5</v>
      </c>
      <c r="M114">
        <f t="shared" si="28"/>
        <v>5</v>
      </c>
      <c r="N114">
        <f t="shared" si="25"/>
        <v>5</v>
      </c>
      <c r="O114">
        <f t="shared" si="25"/>
        <v>5</v>
      </c>
      <c r="P114">
        <f t="shared" si="25"/>
        <v>5</v>
      </c>
    </row>
    <row r="115" spans="3:16">
      <c r="C115">
        <f t="shared" si="26"/>
        <v>5</v>
      </c>
      <c r="D115">
        <f t="shared" si="26"/>
        <v>3</v>
      </c>
      <c r="E115">
        <f t="shared" si="26"/>
        <v>5</v>
      </c>
      <c r="F115">
        <f t="shared" si="26"/>
        <v>5</v>
      </c>
      <c r="G115">
        <f t="shared" si="26"/>
        <v>3</v>
      </c>
      <c r="H115"/>
      <c r="I115">
        <f t="shared" si="25"/>
        <v>5</v>
      </c>
      <c r="J115">
        <f t="shared" si="27"/>
        <v>5</v>
      </c>
      <c r="K115">
        <f t="shared" si="25"/>
        <v>5</v>
      </c>
      <c r="M115">
        <f t="shared" si="28"/>
        <v>3</v>
      </c>
      <c r="N115">
        <f t="shared" si="25"/>
        <v>3</v>
      </c>
      <c r="O115">
        <f t="shared" si="25"/>
        <v>5</v>
      </c>
      <c r="P115">
        <f t="shared" si="25"/>
        <v>4</v>
      </c>
    </row>
    <row r="116" spans="3:16">
      <c r="C116">
        <f t="shared" si="26"/>
        <v>5</v>
      </c>
      <c r="D116">
        <f t="shared" si="26"/>
        <v>5</v>
      </c>
      <c r="E116">
        <f t="shared" si="26"/>
        <v>5</v>
      </c>
      <c r="F116">
        <f t="shared" si="26"/>
        <v>5</v>
      </c>
      <c r="G116">
        <f t="shared" si="26"/>
        <v>3</v>
      </c>
      <c r="H116"/>
      <c r="I116">
        <f t="shared" ref="I116:K131" si="29">IF(ISNUMBER(I22),I22,"NO")</f>
        <v>5</v>
      </c>
      <c r="J116">
        <f t="shared" si="27"/>
        <v>5</v>
      </c>
      <c r="K116">
        <f t="shared" si="29"/>
        <v>5</v>
      </c>
      <c r="M116">
        <f t="shared" si="28"/>
        <v>5</v>
      </c>
      <c r="N116">
        <f t="shared" ref="N116:P131" si="30">IF(ISNUMBER(N22),N22,"NO")</f>
        <v>5</v>
      </c>
      <c r="O116">
        <f t="shared" si="30"/>
        <v>5</v>
      </c>
      <c r="P116">
        <f t="shared" si="30"/>
        <v>5</v>
      </c>
    </row>
    <row r="117" spans="3:16">
      <c r="C117" t="str">
        <f t="shared" ref="C117:G132" si="31">IF(ISNUMBER(C23),C23,"NO")</f>
        <v>NO</v>
      </c>
      <c r="D117" t="str">
        <f t="shared" si="31"/>
        <v>NO</v>
      </c>
      <c r="E117" t="str">
        <f t="shared" si="31"/>
        <v>NO</v>
      </c>
      <c r="F117" t="str">
        <f t="shared" si="31"/>
        <v>NO</v>
      </c>
      <c r="G117" t="str">
        <f t="shared" si="31"/>
        <v>NO</v>
      </c>
      <c r="H117"/>
      <c r="I117" t="str">
        <f t="shared" si="29"/>
        <v>NO</v>
      </c>
      <c r="J117" t="str">
        <f t="shared" si="27"/>
        <v>NE</v>
      </c>
      <c r="K117" t="str">
        <f t="shared" si="29"/>
        <v>NO</v>
      </c>
      <c r="M117" t="str">
        <f t="shared" si="28"/>
        <v>NO</v>
      </c>
      <c r="N117" t="str">
        <f t="shared" si="30"/>
        <v>NO</v>
      </c>
      <c r="O117" t="str">
        <f t="shared" si="30"/>
        <v>NO</v>
      </c>
      <c r="P117" t="str">
        <f t="shared" si="30"/>
        <v>NO</v>
      </c>
    </row>
    <row r="118" spans="3:16">
      <c r="C118" t="str">
        <f t="shared" si="31"/>
        <v>NO</v>
      </c>
      <c r="D118" t="str">
        <f t="shared" si="31"/>
        <v>NO</v>
      </c>
      <c r="E118" t="str">
        <f t="shared" si="31"/>
        <v>NO</v>
      </c>
      <c r="F118" t="str">
        <f t="shared" si="31"/>
        <v>NO</v>
      </c>
      <c r="G118" t="str">
        <f t="shared" si="31"/>
        <v>NO</v>
      </c>
      <c r="H118"/>
      <c r="I118" t="str">
        <f t="shared" si="29"/>
        <v>NO</v>
      </c>
      <c r="J118" t="str">
        <f t="shared" si="27"/>
        <v>NE</v>
      </c>
      <c r="K118" t="str">
        <f t="shared" si="29"/>
        <v>NO</v>
      </c>
      <c r="M118" t="str">
        <f t="shared" si="28"/>
        <v>NO</v>
      </c>
      <c r="N118" t="str">
        <f t="shared" si="30"/>
        <v>NO</v>
      </c>
      <c r="O118" t="str">
        <f t="shared" si="30"/>
        <v>NO</v>
      </c>
      <c r="P118" t="str">
        <f t="shared" si="30"/>
        <v>NO</v>
      </c>
    </row>
    <row r="119" spans="3:16">
      <c r="C119" t="str">
        <f t="shared" si="31"/>
        <v>NO</v>
      </c>
      <c r="D119" t="str">
        <f t="shared" si="31"/>
        <v>NO</v>
      </c>
      <c r="E119" t="str">
        <f t="shared" si="31"/>
        <v>NO</v>
      </c>
      <c r="F119" t="str">
        <f t="shared" si="31"/>
        <v>NO</v>
      </c>
      <c r="G119" t="str">
        <f t="shared" si="31"/>
        <v>NO</v>
      </c>
      <c r="H119"/>
      <c r="I119" t="str">
        <f t="shared" si="29"/>
        <v>NO</v>
      </c>
      <c r="J119" t="str">
        <f t="shared" si="27"/>
        <v>NE</v>
      </c>
      <c r="K119" t="str">
        <f t="shared" si="29"/>
        <v>NO</v>
      </c>
      <c r="M119" t="str">
        <f t="shared" si="28"/>
        <v>NO</v>
      </c>
      <c r="N119" t="str">
        <f t="shared" si="30"/>
        <v>NO</v>
      </c>
      <c r="O119" t="str">
        <f t="shared" si="30"/>
        <v>NO</v>
      </c>
      <c r="P119" t="str">
        <f t="shared" si="30"/>
        <v>NO</v>
      </c>
    </row>
    <row r="120" spans="3:16">
      <c r="C120" t="str">
        <f t="shared" si="31"/>
        <v>NO</v>
      </c>
      <c r="D120" t="str">
        <f t="shared" si="31"/>
        <v>NO</v>
      </c>
      <c r="E120" t="str">
        <f t="shared" si="31"/>
        <v>NO</v>
      </c>
      <c r="F120" t="str">
        <f t="shared" si="31"/>
        <v>NO</v>
      </c>
      <c r="G120" t="str">
        <f t="shared" si="31"/>
        <v>NO</v>
      </c>
      <c r="H120"/>
      <c r="I120" t="str">
        <f t="shared" si="29"/>
        <v>NO</v>
      </c>
      <c r="J120" t="str">
        <f t="shared" si="27"/>
        <v>NE</v>
      </c>
      <c r="K120" t="str">
        <f t="shared" si="29"/>
        <v>NO</v>
      </c>
      <c r="M120" t="str">
        <f t="shared" si="28"/>
        <v>NO</v>
      </c>
      <c r="N120" t="str">
        <f t="shared" si="30"/>
        <v>NO</v>
      </c>
      <c r="O120" t="str">
        <f t="shared" si="30"/>
        <v>NO</v>
      </c>
      <c r="P120" t="str">
        <f t="shared" si="30"/>
        <v>NO</v>
      </c>
    </row>
    <row r="121" spans="3:16">
      <c r="C121" t="str">
        <f t="shared" si="31"/>
        <v>NO</v>
      </c>
      <c r="D121" t="str">
        <f t="shared" si="31"/>
        <v>NO</v>
      </c>
      <c r="E121" t="str">
        <f t="shared" si="31"/>
        <v>NO</v>
      </c>
      <c r="F121" t="str">
        <f t="shared" si="31"/>
        <v>NO</v>
      </c>
      <c r="G121" t="str">
        <f t="shared" si="31"/>
        <v>NO</v>
      </c>
      <c r="H121"/>
      <c r="I121" t="str">
        <f t="shared" si="29"/>
        <v>NO</v>
      </c>
      <c r="J121" t="str">
        <f t="shared" si="27"/>
        <v>NE</v>
      </c>
      <c r="K121" t="str">
        <f t="shared" si="29"/>
        <v>NO</v>
      </c>
      <c r="M121" t="str">
        <f t="shared" si="28"/>
        <v>NO</v>
      </c>
      <c r="N121" t="str">
        <f t="shared" si="30"/>
        <v>NO</v>
      </c>
      <c r="O121" t="str">
        <f t="shared" si="30"/>
        <v>NO</v>
      </c>
      <c r="P121" t="str">
        <f t="shared" si="30"/>
        <v>NO</v>
      </c>
    </row>
    <row r="122" spans="3:16">
      <c r="C122" t="str">
        <f t="shared" si="31"/>
        <v>NO</v>
      </c>
      <c r="D122" t="str">
        <f t="shared" si="31"/>
        <v>NO</v>
      </c>
      <c r="E122" t="str">
        <f t="shared" si="31"/>
        <v>NO</v>
      </c>
      <c r="F122" t="str">
        <f t="shared" si="31"/>
        <v>NO</v>
      </c>
      <c r="G122" t="str">
        <f t="shared" si="31"/>
        <v>NO</v>
      </c>
      <c r="H122"/>
      <c r="I122" t="str">
        <f t="shared" si="29"/>
        <v>NO</v>
      </c>
      <c r="J122" t="str">
        <f t="shared" si="27"/>
        <v>NE</v>
      </c>
      <c r="K122" t="str">
        <f t="shared" si="29"/>
        <v>NO</v>
      </c>
      <c r="M122" t="str">
        <f t="shared" si="28"/>
        <v>NO</v>
      </c>
      <c r="N122" t="str">
        <f t="shared" si="30"/>
        <v>NO</v>
      </c>
      <c r="O122" t="str">
        <f t="shared" si="30"/>
        <v>NO</v>
      </c>
      <c r="P122" t="str">
        <f t="shared" si="30"/>
        <v>NO</v>
      </c>
    </row>
    <row r="123" spans="3:16">
      <c r="C123" t="str">
        <f t="shared" si="31"/>
        <v>NO</v>
      </c>
      <c r="D123" t="str">
        <f t="shared" si="31"/>
        <v>NO</v>
      </c>
      <c r="E123" t="str">
        <f t="shared" si="31"/>
        <v>NO</v>
      </c>
      <c r="F123" t="str">
        <f t="shared" si="31"/>
        <v>NO</v>
      </c>
      <c r="G123" t="str">
        <f t="shared" si="31"/>
        <v>NO</v>
      </c>
      <c r="H123"/>
      <c r="I123" t="str">
        <f t="shared" si="29"/>
        <v>NO</v>
      </c>
      <c r="J123" t="str">
        <f t="shared" si="27"/>
        <v>NE</v>
      </c>
      <c r="K123" t="str">
        <f t="shared" si="29"/>
        <v>NO</v>
      </c>
      <c r="M123" t="str">
        <f t="shared" si="28"/>
        <v>NO</v>
      </c>
      <c r="N123" t="str">
        <f t="shared" si="30"/>
        <v>NO</v>
      </c>
      <c r="O123" t="str">
        <f t="shared" si="30"/>
        <v>NO</v>
      </c>
      <c r="P123" t="str">
        <f t="shared" si="30"/>
        <v>NO</v>
      </c>
    </row>
    <row r="124" spans="3:16">
      <c r="C124" t="str">
        <f t="shared" si="31"/>
        <v>NO</v>
      </c>
      <c r="D124" t="str">
        <f t="shared" si="31"/>
        <v>NO</v>
      </c>
      <c r="E124" t="str">
        <f t="shared" si="31"/>
        <v>NO</v>
      </c>
      <c r="F124" t="str">
        <f t="shared" si="31"/>
        <v>NO</v>
      </c>
      <c r="G124" t="str">
        <f t="shared" si="31"/>
        <v>NO</v>
      </c>
      <c r="H124"/>
      <c r="I124" t="str">
        <f t="shared" si="29"/>
        <v>NO</v>
      </c>
      <c r="J124" t="str">
        <f t="shared" si="27"/>
        <v>NE</v>
      </c>
      <c r="K124" t="str">
        <f t="shared" si="29"/>
        <v>NO</v>
      </c>
      <c r="M124" t="str">
        <f t="shared" si="28"/>
        <v>NO</v>
      </c>
      <c r="N124" t="str">
        <f t="shared" si="30"/>
        <v>NO</v>
      </c>
      <c r="O124" t="str">
        <f t="shared" si="30"/>
        <v>NO</v>
      </c>
      <c r="P124" t="str">
        <f t="shared" si="30"/>
        <v>NO</v>
      </c>
    </row>
    <row r="125" spans="3:16">
      <c r="C125" t="str">
        <f t="shared" si="31"/>
        <v>NO</v>
      </c>
      <c r="D125" t="str">
        <f t="shared" si="31"/>
        <v>NO</v>
      </c>
      <c r="E125" t="str">
        <f t="shared" si="31"/>
        <v>NO</v>
      </c>
      <c r="F125" t="str">
        <f t="shared" si="31"/>
        <v>NO</v>
      </c>
      <c r="G125" t="str">
        <f t="shared" si="31"/>
        <v>NO</v>
      </c>
      <c r="H125"/>
      <c r="I125" t="str">
        <f t="shared" si="29"/>
        <v>NO</v>
      </c>
      <c r="J125" t="str">
        <f t="shared" si="27"/>
        <v>NE</v>
      </c>
      <c r="K125" t="str">
        <f t="shared" si="29"/>
        <v>NO</v>
      </c>
      <c r="M125" t="str">
        <f t="shared" si="28"/>
        <v>NO</v>
      </c>
      <c r="N125" t="str">
        <f t="shared" si="30"/>
        <v>NO</v>
      </c>
      <c r="O125" t="str">
        <f t="shared" si="30"/>
        <v>NO</v>
      </c>
      <c r="P125" t="str">
        <f t="shared" si="30"/>
        <v>NO</v>
      </c>
    </row>
    <row r="126" spans="3:16">
      <c r="C126" t="str">
        <f t="shared" si="31"/>
        <v>NO</v>
      </c>
      <c r="D126" t="str">
        <f t="shared" si="31"/>
        <v>NO</v>
      </c>
      <c r="E126" t="str">
        <f t="shared" si="31"/>
        <v>NO</v>
      </c>
      <c r="F126" t="str">
        <f t="shared" si="31"/>
        <v>NO</v>
      </c>
      <c r="G126" t="str">
        <f t="shared" si="31"/>
        <v>NO</v>
      </c>
      <c r="H126"/>
      <c r="I126" t="str">
        <f t="shared" si="29"/>
        <v>NO</v>
      </c>
      <c r="J126" t="str">
        <f t="shared" si="27"/>
        <v>NE</v>
      </c>
      <c r="K126" t="str">
        <f t="shared" si="29"/>
        <v>NO</v>
      </c>
      <c r="M126" t="str">
        <f t="shared" si="28"/>
        <v>NO</v>
      </c>
      <c r="N126" t="str">
        <f t="shared" si="30"/>
        <v>NO</v>
      </c>
      <c r="O126" t="str">
        <f t="shared" si="30"/>
        <v>NO</v>
      </c>
      <c r="P126" t="str">
        <f t="shared" si="30"/>
        <v>NO</v>
      </c>
    </row>
    <row r="127" spans="3:16">
      <c r="C127" t="str">
        <f t="shared" si="31"/>
        <v>NO</v>
      </c>
      <c r="D127" t="str">
        <f t="shared" si="31"/>
        <v>NO</v>
      </c>
      <c r="E127" t="str">
        <f t="shared" si="31"/>
        <v>NO</v>
      </c>
      <c r="F127" t="str">
        <f t="shared" si="31"/>
        <v>NO</v>
      </c>
      <c r="G127" t="str">
        <f t="shared" si="31"/>
        <v>NO</v>
      </c>
      <c r="H127"/>
      <c r="I127" t="str">
        <f t="shared" si="29"/>
        <v>NO</v>
      </c>
      <c r="J127" t="str">
        <f t="shared" si="27"/>
        <v>NE</v>
      </c>
      <c r="K127" t="str">
        <f t="shared" si="29"/>
        <v>NO</v>
      </c>
      <c r="M127" t="str">
        <f t="shared" si="28"/>
        <v>NO</v>
      </c>
      <c r="N127" t="str">
        <f t="shared" si="30"/>
        <v>NO</v>
      </c>
      <c r="O127" t="str">
        <f t="shared" si="30"/>
        <v>NO</v>
      </c>
      <c r="P127" t="str">
        <f t="shared" si="30"/>
        <v>NO</v>
      </c>
    </row>
    <row r="128" spans="3:16">
      <c r="C128" t="str">
        <f t="shared" si="31"/>
        <v>NO</v>
      </c>
      <c r="D128" t="str">
        <f t="shared" si="31"/>
        <v>NO</v>
      </c>
      <c r="E128" t="str">
        <f t="shared" si="31"/>
        <v>NO</v>
      </c>
      <c r="F128" t="str">
        <f t="shared" si="31"/>
        <v>NO</v>
      </c>
      <c r="G128" t="str">
        <f t="shared" si="31"/>
        <v>NO</v>
      </c>
      <c r="H128"/>
      <c r="I128" t="str">
        <f t="shared" si="29"/>
        <v>NO</v>
      </c>
      <c r="J128" t="str">
        <f t="shared" si="27"/>
        <v>NE</v>
      </c>
      <c r="K128" t="str">
        <f t="shared" si="29"/>
        <v>NO</v>
      </c>
      <c r="M128" t="str">
        <f t="shared" si="28"/>
        <v>NO</v>
      </c>
      <c r="N128" t="str">
        <f t="shared" si="30"/>
        <v>NO</v>
      </c>
      <c r="O128" t="str">
        <f t="shared" si="30"/>
        <v>NO</v>
      </c>
      <c r="P128" t="str">
        <f t="shared" si="30"/>
        <v>NO</v>
      </c>
    </row>
    <row r="129" spans="1:16">
      <c r="C129" t="str">
        <f t="shared" si="31"/>
        <v>NO</v>
      </c>
      <c r="D129" t="str">
        <f t="shared" si="31"/>
        <v>NO</v>
      </c>
      <c r="E129" t="str">
        <f t="shared" si="31"/>
        <v>NO</v>
      </c>
      <c r="F129" t="str">
        <f t="shared" si="31"/>
        <v>NO</v>
      </c>
      <c r="G129" t="str">
        <f t="shared" si="31"/>
        <v>NO</v>
      </c>
      <c r="H129"/>
      <c r="I129" t="str">
        <f t="shared" si="29"/>
        <v>NO</v>
      </c>
      <c r="J129" t="str">
        <f t="shared" si="27"/>
        <v>NE</v>
      </c>
      <c r="K129" t="str">
        <f t="shared" si="29"/>
        <v>NO</v>
      </c>
      <c r="M129" t="str">
        <f t="shared" si="28"/>
        <v>NO</v>
      </c>
      <c r="N129" t="str">
        <f t="shared" si="30"/>
        <v>NO</v>
      </c>
      <c r="O129" t="str">
        <f t="shared" si="30"/>
        <v>NO</v>
      </c>
      <c r="P129" t="str">
        <f t="shared" si="30"/>
        <v>NO</v>
      </c>
    </row>
    <row r="130" spans="1:16">
      <c r="C130" t="str">
        <f t="shared" si="31"/>
        <v>NO</v>
      </c>
      <c r="D130" t="str">
        <f t="shared" si="31"/>
        <v>NO</v>
      </c>
      <c r="E130" t="str">
        <f t="shared" si="31"/>
        <v>NO</v>
      </c>
      <c r="F130" t="str">
        <f t="shared" si="31"/>
        <v>NO</v>
      </c>
      <c r="G130" t="str">
        <f t="shared" si="31"/>
        <v>NO</v>
      </c>
      <c r="H130"/>
      <c r="I130" t="str">
        <f t="shared" si="29"/>
        <v>NO</v>
      </c>
      <c r="J130" t="str">
        <f t="shared" si="27"/>
        <v>NE</v>
      </c>
      <c r="K130" t="str">
        <f t="shared" si="29"/>
        <v>NO</v>
      </c>
      <c r="M130" t="str">
        <f t="shared" si="28"/>
        <v>NO</v>
      </c>
      <c r="N130" t="str">
        <f t="shared" si="30"/>
        <v>NO</v>
      </c>
      <c r="O130" t="str">
        <f t="shared" si="30"/>
        <v>NO</v>
      </c>
      <c r="P130" t="str">
        <f t="shared" si="30"/>
        <v>NO</v>
      </c>
    </row>
    <row r="131" spans="1:16">
      <c r="C131" t="str">
        <f t="shared" si="31"/>
        <v>NO</v>
      </c>
      <c r="D131" t="str">
        <f t="shared" si="31"/>
        <v>NO</v>
      </c>
      <c r="E131" t="str">
        <f t="shared" si="31"/>
        <v>NO</v>
      </c>
      <c r="F131" t="str">
        <f t="shared" si="31"/>
        <v>NO</v>
      </c>
      <c r="G131" t="str">
        <f t="shared" si="31"/>
        <v>NO</v>
      </c>
      <c r="H131"/>
      <c r="I131" t="str">
        <f t="shared" si="29"/>
        <v>NO</v>
      </c>
      <c r="J131" t="str">
        <f t="shared" si="27"/>
        <v>NE</v>
      </c>
      <c r="K131" t="str">
        <f t="shared" si="29"/>
        <v>NO</v>
      </c>
      <c r="M131" t="str">
        <f t="shared" si="28"/>
        <v>NO</v>
      </c>
      <c r="N131" t="str">
        <f t="shared" si="30"/>
        <v>NO</v>
      </c>
      <c r="O131" t="str">
        <f t="shared" si="30"/>
        <v>NO</v>
      </c>
      <c r="P131" t="str">
        <f t="shared" si="30"/>
        <v>NO</v>
      </c>
    </row>
    <row r="132" spans="1:16">
      <c r="C132" t="str">
        <f t="shared" si="31"/>
        <v>NO</v>
      </c>
      <c r="D132" t="str">
        <f t="shared" si="31"/>
        <v>NO</v>
      </c>
      <c r="E132" t="str">
        <f t="shared" si="31"/>
        <v>NO</v>
      </c>
      <c r="F132" t="str">
        <f t="shared" si="31"/>
        <v>NO</v>
      </c>
      <c r="G132" t="str">
        <f t="shared" si="31"/>
        <v>NO</v>
      </c>
      <c r="H132"/>
      <c r="I132" t="str">
        <f t="shared" ref="I132:K137" si="32">IF(ISNUMBER(I38),I38,"NO")</f>
        <v>NO</v>
      </c>
      <c r="J132" t="str">
        <f t="shared" si="27"/>
        <v>NE</v>
      </c>
      <c r="K132" t="str">
        <f t="shared" si="32"/>
        <v>NO</v>
      </c>
      <c r="M132" t="str">
        <f t="shared" si="28"/>
        <v>NO</v>
      </c>
      <c r="N132" t="str">
        <f t="shared" ref="N132:P137" si="33">IF(ISNUMBER(N38),N38,"NO")</f>
        <v>NO</v>
      </c>
      <c r="O132" t="str">
        <f t="shared" si="33"/>
        <v>NO</v>
      </c>
      <c r="P132" t="str">
        <f t="shared" si="33"/>
        <v>NO</v>
      </c>
    </row>
    <row r="133" spans="1:16">
      <c r="C133" t="str">
        <f t="shared" ref="C133:G137" si="34">IF(ISNUMBER(C39),C39,"NO")</f>
        <v>NO</v>
      </c>
      <c r="D133" t="str">
        <f t="shared" si="34"/>
        <v>NO</v>
      </c>
      <c r="E133" t="str">
        <f t="shared" si="34"/>
        <v>NO</v>
      </c>
      <c r="F133" t="str">
        <f t="shared" si="34"/>
        <v>NO</v>
      </c>
      <c r="G133" t="str">
        <f t="shared" si="34"/>
        <v>NO</v>
      </c>
      <c r="H133"/>
      <c r="I133" t="str">
        <f t="shared" si="32"/>
        <v>NO</v>
      </c>
      <c r="J133" t="str">
        <f t="shared" si="27"/>
        <v>NE</v>
      </c>
      <c r="K133" t="str">
        <f t="shared" si="32"/>
        <v>NO</v>
      </c>
      <c r="M133" t="str">
        <f t="shared" si="28"/>
        <v>NO</v>
      </c>
      <c r="N133" t="str">
        <f t="shared" si="33"/>
        <v>NO</v>
      </c>
      <c r="O133" t="str">
        <f t="shared" si="33"/>
        <v>NO</v>
      </c>
      <c r="P133" t="str">
        <f t="shared" si="33"/>
        <v>NO</v>
      </c>
    </row>
    <row r="134" spans="1:16">
      <c r="C134" t="str">
        <f t="shared" si="34"/>
        <v>NO</v>
      </c>
      <c r="D134" t="str">
        <f t="shared" si="34"/>
        <v>NO</v>
      </c>
      <c r="E134" t="str">
        <f t="shared" si="34"/>
        <v>NO</v>
      </c>
      <c r="F134" t="str">
        <f t="shared" si="34"/>
        <v>NO</v>
      </c>
      <c r="G134" t="str">
        <f t="shared" si="34"/>
        <v>NO</v>
      </c>
      <c r="H134"/>
      <c r="I134" t="str">
        <f t="shared" si="32"/>
        <v>NO</v>
      </c>
      <c r="J134" t="str">
        <f t="shared" si="27"/>
        <v>NE</v>
      </c>
      <c r="K134" t="str">
        <f t="shared" si="32"/>
        <v>NO</v>
      </c>
      <c r="M134" t="str">
        <f t="shared" si="28"/>
        <v>NO</v>
      </c>
      <c r="N134" t="str">
        <f t="shared" si="33"/>
        <v>NO</v>
      </c>
      <c r="O134" t="str">
        <f t="shared" si="33"/>
        <v>NO</v>
      </c>
      <c r="P134" t="str">
        <f t="shared" si="33"/>
        <v>NO</v>
      </c>
    </row>
    <row r="135" spans="1:16">
      <c r="C135" t="str">
        <f t="shared" si="34"/>
        <v>NO</v>
      </c>
      <c r="D135" t="str">
        <f t="shared" si="34"/>
        <v>NO</v>
      </c>
      <c r="E135" t="str">
        <f t="shared" si="34"/>
        <v>NO</v>
      </c>
      <c r="F135" t="str">
        <f t="shared" si="34"/>
        <v>NO</v>
      </c>
      <c r="G135" t="str">
        <f t="shared" si="34"/>
        <v>NO</v>
      </c>
      <c r="H135"/>
      <c r="I135" t="str">
        <f t="shared" si="32"/>
        <v>NO</v>
      </c>
      <c r="J135" t="str">
        <f t="shared" si="27"/>
        <v>NE</v>
      </c>
      <c r="K135" t="str">
        <f t="shared" si="32"/>
        <v>NO</v>
      </c>
      <c r="M135" t="str">
        <f t="shared" si="28"/>
        <v>NO</v>
      </c>
      <c r="N135" t="str">
        <f t="shared" si="33"/>
        <v>NO</v>
      </c>
      <c r="O135" t="str">
        <f t="shared" si="33"/>
        <v>NO</v>
      </c>
      <c r="P135" t="str">
        <f t="shared" si="33"/>
        <v>NO</v>
      </c>
    </row>
    <row r="136" spans="1:16">
      <c r="C136" t="str">
        <f t="shared" si="34"/>
        <v>NO</v>
      </c>
      <c r="D136" t="str">
        <f t="shared" si="34"/>
        <v>NO</v>
      </c>
      <c r="E136" t="str">
        <f t="shared" si="34"/>
        <v>NO</v>
      </c>
      <c r="F136" t="str">
        <f t="shared" si="34"/>
        <v>NO</v>
      </c>
      <c r="G136" t="str">
        <f t="shared" si="34"/>
        <v>NO</v>
      </c>
      <c r="H136"/>
      <c r="I136" t="str">
        <f t="shared" si="32"/>
        <v>NO</v>
      </c>
      <c r="J136" t="str">
        <f t="shared" si="27"/>
        <v>NE</v>
      </c>
      <c r="K136" t="str">
        <f t="shared" si="32"/>
        <v>NO</v>
      </c>
      <c r="M136" t="str">
        <f t="shared" si="28"/>
        <v>NO</v>
      </c>
      <c r="N136" t="str">
        <f t="shared" si="33"/>
        <v>NO</v>
      </c>
      <c r="O136" t="str">
        <f t="shared" si="33"/>
        <v>NO</v>
      </c>
      <c r="P136" t="str">
        <f t="shared" si="33"/>
        <v>NO</v>
      </c>
    </row>
    <row r="137" spans="1:16">
      <c r="C137" t="str">
        <f t="shared" si="34"/>
        <v>NO</v>
      </c>
      <c r="D137" t="str">
        <f t="shared" si="34"/>
        <v>NO</v>
      </c>
      <c r="E137" t="str">
        <f t="shared" si="34"/>
        <v>NO</v>
      </c>
      <c r="F137" t="str">
        <f t="shared" si="34"/>
        <v>NO</v>
      </c>
      <c r="G137" t="str">
        <f t="shared" si="34"/>
        <v>NO</v>
      </c>
      <c r="H137"/>
      <c r="I137" t="str">
        <f t="shared" si="32"/>
        <v>NO</v>
      </c>
      <c r="J137" t="str">
        <f t="shared" si="27"/>
        <v>NE</v>
      </c>
      <c r="K137" t="str">
        <f t="shared" si="32"/>
        <v>NO</v>
      </c>
      <c r="M137" t="str">
        <f t="shared" si="28"/>
        <v>NO</v>
      </c>
      <c r="N137" t="str">
        <f t="shared" si="33"/>
        <v>NO</v>
      </c>
      <c r="O137" t="str">
        <f t="shared" si="33"/>
        <v>NO</v>
      </c>
      <c r="P137" t="str">
        <f t="shared" si="33"/>
        <v>NO</v>
      </c>
    </row>
    <row r="138" spans="1:16">
      <c r="A138" s="186" t="s">
        <v>135</v>
      </c>
      <c r="C138" s="188">
        <f>MEDIAN(C100:C137)</f>
        <v>5</v>
      </c>
      <c r="D138" s="188">
        <f t="shared" ref="D138:P138" si="35">MEDIAN(D100:D137)</f>
        <v>5</v>
      </c>
      <c r="E138" s="188">
        <f t="shared" si="35"/>
        <v>5</v>
      </c>
      <c r="F138" s="188">
        <f t="shared" si="35"/>
        <v>5</v>
      </c>
      <c r="G138" s="188">
        <f t="shared" si="35"/>
        <v>3</v>
      </c>
      <c r="H138" s="188"/>
      <c r="I138" s="188">
        <f t="shared" si="35"/>
        <v>5</v>
      </c>
      <c r="J138" s="188">
        <f t="shared" si="35"/>
        <v>5</v>
      </c>
      <c r="K138" s="188">
        <f t="shared" si="35"/>
        <v>5</v>
      </c>
      <c r="L138" s="188"/>
      <c r="M138" s="188">
        <f t="shared" si="35"/>
        <v>5</v>
      </c>
      <c r="N138" s="188">
        <f t="shared" si="35"/>
        <v>4</v>
      </c>
      <c r="O138" s="188">
        <f t="shared" si="35"/>
        <v>5</v>
      </c>
      <c r="P138" s="188">
        <f t="shared" si="35"/>
        <v>5</v>
      </c>
    </row>
    <row r="139" spans="1:16">
      <c r="A139" s="186" t="s">
        <v>136</v>
      </c>
      <c r="C139" s="188">
        <f>QUARTILE(C100:C137,1)</f>
        <v>5</v>
      </c>
      <c r="D139" s="188">
        <f t="shared" ref="D139:P139" si="36">QUARTILE(D100:D137,1)</f>
        <v>4</v>
      </c>
      <c r="E139" s="188">
        <f t="shared" si="36"/>
        <v>5</v>
      </c>
      <c r="F139" s="188">
        <f t="shared" si="36"/>
        <v>5</v>
      </c>
      <c r="G139" s="188">
        <f t="shared" si="36"/>
        <v>3</v>
      </c>
      <c r="H139" s="188"/>
      <c r="I139" s="188">
        <f t="shared" si="36"/>
        <v>5</v>
      </c>
      <c r="J139" s="188">
        <f t="shared" si="36"/>
        <v>4</v>
      </c>
      <c r="K139" s="188">
        <f t="shared" si="36"/>
        <v>5</v>
      </c>
      <c r="L139" s="188"/>
      <c r="M139" s="188">
        <f t="shared" si="36"/>
        <v>5</v>
      </c>
      <c r="N139" s="188">
        <f t="shared" si="36"/>
        <v>3</v>
      </c>
      <c r="O139" s="188">
        <f t="shared" si="36"/>
        <v>5</v>
      </c>
      <c r="P139" s="188">
        <f t="shared" si="36"/>
        <v>4</v>
      </c>
    </row>
    <row r="140" spans="1:16">
      <c r="A140" s="186" t="s">
        <v>137</v>
      </c>
      <c r="C140" s="188">
        <f>AVERAGE(C100:C137)</f>
        <v>5</v>
      </c>
      <c r="D140" s="188">
        <f t="shared" ref="D140:P140" si="37">AVERAGE(D100:D137)</f>
        <v>4.5294117647058822</v>
      </c>
      <c r="E140" s="188">
        <f t="shared" si="37"/>
        <v>4.7647058823529411</v>
      </c>
      <c r="F140" s="188">
        <f t="shared" si="37"/>
        <v>4.8235294117647056</v>
      </c>
      <c r="G140" s="188">
        <f t="shared" si="37"/>
        <v>3.3529411764705883</v>
      </c>
      <c r="H140" s="188"/>
      <c r="I140" s="188">
        <f t="shared" si="37"/>
        <v>5</v>
      </c>
      <c r="J140" s="188">
        <f t="shared" si="37"/>
        <v>4.4117647058823533</v>
      </c>
      <c r="K140" s="188">
        <f t="shared" si="37"/>
        <v>4.9411764705882355</v>
      </c>
      <c r="L140" s="188"/>
      <c r="M140" s="188">
        <f t="shared" si="37"/>
        <v>4.7647058823529411</v>
      </c>
      <c r="N140" s="188">
        <f t="shared" si="37"/>
        <v>3.8823529411764706</v>
      </c>
      <c r="O140" s="188">
        <f t="shared" si="37"/>
        <v>4.9411764705882355</v>
      </c>
      <c r="P140" s="188">
        <f t="shared" si="37"/>
        <v>4.2941176470588234</v>
      </c>
    </row>
  </sheetData>
  <protectedRanges>
    <protectedRange sqref="AB75:AC95" name="Rango3_2_1_1"/>
    <protectedRange sqref="C75:Q95 Y75:AA95" name="Rango1_2_1_1"/>
    <protectedRange sqref="X58:X74" name="Rango2_2_2"/>
    <protectedRange sqref="AB59:AC74" name="Rango3_2_1_3"/>
    <protectedRange sqref="Y59:AA74 C59:Q74" name="Rango1_2_1_3"/>
    <protectedRange sqref="AD59:AE74 R59:S74 V59:X74" name="Rango2_2_1_3"/>
    <protectedRange sqref="AB58:AC58" name="Rango3_2_1_1_2"/>
    <protectedRange sqref="C58:Q58 Y58:AA58" name="Rango1_2_1_1_2"/>
    <protectedRange sqref="V58:X58 AD58:AE58 R58:T58 T59:T74" name="Rango2_2_1_1_2"/>
  </protectedRanges>
  <mergeCells count="35">
    <mergeCell ref="N3:N5"/>
    <mergeCell ref="O3:O5"/>
    <mergeCell ref="C2:H2"/>
    <mergeCell ref="I2:L2"/>
    <mergeCell ref="M2:Q2"/>
    <mergeCell ref="C3:C5"/>
    <mergeCell ref="D3:D5"/>
    <mergeCell ref="E3:E5"/>
    <mergeCell ref="F3:F5"/>
    <mergeCell ref="G3:G5"/>
    <mergeCell ref="H3:H5"/>
    <mergeCell ref="I3:I5"/>
    <mergeCell ref="B2:B5"/>
    <mergeCell ref="B53:B56"/>
    <mergeCell ref="C53:Q53"/>
    <mergeCell ref="R53:W53"/>
    <mergeCell ref="X53:AE53"/>
    <mergeCell ref="C54:E56"/>
    <mergeCell ref="F54:H56"/>
    <mergeCell ref="I54:K56"/>
    <mergeCell ref="L54:N56"/>
    <mergeCell ref="O54:Q56"/>
    <mergeCell ref="P3:P5"/>
    <mergeCell ref="Q3:Q5"/>
    <mergeCell ref="J3:J5"/>
    <mergeCell ref="K3:K5"/>
    <mergeCell ref="L3:L5"/>
    <mergeCell ref="M3:M5"/>
    <mergeCell ref="AD54:AE56"/>
    <mergeCell ref="R54:S56"/>
    <mergeCell ref="T54:U56"/>
    <mergeCell ref="V54:W56"/>
    <mergeCell ref="X54:X56"/>
    <mergeCell ref="Y54:AA56"/>
    <mergeCell ref="AB54:AC56"/>
  </mergeCells>
  <phoneticPr fontId="4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40"/>
  <sheetViews>
    <sheetView zoomScale="70" zoomScaleNormal="70" workbookViewId="0">
      <selection activeCell="E34" sqref="E34"/>
    </sheetView>
  </sheetViews>
  <sheetFormatPr baseColWidth="10" defaultRowHeight="12.75"/>
  <cols>
    <col min="2" max="2" width="5" customWidth="1"/>
    <col min="3" max="3" width="9.5703125" customWidth="1"/>
    <col min="4" max="4" width="11.140625" customWidth="1"/>
    <col min="5" max="5" width="11" customWidth="1"/>
    <col min="6" max="6" width="14.85546875" customWidth="1"/>
    <col min="8" max="8" width="10.85546875" style="8" customWidth="1"/>
  </cols>
  <sheetData>
    <row r="1" spans="1:21" ht="13.5" thickBot="1">
      <c r="A1" s="90" t="s">
        <v>81</v>
      </c>
    </row>
    <row r="2" spans="1:21" ht="13.5" thickTop="1">
      <c r="B2" s="346" t="s">
        <v>88</v>
      </c>
      <c r="C2" s="349" t="s">
        <v>56</v>
      </c>
      <c r="D2" s="350"/>
      <c r="E2" s="350"/>
      <c r="F2" s="350"/>
      <c r="G2" s="350"/>
      <c r="H2" s="351"/>
      <c r="I2" s="352" t="s">
        <v>11</v>
      </c>
      <c r="J2" s="353"/>
      <c r="K2" s="353"/>
      <c r="L2" s="351"/>
      <c r="M2" s="354" t="s">
        <v>12</v>
      </c>
      <c r="N2" s="355"/>
      <c r="O2" s="355"/>
      <c r="P2" s="355"/>
      <c r="Q2" s="356"/>
    </row>
    <row r="3" spans="1:21" ht="12.75" customHeight="1">
      <c r="B3" s="347"/>
      <c r="C3" s="377" t="s">
        <v>57</v>
      </c>
      <c r="D3" s="380" t="s">
        <v>58</v>
      </c>
      <c r="E3" s="380" t="s">
        <v>59</v>
      </c>
      <c r="F3" s="380" t="s">
        <v>60</v>
      </c>
      <c r="G3" s="381" t="s">
        <v>61</v>
      </c>
      <c r="H3" s="382" t="s">
        <v>62</v>
      </c>
      <c r="I3" s="370" t="s">
        <v>3</v>
      </c>
      <c r="J3" s="373" t="s">
        <v>63</v>
      </c>
      <c r="K3" s="326" t="s">
        <v>64</v>
      </c>
      <c r="L3" s="374" t="s">
        <v>62</v>
      </c>
      <c r="M3" s="363" t="s">
        <v>65</v>
      </c>
      <c r="N3" s="365" t="s">
        <v>66</v>
      </c>
      <c r="O3" s="365" t="s">
        <v>67</v>
      </c>
      <c r="P3" s="368" t="s">
        <v>68</v>
      </c>
      <c r="Q3" s="357" t="s">
        <v>62</v>
      </c>
    </row>
    <row r="4" spans="1:21">
      <c r="B4" s="347"/>
      <c r="C4" s="378"/>
      <c r="D4" s="366"/>
      <c r="E4" s="366"/>
      <c r="F4" s="366"/>
      <c r="G4" s="327"/>
      <c r="H4" s="383"/>
      <c r="I4" s="371"/>
      <c r="J4" s="366"/>
      <c r="K4" s="327"/>
      <c r="L4" s="375"/>
      <c r="M4" s="331"/>
      <c r="N4" s="366"/>
      <c r="O4" s="366"/>
      <c r="P4" s="327"/>
      <c r="Q4" s="358"/>
    </row>
    <row r="5" spans="1:21" ht="13.5" thickBot="1">
      <c r="B5" s="348"/>
      <c r="C5" s="379"/>
      <c r="D5" s="367"/>
      <c r="E5" s="366"/>
      <c r="F5" s="367"/>
      <c r="G5" s="369"/>
      <c r="H5" s="384"/>
      <c r="I5" s="372"/>
      <c r="J5" s="367"/>
      <c r="K5" s="369"/>
      <c r="L5" s="376"/>
      <c r="M5" s="364"/>
      <c r="N5" s="367"/>
      <c r="O5" s="367"/>
      <c r="P5" s="369"/>
      <c r="Q5" s="359"/>
    </row>
    <row r="6" spans="1:21" ht="13.5" thickBot="1">
      <c r="A6">
        <f>IF(C6="NE",0,1)</f>
        <v>1</v>
      </c>
      <c r="B6" s="97" t="s">
        <v>89</v>
      </c>
      <c r="C6" s="183">
        <f>IF(C58+D58+E58&gt;13,5,IF(C58+D58+E58&gt;10,4,IF(C58+D58+E58&gt;7,3,IF(C58+D58+E58&gt;5,2,"NE"))))</f>
        <v>4</v>
      </c>
      <c r="D6" s="183">
        <f>IF(F58+G58+H58&gt;13,5,IF(F58+G58+H58&gt;10,4,IF(F58+G58+H58&gt;7,3,IF(F58+G58+H58&gt;5,2,"NE"))))</f>
        <v>3</v>
      </c>
      <c r="E6" s="246"/>
      <c r="F6" s="183">
        <f>IF(L58+M58+N58&gt;13,5,IF(L58+M58+N58&gt;10,4,IF(L58+M58+N58&gt;7,3,IF(L58+M58+N58&gt;5,2,"NE"))))</f>
        <v>5</v>
      </c>
      <c r="G6" s="183">
        <f>IF(O58+P58+Q58&gt;13,5,IF(O58+P58+Q58&gt;10,4,IF(O58+P58+Q58&gt;7,3,IF(O58+P58+Q58&gt;5,2,"NE"))))</f>
        <v>2</v>
      </c>
      <c r="H6" s="184" t="str">
        <f>IF(COUNTIF(C6:G6,2)&gt;1,"D","A")</f>
        <v>A</v>
      </c>
      <c r="I6" s="183">
        <f>IF(R58+S58&gt;8,5,IF(R58+S58&gt;6,4,IF(R58+S58&gt;4,3,IF(R58+S58&gt;2,2,"NE"))))</f>
        <v>5</v>
      </c>
      <c r="J6" s="246"/>
      <c r="K6" s="183">
        <f>IF(V58+W58&gt;8,5,IF(V58+W58&gt;6,4,IF(V58+W58&gt;4,3,IF(V58+W58&gt;2,2,"NE"))))</f>
        <v>4</v>
      </c>
      <c r="L6" s="184" t="str">
        <f>IF(OR(COUNTIF(I6:K6,2)&gt;1,H6="D"),"D","A")</f>
        <v>A</v>
      </c>
      <c r="M6" s="183">
        <f>X58</f>
        <v>4</v>
      </c>
      <c r="N6" s="183">
        <f>IF(Y58+Z58+AA58&gt;13,5,IF(Y58+Z58+AA58&gt;10,4,IF(Y58+Z58+AA58&gt;7,3,IF(Y58+Z58+AA58&gt;5,2,"NE"))))</f>
        <v>2</v>
      </c>
      <c r="O6" s="246"/>
      <c r="P6" s="183">
        <f>IF(AD58+AE58&gt;8,5,IF(AD58+AE58&gt;6,4,IF(AD58+AE58&gt;4,3,IF(AD58+AE58&gt;2,2,"NE"))))</f>
        <v>5</v>
      </c>
      <c r="Q6" s="184" t="str">
        <f>IF(OR(COUNTIF(M6:P6,2)&gt;1,L6="D"),"D","A")</f>
        <v>A</v>
      </c>
      <c r="S6">
        <f>IF(AND(SUM(C6:G6)&gt;0,H6="A"),1,0)</f>
        <v>1</v>
      </c>
      <c r="T6">
        <f>IF(AND(SUM(I6:K6)&gt;0,L6="A"),1,0)</f>
        <v>1</v>
      </c>
      <c r="U6">
        <f>IF(AND(SUM(M6:P6)&gt;0,Q6="A"),1,0)</f>
        <v>1</v>
      </c>
    </row>
    <row r="7" spans="1:21" ht="13.5" thickBot="1">
      <c r="A7">
        <f t="shared" ref="A7:A43" si="0">IF(C7="NE",0,1)</f>
        <v>1</v>
      </c>
      <c r="B7" s="100" t="s">
        <v>90</v>
      </c>
      <c r="C7" s="183">
        <f t="shared" ref="C7:C43" si="1">IF(C59+D59+E59&gt;13,5,IF(C59+D59+E59&gt;10,4,IF(C59+D59+E59&gt;7,3,IF(C59+D59+E59&gt;5,2,"NE"))))</f>
        <v>5</v>
      </c>
      <c r="D7" s="183">
        <f t="shared" ref="D7:D43" si="2">IF(F59+G59+H59&gt;13,5,IF(F59+G59+H59&gt;10,4,IF(F59+G59+H59&gt;7,3,IF(F59+G59+H59&gt;5,2,"NE"))))</f>
        <v>3</v>
      </c>
      <c r="E7" s="246"/>
      <c r="F7" s="183">
        <f t="shared" ref="F7:F43" si="3">IF(L59+M59+N59&gt;13,5,IF(L59+M59+N59&gt;10,4,IF(L59+M59+N59&gt;7,3,IF(L59+M59+N59&gt;5,2,"NE"))))</f>
        <v>5</v>
      </c>
      <c r="G7" s="183">
        <f t="shared" ref="G7:G43" si="4">IF(O59+P59+Q59&gt;13,5,IF(O59+P59+Q59&gt;10,4,IF(O59+P59+Q59&gt;7,3,IF(O59+P59+Q59&gt;5,2,"NE"))))</f>
        <v>4</v>
      </c>
      <c r="H7" s="184" t="str">
        <f t="shared" ref="H7:H43" si="5">IF(COUNTIF(C7:G7,2)&gt;1,"D","A")</f>
        <v>A</v>
      </c>
      <c r="I7" s="183">
        <f t="shared" ref="I7:I43" si="6">IF(R59+S59&gt;8,5,IF(R59+S59&gt;6,4,IF(R59+S59&gt;4,3,IF(R59+S59&gt;2,2,"NE"))))</f>
        <v>5</v>
      </c>
      <c r="J7" s="246"/>
      <c r="K7" s="183">
        <f t="shared" ref="K7:K43" si="7">IF(V59+W59&gt;8,5,IF(V59+W59&gt;6,4,IF(V59+W59&gt;4,3,IF(V59+W59&gt;2,2,"NE"))))</f>
        <v>5</v>
      </c>
      <c r="L7" s="184" t="str">
        <f t="shared" ref="L7:L43" si="8">IF(OR(COUNTIF(I7:K7,2)&gt;1,H7="D"),"D","A")</f>
        <v>A</v>
      </c>
      <c r="M7" s="183">
        <f t="shared" ref="M7:M43" si="9">X59</f>
        <v>3</v>
      </c>
      <c r="N7" s="183">
        <f t="shared" ref="N7:N43" si="10">IF(Y59+Z59+AA59&gt;13,5,IF(Y59+Z59+AA59&gt;10,4,IF(Y59+Z59+AA59&gt;7,3,IF(Y59+Z59+AA59&gt;5,2,"NE"))))</f>
        <v>2</v>
      </c>
      <c r="O7" s="246"/>
      <c r="P7" s="183">
        <f t="shared" ref="P7:P43" si="11">IF(AD59+AE59&gt;8,5,IF(AD59+AE59&gt;6,4,IF(AD59+AE59&gt;4,3,IF(AD59+AE59&gt;2,2,"NE"))))</f>
        <v>4</v>
      </c>
      <c r="Q7" s="184" t="str">
        <f t="shared" ref="Q7:Q43" si="12">IF(OR(COUNTIF(M7:P7,2)&gt;1,L7="D"),"D","A")</f>
        <v>A</v>
      </c>
      <c r="S7">
        <f t="shared" ref="S7:S43" si="13">IF(AND(SUM(C7:G7)&gt;0,H7="A"),1,0)</f>
        <v>1</v>
      </c>
      <c r="T7">
        <f t="shared" ref="T7:T43" si="14">IF(AND(SUM(I7:K7)&gt;0,L7="A"),1,0)</f>
        <v>1</v>
      </c>
      <c r="U7">
        <f t="shared" ref="U7:U43" si="15">IF(AND(SUM(M7:P7)&gt;0,Q7="A"),1,0)</f>
        <v>1</v>
      </c>
    </row>
    <row r="8" spans="1:21" ht="13.5" thickBot="1">
      <c r="A8">
        <f t="shared" si="0"/>
        <v>1</v>
      </c>
      <c r="B8" s="100" t="s">
        <v>91</v>
      </c>
      <c r="C8" s="183">
        <f t="shared" si="1"/>
        <v>5</v>
      </c>
      <c r="D8" s="183">
        <f t="shared" si="2"/>
        <v>4</v>
      </c>
      <c r="E8" s="246"/>
      <c r="F8" s="183">
        <f t="shared" si="3"/>
        <v>5</v>
      </c>
      <c r="G8" s="183">
        <f t="shared" si="4"/>
        <v>4</v>
      </c>
      <c r="H8" s="184" t="str">
        <f t="shared" si="5"/>
        <v>A</v>
      </c>
      <c r="I8" s="183">
        <f t="shared" si="6"/>
        <v>5</v>
      </c>
      <c r="J8" s="246"/>
      <c r="K8" s="183">
        <f t="shared" si="7"/>
        <v>4</v>
      </c>
      <c r="L8" s="184" t="str">
        <f t="shared" si="8"/>
        <v>A</v>
      </c>
      <c r="M8" s="183">
        <f t="shared" si="9"/>
        <v>5</v>
      </c>
      <c r="N8" s="183">
        <f t="shared" si="10"/>
        <v>3</v>
      </c>
      <c r="O8" s="246"/>
      <c r="P8" s="183">
        <f t="shared" si="11"/>
        <v>5</v>
      </c>
      <c r="Q8" s="184" t="str">
        <f t="shared" si="12"/>
        <v>A</v>
      </c>
      <c r="S8">
        <f t="shared" si="13"/>
        <v>1</v>
      </c>
      <c r="T8">
        <f t="shared" si="14"/>
        <v>1</v>
      </c>
      <c r="U8">
        <f t="shared" si="15"/>
        <v>1</v>
      </c>
    </row>
    <row r="9" spans="1:21" ht="13.5" thickBot="1">
      <c r="A9">
        <f t="shared" si="0"/>
        <v>1</v>
      </c>
      <c r="B9" s="100" t="s">
        <v>92</v>
      </c>
      <c r="C9" s="183">
        <f t="shared" si="1"/>
        <v>5</v>
      </c>
      <c r="D9" s="183">
        <f t="shared" si="2"/>
        <v>5</v>
      </c>
      <c r="E9" s="246"/>
      <c r="F9" s="183">
        <f t="shared" si="3"/>
        <v>5</v>
      </c>
      <c r="G9" s="183">
        <f t="shared" si="4"/>
        <v>4</v>
      </c>
      <c r="H9" s="184" t="str">
        <f t="shared" si="5"/>
        <v>A</v>
      </c>
      <c r="I9" s="183">
        <f t="shared" si="6"/>
        <v>5</v>
      </c>
      <c r="J9" s="246"/>
      <c r="K9" s="183">
        <f t="shared" si="7"/>
        <v>5</v>
      </c>
      <c r="L9" s="184" t="str">
        <f t="shared" si="8"/>
        <v>A</v>
      </c>
      <c r="M9" s="183">
        <f t="shared" si="9"/>
        <v>5</v>
      </c>
      <c r="N9" s="183">
        <f t="shared" si="10"/>
        <v>3</v>
      </c>
      <c r="O9" s="246"/>
      <c r="P9" s="183">
        <f t="shared" si="11"/>
        <v>5</v>
      </c>
      <c r="Q9" s="184" t="str">
        <f t="shared" si="12"/>
        <v>A</v>
      </c>
      <c r="S9">
        <f t="shared" si="13"/>
        <v>1</v>
      </c>
      <c r="T9">
        <f t="shared" si="14"/>
        <v>1</v>
      </c>
      <c r="U9">
        <f t="shared" si="15"/>
        <v>1</v>
      </c>
    </row>
    <row r="10" spans="1:21" ht="13.5" thickBot="1">
      <c r="A10">
        <f t="shared" si="0"/>
        <v>1</v>
      </c>
      <c r="B10" s="100" t="s">
        <v>93</v>
      </c>
      <c r="C10" s="183">
        <f t="shared" si="1"/>
        <v>5</v>
      </c>
      <c r="D10" s="183">
        <f t="shared" si="2"/>
        <v>5</v>
      </c>
      <c r="E10" s="246"/>
      <c r="F10" s="183">
        <f t="shared" si="3"/>
        <v>5</v>
      </c>
      <c r="G10" s="183">
        <f t="shared" si="4"/>
        <v>3</v>
      </c>
      <c r="H10" s="184" t="str">
        <f t="shared" si="5"/>
        <v>A</v>
      </c>
      <c r="I10" s="183">
        <f t="shared" si="6"/>
        <v>5</v>
      </c>
      <c r="J10" s="246"/>
      <c r="K10" s="183">
        <f t="shared" si="7"/>
        <v>5</v>
      </c>
      <c r="L10" s="184" t="str">
        <f t="shared" si="8"/>
        <v>A</v>
      </c>
      <c r="M10" s="183">
        <f t="shared" si="9"/>
        <v>5</v>
      </c>
      <c r="N10" s="183">
        <f t="shared" si="10"/>
        <v>5</v>
      </c>
      <c r="O10" s="246"/>
      <c r="P10" s="183">
        <f t="shared" si="11"/>
        <v>5</v>
      </c>
      <c r="Q10" s="184" t="str">
        <f t="shared" si="12"/>
        <v>A</v>
      </c>
      <c r="S10">
        <f t="shared" si="13"/>
        <v>1</v>
      </c>
      <c r="T10">
        <f t="shared" si="14"/>
        <v>1</v>
      </c>
      <c r="U10">
        <f t="shared" si="15"/>
        <v>1</v>
      </c>
    </row>
    <row r="11" spans="1:21" ht="13.5" thickBot="1">
      <c r="A11">
        <f t="shared" si="0"/>
        <v>1</v>
      </c>
      <c r="B11" s="100" t="s">
        <v>94</v>
      </c>
      <c r="C11" s="183">
        <f t="shared" si="1"/>
        <v>5</v>
      </c>
      <c r="D11" s="183">
        <f t="shared" si="2"/>
        <v>3</v>
      </c>
      <c r="E11" s="246"/>
      <c r="F11" s="183">
        <f t="shared" si="3"/>
        <v>5</v>
      </c>
      <c r="G11" s="183">
        <f t="shared" si="4"/>
        <v>3</v>
      </c>
      <c r="H11" s="184" t="str">
        <f t="shared" si="5"/>
        <v>A</v>
      </c>
      <c r="I11" s="183">
        <f t="shared" si="6"/>
        <v>5</v>
      </c>
      <c r="J11" s="246"/>
      <c r="K11" s="183">
        <f t="shared" si="7"/>
        <v>2</v>
      </c>
      <c r="L11" s="184" t="str">
        <f t="shared" si="8"/>
        <v>A</v>
      </c>
      <c r="M11" s="183">
        <f t="shared" si="9"/>
        <v>5</v>
      </c>
      <c r="N11" s="183">
        <f t="shared" si="10"/>
        <v>4</v>
      </c>
      <c r="O11" s="246"/>
      <c r="P11" s="183">
        <f t="shared" si="11"/>
        <v>5</v>
      </c>
      <c r="Q11" s="184" t="str">
        <f t="shared" si="12"/>
        <v>A</v>
      </c>
      <c r="S11">
        <f t="shared" si="13"/>
        <v>1</v>
      </c>
      <c r="T11">
        <f t="shared" si="14"/>
        <v>1</v>
      </c>
      <c r="U11">
        <f t="shared" si="15"/>
        <v>1</v>
      </c>
    </row>
    <row r="12" spans="1:21" ht="13.5" thickBot="1">
      <c r="A12">
        <f t="shared" si="0"/>
        <v>1</v>
      </c>
      <c r="B12" s="100" t="s">
        <v>95</v>
      </c>
      <c r="C12" s="183">
        <f t="shared" si="1"/>
        <v>5</v>
      </c>
      <c r="D12" s="183">
        <f t="shared" si="2"/>
        <v>4</v>
      </c>
      <c r="E12" s="246"/>
      <c r="F12" s="183">
        <f t="shared" si="3"/>
        <v>5</v>
      </c>
      <c r="G12" s="183">
        <f t="shared" si="4"/>
        <v>3</v>
      </c>
      <c r="H12" s="184" t="str">
        <f t="shared" si="5"/>
        <v>A</v>
      </c>
      <c r="I12" s="183">
        <f t="shared" si="6"/>
        <v>5</v>
      </c>
      <c r="J12" s="246"/>
      <c r="K12" s="183">
        <f t="shared" si="7"/>
        <v>4</v>
      </c>
      <c r="L12" s="184" t="str">
        <f t="shared" si="8"/>
        <v>A</v>
      </c>
      <c r="M12" s="183">
        <f t="shared" si="9"/>
        <v>4</v>
      </c>
      <c r="N12" s="183">
        <f t="shared" si="10"/>
        <v>2</v>
      </c>
      <c r="O12" s="246"/>
      <c r="P12" s="183">
        <f t="shared" si="11"/>
        <v>5</v>
      </c>
      <c r="Q12" s="184" t="str">
        <f t="shared" si="12"/>
        <v>A</v>
      </c>
      <c r="S12">
        <f t="shared" si="13"/>
        <v>1</v>
      </c>
      <c r="T12">
        <f t="shared" si="14"/>
        <v>1</v>
      </c>
      <c r="U12">
        <f t="shared" si="15"/>
        <v>1</v>
      </c>
    </row>
    <row r="13" spans="1:21" ht="13.5" thickBot="1">
      <c r="A13">
        <f t="shared" si="0"/>
        <v>1</v>
      </c>
      <c r="B13" s="100" t="s">
        <v>96</v>
      </c>
      <c r="C13" s="183">
        <f t="shared" si="1"/>
        <v>5</v>
      </c>
      <c r="D13" s="183">
        <f t="shared" si="2"/>
        <v>4</v>
      </c>
      <c r="E13" s="246"/>
      <c r="F13" s="183">
        <f t="shared" si="3"/>
        <v>5</v>
      </c>
      <c r="G13" s="183">
        <f t="shared" si="4"/>
        <v>4</v>
      </c>
      <c r="H13" s="184" t="str">
        <f t="shared" si="5"/>
        <v>A</v>
      </c>
      <c r="I13" s="183">
        <f t="shared" si="6"/>
        <v>5</v>
      </c>
      <c r="J13" s="246"/>
      <c r="K13" s="183">
        <f t="shared" si="7"/>
        <v>5</v>
      </c>
      <c r="L13" s="184" t="str">
        <f t="shared" si="8"/>
        <v>A</v>
      </c>
      <c r="M13" s="183">
        <f t="shared" si="9"/>
        <v>3</v>
      </c>
      <c r="N13" s="183">
        <f t="shared" si="10"/>
        <v>4</v>
      </c>
      <c r="O13" s="246"/>
      <c r="P13" s="183">
        <f t="shared" si="11"/>
        <v>5</v>
      </c>
      <c r="Q13" s="184" t="str">
        <f t="shared" si="12"/>
        <v>A</v>
      </c>
      <c r="S13">
        <f t="shared" si="13"/>
        <v>1</v>
      </c>
      <c r="T13">
        <f t="shared" si="14"/>
        <v>1</v>
      </c>
      <c r="U13">
        <f t="shared" si="15"/>
        <v>1</v>
      </c>
    </row>
    <row r="14" spans="1:21" ht="13.5" thickBot="1">
      <c r="A14">
        <f t="shared" si="0"/>
        <v>1</v>
      </c>
      <c r="B14" s="100" t="s">
        <v>97</v>
      </c>
      <c r="C14" s="183">
        <f t="shared" si="1"/>
        <v>5</v>
      </c>
      <c r="D14" s="183">
        <f t="shared" si="2"/>
        <v>2</v>
      </c>
      <c r="E14" s="246"/>
      <c r="F14" s="183">
        <f t="shared" si="3"/>
        <v>5</v>
      </c>
      <c r="G14" s="183">
        <f t="shared" si="4"/>
        <v>2</v>
      </c>
      <c r="H14" s="184" t="str">
        <f t="shared" si="5"/>
        <v>D</v>
      </c>
      <c r="I14" s="183">
        <f t="shared" si="6"/>
        <v>5</v>
      </c>
      <c r="J14" s="246"/>
      <c r="K14" s="183">
        <f t="shared" si="7"/>
        <v>5</v>
      </c>
      <c r="L14" s="184" t="str">
        <f t="shared" si="8"/>
        <v>D</v>
      </c>
      <c r="M14" s="183">
        <f t="shared" si="9"/>
        <v>5</v>
      </c>
      <c r="N14" s="183">
        <f t="shared" si="10"/>
        <v>3</v>
      </c>
      <c r="O14" s="246"/>
      <c r="P14" s="183">
        <f t="shared" si="11"/>
        <v>5</v>
      </c>
      <c r="Q14" s="184" t="str">
        <f t="shared" si="12"/>
        <v>D</v>
      </c>
      <c r="S14">
        <f t="shared" si="13"/>
        <v>0</v>
      </c>
      <c r="T14">
        <f t="shared" si="14"/>
        <v>0</v>
      </c>
      <c r="U14">
        <f t="shared" si="15"/>
        <v>0</v>
      </c>
    </row>
    <row r="15" spans="1:21" ht="13.5" thickBot="1">
      <c r="A15">
        <f t="shared" si="0"/>
        <v>1</v>
      </c>
      <c r="B15" s="100" t="s">
        <v>98</v>
      </c>
      <c r="C15" s="183">
        <f t="shared" si="1"/>
        <v>3</v>
      </c>
      <c r="D15" s="183">
        <f t="shared" si="2"/>
        <v>5</v>
      </c>
      <c r="E15" s="246"/>
      <c r="F15" s="183">
        <f t="shared" si="3"/>
        <v>5</v>
      </c>
      <c r="G15" s="183">
        <f t="shared" si="4"/>
        <v>3</v>
      </c>
      <c r="H15" s="184" t="str">
        <f t="shared" si="5"/>
        <v>A</v>
      </c>
      <c r="I15" s="183">
        <f t="shared" si="6"/>
        <v>5</v>
      </c>
      <c r="J15" s="246"/>
      <c r="K15" s="183">
        <f t="shared" si="7"/>
        <v>5</v>
      </c>
      <c r="L15" s="184" t="str">
        <f t="shared" si="8"/>
        <v>A</v>
      </c>
      <c r="M15" s="183">
        <f t="shared" si="9"/>
        <v>4</v>
      </c>
      <c r="N15" s="183">
        <f t="shared" si="10"/>
        <v>2</v>
      </c>
      <c r="O15" s="246"/>
      <c r="P15" s="183">
        <f t="shared" si="11"/>
        <v>5</v>
      </c>
      <c r="Q15" s="184" t="str">
        <f t="shared" si="12"/>
        <v>A</v>
      </c>
      <c r="S15">
        <f t="shared" si="13"/>
        <v>1</v>
      </c>
      <c r="T15">
        <f t="shared" si="14"/>
        <v>1</v>
      </c>
      <c r="U15">
        <f t="shared" si="15"/>
        <v>1</v>
      </c>
    </row>
    <row r="16" spans="1:21" ht="13.5" thickBot="1">
      <c r="A16">
        <f t="shared" si="0"/>
        <v>1</v>
      </c>
      <c r="B16" s="100" t="s">
        <v>99</v>
      </c>
      <c r="C16" s="183">
        <f t="shared" si="1"/>
        <v>5</v>
      </c>
      <c r="D16" s="183">
        <f t="shared" si="2"/>
        <v>4</v>
      </c>
      <c r="E16" s="246"/>
      <c r="F16" s="183">
        <f t="shared" si="3"/>
        <v>5</v>
      </c>
      <c r="G16" s="183">
        <f t="shared" si="4"/>
        <v>2</v>
      </c>
      <c r="H16" s="184" t="str">
        <f t="shared" si="5"/>
        <v>A</v>
      </c>
      <c r="I16" s="183">
        <f t="shared" si="6"/>
        <v>5</v>
      </c>
      <c r="J16" s="246"/>
      <c r="K16" s="183">
        <f t="shared" si="7"/>
        <v>2</v>
      </c>
      <c r="L16" s="184" t="str">
        <f t="shared" si="8"/>
        <v>A</v>
      </c>
      <c r="M16" s="183">
        <f t="shared" si="9"/>
        <v>2</v>
      </c>
      <c r="N16" s="183">
        <f t="shared" si="10"/>
        <v>2</v>
      </c>
      <c r="O16" s="246"/>
      <c r="P16" s="183">
        <f t="shared" si="11"/>
        <v>5</v>
      </c>
      <c r="Q16" s="184" t="str">
        <f t="shared" si="12"/>
        <v>D</v>
      </c>
      <c r="S16">
        <f t="shared" si="13"/>
        <v>1</v>
      </c>
      <c r="T16">
        <f t="shared" si="14"/>
        <v>1</v>
      </c>
      <c r="U16">
        <f t="shared" si="15"/>
        <v>0</v>
      </c>
    </row>
    <row r="17" spans="1:21" ht="13.5" thickBot="1">
      <c r="A17">
        <f t="shared" si="0"/>
        <v>1</v>
      </c>
      <c r="B17" s="100" t="s">
        <v>100</v>
      </c>
      <c r="C17" s="183">
        <f t="shared" si="1"/>
        <v>3</v>
      </c>
      <c r="D17" s="183">
        <f t="shared" si="2"/>
        <v>3</v>
      </c>
      <c r="E17" s="246"/>
      <c r="F17" s="183">
        <f t="shared" si="3"/>
        <v>3</v>
      </c>
      <c r="G17" s="183">
        <f t="shared" si="4"/>
        <v>2</v>
      </c>
      <c r="H17" s="184" t="str">
        <f t="shared" si="5"/>
        <v>A</v>
      </c>
      <c r="I17" s="183">
        <f t="shared" si="6"/>
        <v>5</v>
      </c>
      <c r="J17" s="246"/>
      <c r="K17" s="183">
        <f t="shared" si="7"/>
        <v>5</v>
      </c>
      <c r="L17" s="184" t="str">
        <f t="shared" si="8"/>
        <v>A</v>
      </c>
      <c r="M17" s="183">
        <f t="shared" si="9"/>
        <v>4</v>
      </c>
      <c r="N17" s="183">
        <f t="shared" si="10"/>
        <v>3</v>
      </c>
      <c r="O17" s="246"/>
      <c r="P17" s="183">
        <f t="shared" si="11"/>
        <v>3</v>
      </c>
      <c r="Q17" s="184" t="str">
        <f t="shared" si="12"/>
        <v>A</v>
      </c>
      <c r="S17">
        <f t="shared" si="13"/>
        <v>1</v>
      </c>
      <c r="T17">
        <f t="shared" si="14"/>
        <v>1</v>
      </c>
      <c r="U17">
        <f t="shared" si="15"/>
        <v>1</v>
      </c>
    </row>
    <row r="18" spans="1:21" ht="13.5" thickBot="1">
      <c r="A18">
        <f t="shared" si="0"/>
        <v>1</v>
      </c>
      <c r="B18" s="100" t="s">
        <v>101</v>
      </c>
      <c r="C18" s="183">
        <f t="shared" si="1"/>
        <v>5</v>
      </c>
      <c r="D18" s="183">
        <f t="shared" si="2"/>
        <v>4</v>
      </c>
      <c r="E18" s="246"/>
      <c r="F18" s="183">
        <f t="shared" si="3"/>
        <v>5</v>
      </c>
      <c r="G18" s="183">
        <f t="shared" si="4"/>
        <v>2</v>
      </c>
      <c r="H18" s="184" t="str">
        <f t="shared" si="5"/>
        <v>A</v>
      </c>
      <c r="I18" s="183">
        <f t="shared" si="6"/>
        <v>5</v>
      </c>
      <c r="J18" s="246"/>
      <c r="K18" s="183">
        <f t="shared" si="7"/>
        <v>5</v>
      </c>
      <c r="L18" s="184" t="str">
        <f t="shared" si="8"/>
        <v>A</v>
      </c>
      <c r="M18" s="183">
        <f t="shared" si="9"/>
        <v>5</v>
      </c>
      <c r="N18" s="183">
        <f t="shared" si="10"/>
        <v>4</v>
      </c>
      <c r="O18" s="246"/>
      <c r="P18" s="183">
        <f t="shared" si="11"/>
        <v>5</v>
      </c>
      <c r="Q18" s="184" t="str">
        <f t="shared" si="12"/>
        <v>A</v>
      </c>
      <c r="S18">
        <f t="shared" si="13"/>
        <v>1</v>
      </c>
      <c r="T18">
        <f t="shared" si="14"/>
        <v>1</v>
      </c>
      <c r="U18">
        <f t="shared" si="15"/>
        <v>1</v>
      </c>
    </row>
    <row r="19" spans="1:21" ht="13.5" thickBot="1">
      <c r="A19">
        <f t="shared" si="0"/>
        <v>1</v>
      </c>
      <c r="B19" s="100" t="s">
        <v>102</v>
      </c>
      <c r="C19" s="183">
        <f t="shared" si="1"/>
        <v>4</v>
      </c>
      <c r="D19" s="183">
        <f t="shared" si="2"/>
        <v>3</v>
      </c>
      <c r="E19" s="246"/>
      <c r="F19" s="183">
        <f t="shared" si="3"/>
        <v>5</v>
      </c>
      <c r="G19" s="183">
        <f t="shared" si="4"/>
        <v>3</v>
      </c>
      <c r="H19" s="184" t="str">
        <f t="shared" si="5"/>
        <v>A</v>
      </c>
      <c r="I19" s="183">
        <f t="shared" si="6"/>
        <v>5</v>
      </c>
      <c r="J19" s="246"/>
      <c r="K19" s="183">
        <f t="shared" si="7"/>
        <v>4</v>
      </c>
      <c r="L19" s="184" t="str">
        <f t="shared" si="8"/>
        <v>A</v>
      </c>
      <c r="M19" s="183">
        <f t="shared" si="9"/>
        <v>4</v>
      </c>
      <c r="N19" s="183">
        <f t="shared" si="10"/>
        <v>2</v>
      </c>
      <c r="O19" s="246"/>
      <c r="P19" s="183">
        <f t="shared" si="11"/>
        <v>5</v>
      </c>
      <c r="Q19" s="184" t="str">
        <f t="shared" si="12"/>
        <v>A</v>
      </c>
      <c r="S19">
        <f t="shared" si="13"/>
        <v>1</v>
      </c>
      <c r="T19">
        <f t="shared" si="14"/>
        <v>1</v>
      </c>
      <c r="U19">
        <f t="shared" si="15"/>
        <v>1</v>
      </c>
    </row>
    <row r="20" spans="1:21" ht="13.5" thickBot="1">
      <c r="A20">
        <f t="shared" si="0"/>
        <v>1</v>
      </c>
      <c r="B20" s="100" t="s">
        <v>103</v>
      </c>
      <c r="C20" s="183">
        <f t="shared" si="1"/>
        <v>5</v>
      </c>
      <c r="D20" s="183">
        <f t="shared" si="2"/>
        <v>5</v>
      </c>
      <c r="E20" s="246"/>
      <c r="F20" s="183">
        <f t="shared" si="3"/>
        <v>5</v>
      </c>
      <c r="G20" s="183">
        <f t="shared" si="4"/>
        <v>2</v>
      </c>
      <c r="H20" s="184" t="str">
        <f t="shared" si="5"/>
        <v>A</v>
      </c>
      <c r="I20" s="183">
        <f t="shared" si="6"/>
        <v>5</v>
      </c>
      <c r="J20" s="246"/>
      <c r="K20" s="183">
        <f t="shared" si="7"/>
        <v>5</v>
      </c>
      <c r="L20" s="184" t="str">
        <f t="shared" si="8"/>
        <v>A</v>
      </c>
      <c r="M20" s="183">
        <f t="shared" si="9"/>
        <v>5</v>
      </c>
      <c r="N20" s="183">
        <f t="shared" si="10"/>
        <v>2</v>
      </c>
      <c r="O20" s="246"/>
      <c r="P20" s="183">
        <f t="shared" si="11"/>
        <v>5</v>
      </c>
      <c r="Q20" s="184" t="str">
        <f t="shared" si="12"/>
        <v>A</v>
      </c>
      <c r="S20">
        <f t="shared" si="13"/>
        <v>1</v>
      </c>
      <c r="T20">
        <f t="shared" si="14"/>
        <v>1</v>
      </c>
      <c r="U20">
        <f t="shared" si="15"/>
        <v>1</v>
      </c>
    </row>
    <row r="21" spans="1:21" ht="13.5" thickBot="1">
      <c r="A21">
        <f t="shared" si="0"/>
        <v>1</v>
      </c>
      <c r="B21" s="100" t="s">
        <v>104</v>
      </c>
      <c r="C21" s="183">
        <f t="shared" si="1"/>
        <v>5</v>
      </c>
      <c r="D21" s="183">
        <f t="shared" si="2"/>
        <v>4</v>
      </c>
      <c r="E21" s="246"/>
      <c r="F21" s="183">
        <f t="shared" si="3"/>
        <v>5</v>
      </c>
      <c r="G21" s="183">
        <f t="shared" si="4"/>
        <v>3</v>
      </c>
      <c r="H21" s="184" t="str">
        <f t="shared" si="5"/>
        <v>A</v>
      </c>
      <c r="I21" s="183">
        <f t="shared" si="6"/>
        <v>5</v>
      </c>
      <c r="J21" s="246"/>
      <c r="K21" s="183">
        <f t="shared" si="7"/>
        <v>2</v>
      </c>
      <c r="L21" s="184" t="str">
        <f t="shared" si="8"/>
        <v>A</v>
      </c>
      <c r="M21" s="183">
        <f t="shared" si="9"/>
        <v>2</v>
      </c>
      <c r="N21" s="183">
        <f t="shared" si="10"/>
        <v>2</v>
      </c>
      <c r="O21" s="246"/>
      <c r="P21" s="183">
        <f t="shared" si="11"/>
        <v>4</v>
      </c>
      <c r="Q21" s="184" t="str">
        <f t="shared" si="12"/>
        <v>D</v>
      </c>
      <c r="S21">
        <f t="shared" si="13"/>
        <v>1</v>
      </c>
      <c r="T21">
        <f t="shared" si="14"/>
        <v>1</v>
      </c>
      <c r="U21">
        <f t="shared" si="15"/>
        <v>0</v>
      </c>
    </row>
    <row r="22" spans="1:21" ht="13.5" thickBot="1">
      <c r="A22">
        <f t="shared" si="0"/>
        <v>1</v>
      </c>
      <c r="B22" s="100" t="s">
        <v>105</v>
      </c>
      <c r="C22" s="183">
        <f t="shared" si="1"/>
        <v>5</v>
      </c>
      <c r="D22" s="183">
        <f t="shared" si="2"/>
        <v>4</v>
      </c>
      <c r="E22" s="246"/>
      <c r="F22" s="183">
        <f t="shared" si="3"/>
        <v>4</v>
      </c>
      <c r="G22" s="183">
        <f t="shared" si="4"/>
        <v>2</v>
      </c>
      <c r="H22" s="184" t="str">
        <f t="shared" si="5"/>
        <v>A</v>
      </c>
      <c r="I22" s="183">
        <f t="shared" si="6"/>
        <v>5</v>
      </c>
      <c r="J22" s="246"/>
      <c r="K22" s="183">
        <f t="shared" si="7"/>
        <v>5</v>
      </c>
      <c r="L22" s="184" t="str">
        <f t="shared" si="8"/>
        <v>A</v>
      </c>
      <c r="M22" s="183">
        <f t="shared" si="9"/>
        <v>5</v>
      </c>
      <c r="N22" s="183">
        <f t="shared" si="10"/>
        <v>2</v>
      </c>
      <c r="O22" s="246"/>
      <c r="P22" s="183">
        <f t="shared" si="11"/>
        <v>4</v>
      </c>
      <c r="Q22" s="184" t="str">
        <f t="shared" si="12"/>
        <v>A</v>
      </c>
      <c r="S22">
        <f t="shared" si="13"/>
        <v>1</v>
      </c>
      <c r="T22">
        <f t="shared" si="14"/>
        <v>1</v>
      </c>
      <c r="U22">
        <f t="shared" si="15"/>
        <v>1</v>
      </c>
    </row>
    <row r="23" spans="1:21" ht="13.5" thickBot="1">
      <c r="A23">
        <f t="shared" si="0"/>
        <v>1</v>
      </c>
      <c r="B23" s="100" t="s">
        <v>106</v>
      </c>
      <c r="C23" s="183">
        <f t="shared" si="1"/>
        <v>5</v>
      </c>
      <c r="D23" s="183">
        <f t="shared" si="2"/>
        <v>4</v>
      </c>
      <c r="E23" s="246"/>
      <c r="F23" s="183">
        <f t="shared" si="3"/>
        <v>5</v>
      </c>
      <c r="G23" s="183">
        <f t="shared" si="4"/>
        <v>4</v>
      </c>
      <c r="H23" s="184" t="str">
        <f t="shared" si="5"/>
        <v>A</v>
      </c>
      <c r="I23" s="183">
        <f t="shared" si="6"/>
        <v>5</v>
      </c>
      <c r="J23" s="246"/>
      <c r="K23" s="183">
        <f t="shared" si="7"/>
        <v>3</v>
      </c>
      <c r="L23" s="184" t="str">
        <f t="shared" si="8"/>
        <v>A</v>
      </c>
      <c r="M23" s="183">
        <f t="shared" si="9"/>
        <v>5</v>
      </c>
      <c r="N23" s="183">
        <f t="shared" si="10"/>
        <v>4</v>
      </c>
      <c r="O23" s="246"/>
      <c r="P23" s="183">
        <f t="shared" si="11"/>
        <v>5</v>
      </c>
      <c r="Q23" s="184" t="str">
        <f t="shared" si="12"/>
        <v>A</v>
      </c>
      <c r="S23">
        <f t="shared" si="13"/>
        <v>1</v>
      </c>
      <c r="T23">
        <f t="shared" si="14"/>
        <v>1</v>
      </c>
      <c r="U23">
        <f t="shared" si="15"/>
        <v>1</v>
      </c>
    </row>
    <row r="24" spans="1:21" ht="13.5" thickBot="1">
      <c r="A24">
        <f t="shared" si="0"/>
        <v>1</v>
      </c>
      <c r="B24" s="100" t="s">
        <v>107</v>
      </c>
      <c r="C24" s="183">
        <f t="shared" si="1"/>
        <v>5</v>
      </c>
      <c r="D24" s="183">
        <f t="shared" si="2"/>
        <v>4</v>
      </c>
      <c r="E24" s="246"/>
      <c r="F24" s="183">
        <f t="shared" si="3"/>
        <v>5</v>
      </c>
      <c r="G24" s="183">
        <f t="shared" si="4"/>
        <v>3</v>
      </c>
      <c r="H24" s="184" t="str">
        <f t="shared" si="5"/>
        <v>A</v>
      </c>
      <c r="I24" s="183">
        <f t="shared" si="6"/>
        <v>5</v>
      </c>
      <c r="J24" s="246"/>
      <c r="K24" s="183">
        <f t="shared" si="7"/>
        <v>5</v>
      </c>
      <c r="L24" s="184" t="str">
        <f t="shared" si="8"/>
        <v>A</v>
      </c>
      <c r="M24" s="183">
        <f t="shared" si="9"/>
        <v>5</v>
      </c>
      <c r="N24" s="183">
        <f t="shared" si="10"/>
        <v>4</v>
      </c>
      <c r="O24" s="246"/>
      <c r="P24" s="183">
        <f t="shared" si="11"/>
        <v>5</v>
      </c>
      <c r="Q24" s="184" t="str">
        <f t="shared" si="12"/>
        <v>A</v>
      </c>
      <c r="S24">
        <f t="shared" si="13"/>
        <v>1</v>
      </c>
      <c r="T24">
        <f t="shared" si="14"/>
        <v>1</v>
      </c>
      <c r="U24">
        <f t="shared" si="15"/>
        <v>1</v>
      </c>
    </row>
    <row r="25" spans="1:21" ht="13.5" thickBot="1">
      <c r="A25">
        <f t="shared" si="0"/>
        <v>1</v>
      </c>
      <c r="B25" s="100" t="s">
        <v>108</v>
      </c>
      <c r="C25" s="183">
        <f t="shared" si="1"/>
        <v>5</v>
      </c>
      <c r="D25" s="183">
        <f t="shared" si="2"/>
        <v>4</v>
      </c>
      <c r="E25" s="246"/>
      <c r="F25" s="183">
        <f t="shared" si="3"/>
        <v>5</v>
      </c>
      <c r="G25" s="183">
        <f t="shared" si="4"/>
        <v>2</v>
      </c>
      <c r="H25" s="184" t="str">
        <f t="shared" si="5"/>
        <v>A</v>
      </c>
      <c r="I25" s="183">
        <f t="shared" si="6"/>
        <v>5</v>
      </c>
      <c r="J25" s="246"/>
      <c r="K25" s="183">
        <f t="shared" si="7"/>
        <v>5</v>
      </c>
      <c r="L25" s="184" t="str">
        <f t="shared" si="8"/>
        <v>A</v>
      </c>
      <c r="M25" s="183">
        <f t="shared" si="9"/>
        <v>4</v>
      </c>
      <c r="N25" s="183">
        <f t="shared" si="10"/>
        <v>2</v>
      </c>
      <c r="O25" s="246"/>
      <c r="P25" s="183">
        <f t="shared" si="11"/>
        <v>5</v>
      </c>
      <c r="Q25" s="184" t="str">
        <f t="shared" si="12"/>
        <v>A</v>
      </c>
      <c r="S25">
        <f t="shared" si="13"/>
        <v>1</v>
      </c>
      <c r="T25">
        <f t="shared" si="14"/>
        <v>1</v>
      </c>
      <c r="U25">
        <f t="shared" si="15"/>
        <v>1</v>
      </c>
    </row>
    <row r="26" spans="1:21" ht="13.5" thickBot="1">
      <c r="A26">
        <f t="shared" si="0"/>
        <v>1</v>
      </c>
      <c r="B26" s="100" t="s">
        <v>109</v>
      </c>
      <c r="C26" s="183">
        <f t="shared" si="1"/>
        <v>5</v>
      </c>
      <c r="D26" s="183">
        <f t="shared" si="2"/>
        <v>4</v>
      </c>
      <c r="E26" s="246"/>
      <c r="F26" s="183">
        <f t="shared" si="3"/>
        <v>5</v>
      </c>
      <c r="G26" s="183">
        <f t="shared" si="4"/>
        <v>2</v>
      </c>
      <c r="H26" s="184" t="str">
        <f t="shared" si="5"/>
        <v>A</v>
      </c>
      <c r="I26" s="183">
        <f t="shared" si="6"/>
        <v>5</v>
      </c>
      <c r="J26" s="246"/>
      <c r="K26" s="183">
        <f t="shared" si="7"/>
        <v>5</v>
      </c>
      <c r="L26" s="184" t="str">
        <f t="shared" si="8"/>
        <v>A</v>
      </c>
      <c r="M26" s="183">
        <f t="shared" si="9"/>
        <v>4</v>
      </c>
      <c r="N26" s="183">
        <f t="shared" si="10"/>
        <v>2</v>
      </c>
      <c r="O26" s="246"/>
      <c r="P26" s="183">
        <f t="shared" si="11"/>
        <v>5</v>
      </c>
      <c r="Q26" s="184" t="str">
        <f t="shared" si="12"/>
        <v>A</v>
      </c>
      <c r="S26">
        <f t="shared" si="13"/>
        <v>1</v>
      </c>
      <c r="T26">
        <f t="shared" si="14"/>
        <v>1</v>
      </c>
      <c r="U26">
        <f t="shared" si="15"/>
        <v>1</v>
      </c>
    </row>
    <row r="27" spans="1:21" ht="13.5" thickBot="1">
      <c r="A27">
        <f t="shared" si="0"/>
        <v>1</v>
      </c>
      <c r="B27" s="100" t="s">
        <v>110</v>
      </c>
      <c r="C27" s="183">
        <f t="shared" si="1"/>
        <v>5</v>
      </c>
      <c r="D27" s="183">
        <f t="shared" si="2"/>
        <v>4</v>
      </c>
      <c r="E27" s="246"/>
      <c r="F27" s="183">
        <f t="shared" si="3"/>
        <v>5</v>
      </c>
      <c r="G27" s="183">
        <f t="shared" si="4"/>
        <v>2</v>
      </c>
      <c r="H27" s="184" t="str">
        <f t="shared" si="5"/>
        <v>A</v>
      </c>
      <c r="I27" s="183">
        <f t="shared" si="6"/>
        <v>5</v>
      </c>
      <c r="J27" s="246"/>
      <c r="K27" s="183">
        <f t="shared" si="7"/>
        <v>5</v>
      </c>
      <c r="L27" s="184" t="str">
        <f t="shared" si="8"/>
        <v>A</v>
      </c>
      <c r="M27" s="183">
        <f t="shared" si="9"/>
        <v>3</v>
      </c>
      <c r="N27" s="183">
        <f t="shared" si="10"/>
        <v>2</v>
      </c>
      <c r="O27" s="246"/>
      <c r="P27" s="183">
        <f t="shared" si="11"/>
        <v>5</v>
      </c>
      <c r="Q27" s="184" t="str">
        <f t="shared" si="12"/>
        <v>A</v>
      </c>
      <c r="S27">
        <f t="shared" si="13"/>
        <v>1</v>
      </c>
      <c r="T27">
        <f t="shared" si="14"/>
        <v>1</v>
      </c>
      <c r="U27">
        <f t="shared" si="15"/>
        <v>1</v>
      </c>
    </row>
    <row r="28" spans="1:21" ht="13.5" thickBot="1">
      <c r="A28">
        <f t="shared" si="0"/>
        <v>1</v>
      </c>
      <c r="B28" s="100" t="s">
        <v>111</v>
      </c>
      <c r="C28" s="183">
        <f t="shared" si="1"/>
        <v>5</v>
      </c>
      <c r="D28" s="183">
        <f t="shared" si="2"/>
        <v>3</v>
      </c>
      <c r="E28" s="246"/>
      <c r="F28" s="183">
        <f t="shared" si="3"/>
        <v>5</v>
      </c>
      <c r="G28" s="183">
        <f t="shared" si="4"/>
        <v>2</v>
      </c>
      <c r="H28" s="184" t="str">
        <f t="shared" si="5"/>
        <v>A</v>
      </c>
      <c r="I28" s="183">
        <f t="shared" si="6"/>
        <v>5</v>
      </c>
      <c r="J28" s="246"/>
      <c r="K28" s="183">
        <f t="shared" si="7"/>
        <v>4</v>
      </c>
      <c r="L28" s="184" t="str">
        <f t="shared" si="8"/>
        <v>A</v>
      </c>
      <c r="M28" s="183">
        <f t="shared" si="9"/>
        <v>3</v>
      </c>
      <c r="N28" s="183">
        <f t="shared" si="10"/>
        <v>2</v>
      </c>
      <c r="O28" s="246"/>
      <c r="P28" s="183">
        <f t="shared" si="11"/>
        <v>5</v>
      </c>
      <c r="Q28" s="184" t="str">
        <f t="shared" si="12"/>
        <v>A</v>
      </c>
      <c r="S28">
        <f t="shared" si="13"/>
        <v>1</v>
      </c>
      <c r="T28">
        <f t="shared" si="14"/>
        <v>1</v>
      </c>
      <c r="U28">
        <f t="shared" si="15"/>
        <v>1</v>
      </c>
    </row>
    <row r="29" spans="1:21" ht="13.5" thickBot="1">
      <c r="A29">
        <f t="shared" si="0"/>
        <v>1</v>
      </c>
      <c r="B29" s="100" t="s">
        <v>112</v>
      </c>
      <c r="C29" s="183">
        <f t="shared" si="1"/>
        <v>5</v>
      </c>
      <c r="D29" s="183">
        <f t="shared" si="2"/>
        <v>2</v>
      </c>
      <c r="E29" s="246"/>
      <c r="F29" s="183">
        <f t="shared" si="3"/>
        <v>5</v>
      </c>
      <c r="G29" s="183">
        <f t="shared" si="4"/>
        <v>2</v>
      </c>
      <c r="H29" s="184" t="str">
        <f t="shared" si="5"/>
        <v>D</v>
      </c>
      <c r="I29" s="183">
        <f t="shared" si="6"/>
        <v>5</v>
      </c>
      <c r="J29" s="246"/>
      <c r="K29" s="183">
        <f t="shared" si="7"/>
        <v>5</v>
      </c>
      <c r="L29" s="184" t="str">
        <f t="shared" si="8"/>
        <v>D</v>
      </c>
      <c r="M29" s="183">
        <f t="shared" si="9"/>
        <v>3</v>
      </c>
      <c r="N29" s="183">
        <f t="shared" si="10"/>
        <v>3</v>
      </c>
      <c r="O29" s="246"/>
      <c r="P29" s="183">
        <f t="shared" si="11"/>
        <v>5</v>
      </c>
      <c r="Q29" s="184" t="str">
        <f t="shared" si="12"/>
        <v>D</v>
      </c>
      <c r="S29">
        <f t="shared" si="13"/>
        <v>0</v>
      </c>
      <c r="T29">
        <f t="shared" si="14"/>
        <v>0</v>
      </c>
      <c r="U29">
        <f t="shared" si="15"/>
        <v>0</v>
      </c>
    </row>
    <row r="30" spans="1:21" ht="13.5" thickBot="1">
      <c r="A30">
        <f t="shared" si="0"/>
        <v>1</v>
      </c>
      <c r="B30" s="103" t="s">
        <v>113</v>
      </c>
      <c r="C30" s="183">
        <f t="shared" si="1"/>
        <v>5</v>
      </c>
      <c r="D30" s="183">
        <f t="shared" si="2"/>
        <v>4</v>
      </c>
      <c r="E30" s="246"/>
      <c r="F30" s="183">
        <f t="shared" si="3"/>
        <v>4</v>
      </c>
      <c r="G30" s="183">
        <f t="shared" si="4"/>
        <v>2</v>
      </c>
      <c r="H30" s="184" t="str">
        <f t="shared" si="5"/>
        <v>A</v>
      </c>
      <c r="I30" s="183">
        <f t="shared" si="6"/>
        <v>5</v>
      </c>
      <c r="J30" s="246"/>
      <c r="K30" s="183">
        <f t="shared" si="7"/>
        <v>4</v>
      </c>
      <c r="L30" s="184" t="str">
        <f t="shared" si="8"/>
        <v>A</v>
      </c>
      <c r="M30" s="183">
        <f t="shared" si="9"/>
        <v>5</v>
      </c>
      <c r="N30" s="183">
        <f t="shared" si="10"/>
        <v>4</v>
      </c>
      <c r="O30" s="246"/>
      <c r="P30" s="183">
        <f t="shared" si="11"/>
        <v>2</v>
      </c>
      <c r="Q30" s="184" t="str">
        <f t="shared" si="12"/>
        <v>A</v>
      </c>
      <c r="S30">
        <f t="shared" si="13"/>
        <v>1</v>
      </c>
      <c r="T30">
        <f t="shared" si="14"/>
        <v>1</v>
      </c>
      <c r="U30">
        <f t="shared" si="15"/>
        <v>1</v>
      </c>
    </row>
    <row r="31" spans="1:21" ht="13.5" thickBot="1">
      <c r="A31">
        <f t="shared" si="0"/>
        <v>1</v>
      </c>
      <c r="B31" s="103" t="s">
        <v>114</v>
      </c>
      <c r="C31" s="183">
        <f t="shared" si="1"/>
        <v>5</v>
      </c>
      <c r="D31" s="183">
        <f t="shared" si="2"/>
        <v>4</v>
      </c>
      <c r="E31" s="246"/>
      <c r="F31" s="183">
        <f t="shared" si="3"/>
        <v>5</v>
      </c>
      <c r="G31" s="183">
        <f t="shared" si="4"/>
        <v>2</v>
      </c>
      <c r="H31" s="184" t="str">
        <f t="shared" si="5"/>
        <v>A</v>
      </c>
      <c r="I31" s="183">
        <f t="shared" si="6"/>
        <v>5</v>
      </c>
      <c r="J31" s="246"/>
      <c r="K31" s="183">
        <f t="shared" si="7"/>
        <v>5</v>
      </c>
      <c r="L31" s="184" t="str">
        <f t="shared" si="8"/>
        <v>A</v>
      </c>
      <c r="M31" s="183">
        <f t="shared" si="9"/>
        <v>5</v>
      </c>
      <c r="N31" s="183">
        <f t="shared" si="10"/>
        <v>2</v>
      </c>
      <c r="O31" s="246"/>
      <c r="P31" s="183">
        <f t="shared" si="11"/>
        <v>5</v>
      </c>
      <c r="Q31" s="184" t="str">
        <f t="shared" si="12"/>
        <v>A</v>
      </c>
      <c r="S31">
        <f t="shared" si="13"/>
        <v>1</v>
      </c>
      <c r="T31">
        <f t="shared" si="14"/>
        <v>1</v>
      </c>
      <c r="U31">
        <f t="shared" si="15"/>
        <v>1</v>
      </c>
    </row>
    <row r="32" spans="1:21" ht="13.5" thickBot="1">
      <c r="A32">
        <f t="shared" si="0"/>
        <v>1</v>
      </c>
      <c r="B32" s="103" t="s">
        <v>115</v>
      </c>
      <c r="C32" s="183">
        <f t="shared" si="1"/>
        <v>5</v>
      </c>
      <c r="D32" s="183">
        <f t="shared" si="2"/>
        <v>3</v>
      </c>
      <c r="E32" s="246"/>
      <c r="F32" s="183">
        <f t="shared" si="3"/>
        <v>5</v>
      </c>
      <c r="G32" s="183">
        <f t="shared" si="4"/>
        <v>3</v>
      </c>
      <c r="H32" s="184" t="str">
        <f t="shared" si="5"/>
        <v>A</v>
      </c>
      <c r="I32" s="183">
        <f t="shared" si="6"/>
        <v>5</v>
      </c>
      <c r="J32" s="246"/>
      <c r="K32" s="183">
        <f t="shared" si="7"/>
        <v>4</v>
      </c>
      <c r="L32" s="184" t="str">
        <f t="shared" si="8"/>
        <v>A</v>
      </c>
      <c r="M32" s="183">
        <f t="shared" si="9"/>
        <v>4</v>
      </c>
      <c r="N32" s="183">
        <f t="shared" si="10"/>
        <v>2</v>
      </c>
      <c r="O32" s="246"/>
      <c r="P32" s="183">
        <f t="shared" si="11"/>
        <v>5</v>
      </c>
      <c r="Q32" s="184" t="str">
        <f t="shared" si="12"/>
        <v>A</v>
      </c>
      <c r="S32">
        <f t="shared" si="13"/>
        <v>1</v>
      </c>
      <c r="T32">
        <f t="shared" si="14"/>
        <v>1</v>
      </c>
      <c r="U32">
        <f t="shared" si="15"/>
        <v>1</v>
      </c>
    </row>
    <row r="33" spans="1:21" ht="13.5" thickBot="1">
      <c r="A33">
        <f t="shared" si="0"/>
        <v>1</v>
      </c>
      <c r="B33" s="103" t="s">
        <v>116</v>
      </c>
      <c r="C33" s="183">
        <f t="shared" si="1"/>
        <v>5</v>
      </c>
      <c r="D33" s="183">
        <f t="shared" si="2"/>
        <v>4</v>
      </c>
      <c r="E33" s="246"/>
      <c r="F33" s="183">
        <f t="shared" si="3"/>
        <v>4</v>
      </c>
      <c r="G33" s="183">
        <f t="shared" si="4"/>
        <v>4</v>
      </c>
      <c r="H33" s="184" t="str">
        <f t="shared" si="5"/>
        <v>A</v>
      </c>
      <c r="I33" s="183">
        <f t="shared" si="6"/>
        <v>5</v>
      </c>
      <c r="J33" s="246"/>
      <c r="K33" s="183">
        <f t="shared" si="7"/>
        <v>4</v>
      </c>
      <c r="L33" s="184" t="str">
        <f t="shared" si="8"/>
        <v>A</v>
      </c>
      <c r="M33" s="183">
        <f t="shared" si="9"/>
        <v>5</v>
      </c>
      <c r="N33" s="183">
        <f t="shared" si="10"/>
        <v>4</v>
      </c>
      <c r="O33" s="246"/>
      <c r="P33" s="183">
        <f t="shared" si="11"/>
        <v>4</v>
      </c>
      <c r="Q33" s="184" t="str">
        <f t="shared" si="12"/>
        <v>A</v>
      </c>
      <c r="S33">
        <f t="shared" si="13"/>
        <v>1</v>
      </c>
      <c r="T33">
        <f t="shared" si="14"/>
        <v>1</v>
      </c>
      <c r="U33">
        <f t="shared" si="15"/>
        <v>1</v>
      </c>
    </row>
    <row r="34" spans="1:21" ht="13.5" thickBot="1">
      <c r="A34">
        <f t="shared" si="0"/>
        <v>1</v>
      </c>
      <c r="B34" s="103" t="s">
        <v>117</v>
      </c>
      <c r="C34" s="183">
        <f t="shared" si="1"/>
        <v>5</v>
      </c>
      <c r="D34" s="183">
        <f t="shared" si="2"/>
        <v>4</v>
      </c>
      <c r="E34" s="246"/>
      <c r="F34" s="183">
        <f t="shared" si="3"/>
        <v>5</v>
      </c>
      <c r="G34" s="183">
        <f t="shared" si="4"/>
        <v>3</v>
      </c>
      <c r="H34" s="184" t="str">
        <f t="shared" si="5"/>
        <v>A</v>
      </c>
      <c r="I34" s="183">
        <f t="shared" si="6"/>
        <v>5</v>
      </c>
      <c r="J34" s="246"/>
      <c r="K34" s="183">
        <f t="shared" si="7"/>
        <v>5</v>
      </c>
      <c r="L34" s="184" t="str">
        <f t="shared" si="8"/>
        <v>A</v>
      </c>
      <c r="M34" s="183">
        <f t="shared" si="9"/>
        <v>4</v>
      </c>
      <c r="N34" s="183">
        <f t="shared" si="10"/>
        <v>3</v>
      </c>
      <c r="O34" s="246"/>
      <c r="P34" s="183">
        <f t="shared" si="11"/>
        <v>5</v>
      </c>
      <c r="Q34" s="184" t="str">
        <f t="shared" si="12"/>
        <v>A</v>
      </c>
      <c r="S34">
        <f t="shared" si="13"/>
        <v>1</v>
      </c>
      <c r="T34">
        <f t="shared" si="14"/>
        <v>1</v>
      </c>
      <c r="U34">
        <f t="shared" si="15"/>
        <v>1</v>
      </c>
    </row>
    <row r="35" spans="1:21" ht="13.5" thickBot="1">
      <c r="A35">
        <f t="shared" si="0"/>
        <v>1</v>
      </c>
      <c r="B35" s="103" t="s">
        <v>118</v>
      </c>
      <c r="C35" s="183">
        <f t="shared" si="1"/>
        <v>4</v>
      </c>
      <c r="D35" s="183">
        <f t="shared" si="2"/>
        <v>4</v>
      </c>
      <c r="E35" s="246"/>
      <c r="F35" s="183">
        <f t="shared" si="3"/>
        <v>5</v>
      </c>
      <c r="G35" s="183">
        <f t="shared" si="4"/>
        <v>3</v>
      </c>
      <c r="H35" s="184" t="str">
        <f t="shared" si="5"/>
        <v>A</v>
      </c>
      <c r="I35" s="183">
        <f t="shared" si="6"/>
        <v>5</v>
      </c>
      <c r="J35" s="246"/>
      <c r="K35" s="183">
        <f t="shared" si="7"/>
        <v>5</v>
      </c>
      <c r="L35" s="184" t="str">
        <f t="shared" si="8"/>
        <v>A</v>
      </c>
      <c r="M35" s="183">
        <f t="shared" si="9"/>
        <v>5</v>
      </c>
      <c r="N35" s="183">
        <f t="shared" si="10"/>
        <v>5</v>
      </c>
      <c r="O35" s="246"/>
      <c r="P35" s="183">
        <f t="shared" si="11"/>
        <v>5</v>
      </c>
      <c r="Q35" s="184" t="str">
        <f t="shared" si="12"/>
        <v>A</v>
      </c>
      <c r="S35">
        <f t="shared" si="13"/>
        <v>1</v>
      </c>
      <c r="T35">
        <f t="shared" si="14"/>
        <v>1</v>
      </c>
      <c r="U35">
        <f t="shared" si="15"/>
        <v>1</v>
      </c>
    </row>
    <row r="36" spans="1:21" ht="13.5" thickBot="1">
      <c r="A36">
        <f t="shared" si="0"/>
        <v>1</v>
      </c>
      <c r="B36" s="103" t="s">
        <v>119</v>
      </c>
      <c r="C36" s="183">
        <f t="shared" si="1"/>
        <v>5</v>
      </c>
      <c r="D36" s="183">
        <f t="shared" si="2"/>
        <v>3</v>
      </c>
      <c r="E36" s="246"/>
      <c r="F36" s="183">
        <f t="shared" si="3"/>
        <v>5</v>
      </c>
      <c r="G36" s="183">
        <f t="shared" si="4"/>
        <v>2</v>
      </c>
      <c r="H36" s="184" t="str">
        <f t="shared" si="5"/>
        <v>A</v>
      </c>
      <c r="I36" s="183">
        <f t="shared" si="6"/>
        <v>5</v>
      </c>
      <c r="J36" s="246"/>
      <c r="K36" s="183">
        <f t="shared" si="7"/>
        <v>4</v>
      </c>
      <c r="L36" s="184" t="str">
        <f t="shared" si="8"/>
        <v>A</v>
      </c>
      <c r="M36" s="183">
        <f t="shared" si="9"/>
        <v>3</v>
      </c>
      <c r="N36" s="183">
        <f t="shared" si="10"/>
        <v>2</v>
      </c>
      <c r="O36" s="246"/>
      <c r="P36" s="183">
        <f t="shared" si="11"/>
        <v>5</v>
      </c>
      <c r="Q36" s="184" t="str">
        <f t="shared" si="12"/>
        <v>A</v>
      </c>
      <c r="S36">
        <f t="shared" si="13"/>
        <v>1</v>
      </c>
      <c r="T36">
        <f t="shared" si="14"/>
        <v>1</v>
      </c>
      <c r="U36">
        <f t="shared" si="15"/>
        <v>1</v>
      </c>
    </row>
    <row r="37" spans="1:21" ht="13.5" thickBot="1">
      <c r="A37">
        <f t="shared" si="0"/>
        <v>1</v>
      </c>
      <c r="B37" s="103" t="s">
        <v>120</v>
      </c>
      <c r="C37" s="183">
        <f t="shared" si="1"/>
        <v>5</v>
      </c>
      <c r="D37" s="183">
        <f t="shared" si="2"/>
        <v>3</v>
      </c>
      <c r="E37" s="246"/>
      <c r="F37" s="183">
        <f t="shared" si="3"/>
        <v>5</v>
      </c>
      <c r="G37" s="183">
        <f t="shared" si="4"/>
        <v>3</v>
      </c>
      <c r="H37" s="184" t="str">
        <f t="shared" si="5"/>
        <v>A</v>
      </c>
      <c r="I37" s="183">
        <f t="shared" si="6"/>
        <v>5</v>
      </c>
      <c r="J37" s="246"/>
      <c r="K37" s="183">
        <f t="shared" si="7"/>
        <v>5</v>
      </c>
      <c r="L37" s="184" t="str">
        <f t="shared" si="8"/>
        <v>A</v>
      </c>
      <c r="M37" s="183">
        <f t="shared" si="9"/>
        <v>5</v>
      </c>
      <c r="N37" s="183">
        <f t="shared" si="10"/>
        <v>4</v>
      </c>
      <c r="O37" s="246"/>
      <c r="P37" s="183">
        <f t="shared" si="11"/>
        <v>5</v>
      </c>
      <c r="Q37" s="184" t="str">
        <f t="shared" si="12"/>
        <v>A</v>
      </c>
      <c r="S37">
        <f t="shared" si="13"/>
        <v>1</v>
      </c>
      <c r="T37">
        <f t="shared" si="14"/>
        <v>1</v>
      </c>
      <c r="U37">
        <f t="shared" si="15"/>
        <v>1</v>
      </c>
    </row>
    <row r="38" spans="1:21" ht="13.5" thickBot="1">
      <c r="A38">
        <f t="shared" si="0"/>
        <v>1</v>
      </c>
      <c r="B38" s="103" t="s">
        <v>121</v>
      </c>
      <c r="C38" s="183">
        <f t="shared" si="1"/>
        <v>5</v>
      </c>
      <c r="D38" s="183">
        <f t="shared" si="2"/>
        <v>4</v>
      </c>
      <c r="E38" s="246"/>
      <c r="F38" s="183">
        <f t="shared" si="3"/>
        <v>5</v>
      </c>
      <c r="G38" s="183">
        <f t="shared" si="4"/>
        <v>3</v>
      </c>
      <c r="H38" s="184" t="str">
        <f t="shared" si="5"/>
        <v>A</v>
      </c>
      <c r="I38" s="183">
        <f t="shared" si="6"/>
        <v>5</v>
      </c>
      <c r="J38" s="246"/>
      <c r="K38" s="183">
        <f t="shared" si="7"/>
        <v>4</v>
      </c>
      <c r="L38" s="184" t="str">
        <f t="shared" si="8"/>
        <v>A</v>
      </c>
      <c r="M38" s="183">
        <f t="shared" si="9"/>
        <v>4</v>
      </c>
      <c r="N38" s="183">
        <f t="shared" si="10"/>
        <v>2</v>
      </c>
      <c r="O38" s="246"/>
      <c r="P38" s="183">
        <f t="shared" si="11"/>
        <v>5</v>
      </c>
      <c r="Q38" s="184" t="str">
        <f t="shared" si="12"/>
        <v>A</v>
      </c>
      <c r="S38">
        <f t="shared" si="13"/>
        <v>1</v>
      </c>
      <c r="T38">
        <f t="shared" si="14"/>
        <v>1</v>
      </c>
      <c r="U38">
        <f t="shared" si="15"/>
        <v>1</v>
      </c>
    </row>
    <row r="39" spans="1:21" ht="13.5" thickBot="1">
      <c r="A39">
        <f t="shared" si="0"/>
        <v>0</v>
      </c>
      <c r="B39" s="103" t="s">
        <v>122</v>
      </c>
      <c r="C39" s="183" t="str">
        <f t="shared" si="1"/>
        <v>NE</v>
      </c>
      <c r="D39" s="183" t="str">
        <f t="shared" si="2"/>
        <v>NE</v>
      </c>
      <c r="E39" s="218"/>
      <c r="F39" s="183" t="str">
        <f t="shared" si="3"/>
        <v>NE</v>
      </c>
      <c r="G39" s="183" t="str">
        <f t="shared" si="4"/>
        <v>NE</v>
      </c>
      <c r="H39" s="184" t="str">
        <f t="shared" si="5"/>
        <v>A</v>
      </c>
      <c r="I39" s="183" t="str">
        <f t="shared" si="6"/>
        <v>NE</v>
      </c>
      <c r="J39" s="218"/>
      <c r="K39" s="183" t="str">
        <f t="shared" si="7"/>
        <v>NE</v>
      </c>
      <c r="L39" s="184" t="str">
        <f t="shared" si="8"/>
        <v>A</v>
      </c>
      <c r="M39" s="183">
        <f t="shared" si="9"/>
        <v>0</v>
      </c>
      <c r="N39" s="183" t="str">
        <f t="shared" si="10"/>
        <v>NE</v>
      </c>
      <c r="O39" s="246"/>
      <c r="P39" s="183" t="str">
        <f t="shared" si="11"/>
        <v>NE</v>
      </c>
      <c r="Q39" s="184" t="str">
        <f t="shared" si="12"/>
        <v>A</v>
      </c>
      <c r="S39">
        <f t="shared" si="13"/>
        <v>0</v>
      </c>
      <c r="T39">
        <f t="shared" si="14"/>
        <v>0</v>
      </c>
      <c r="U39">
        <f t="shared" si="15"/>
        <v>0</v>
      </c>
    </row>
    <row r="40" spans="1:21" ht="13.5" thickBot="1">
      <c r="A40">
        <f t="shared" si="0"/>
        <v>0</v>
      </c>
      <c r="B40" s="103" t="s">
        <v>123</v>
      </c>
      <c r="C40" s="183" t="str">
        <f t="shared" si="1"/>
        <v>NE</v>
      </c>
      <c r="D40" s="183" t="str">
        <f t="shared" si="2"/>
        <v>NE</v>
      </c>
      <c r="E40" s="218"/>
      <c r="F40" s="183" t="str">
        <f t="shared" si="3"/>
        <v>NE</v>
      </c>
      <c r="G40" s="183" t="str">
        <f t="shared" si="4"/>
        <v>NE</v>
      </c>
      <c r="H40" s="184" t="str">
        <f t="shared" si="5"/>
        <v>A</v>
      </c>
      <c r="I40" s="183" t="str">
        <f t="shared" si="6"/>
        <v>NE</v>
      </c>
      <c r="J40" s="218"/>
      <c r="K40" s="183" t="str">
        <f t="shared" si="7"/>
        <v>NE</v>
      </c>
      <c r="L40" s="184" t="str">
        <f t="shared" si="8"/>
        <v>A</v>
      </c>
      <c r="M40" s="183">
        <f t="shared" si="9"/>
        <v>0</v>
      </c>
      <c r="N40" s="183" t="str">
        <f t="shared" si="10"/>
        <v>NE</v>
      </c>
      <c r="O40" s="218"/>
      <c r="P40" s="183" t="str">
        <f t="shared" si="11"/>
        <v>NE</v>
      </c>
      <c r="Q40" s="184" t="str">
        <f t="shared" si="12"/>
        <v>A</v>
      </c>
      <c r="S40">
        <f t="shared" si="13"/>
        <v>0</v>
      </c>
      <c r="T40">
        <f t="shared" si="14"/>
        <v>0</v>
      </c>
      <c r="U40">
        <f t="shared" si="15"/>
        <v>0</v>
      </c>
    </row>
    <row r="41" spans="1:21" ht="13.5" thickBot="1">
      <c r="A41">
        <f t="shared" si="0"/>
        <v>0</v>
      </c>
      <c r="B41" s="103" t="s">
        <v>124</v>
      </c>
      <c r="C41" s="183" t="str">
        <f t="shared" si="1"/>
        <v>NE</v>
      </c>
      <c r="D41" s="183" t="str">
        <f t="shared" si="2"/>
        <v>NE</v>
      </c>
      <c r="E41" s="218"/>
      <c r="F41" s="183" t="str">
        <f t="shared" si="3"/>
        <v>NE</v>
      </c>
      <c r="G41" s="183" t="str">
        <f t="shared" si="4"/>
        <v>NE</v>
      </c>
      <c r="H41" s="184" t="str">
        <f t="shared" si="5"/>
        <v>A</v>
      </c>
      <c r="I41" s="183" t="str">
        <f t="shared" si="6"/>
        <v>NE</v>
      </c>
      <c r="J41" s="218"/>
      <c r="K41" s="183" t="str">
        <f t="shared" si="7"/>
        <v>NE</v>
      </c>
      <c r="L41" s="184" t="str">
        <f t="shared" si="8"/>
        <v>A</v>
      </c>
      <c r="M41" s="183">
        <f t="shared" si="9"/>
        <v>0</v>
      </c>
      <c r="N41" s="183" t="str">
        <f t="shared" si="10"/>
        <v>NE</v>
      </c>
      <c r="O41" s="218"/>
      <c r="P41" s="183" t="str">
        <f t="shared" si="11"/>
        <v>NE</v>
      </c>
      <c r="Q41" s="184" t="str">
        <f t="shared" si="12"/>
        <v>A</v>
      </c>
      <c r="S41">
        <f t="shared" si="13"/>
        <v>0</v>
      </c>
      <c r="T41">
        <f t="shared" si="14"/>
        <v>0</v>
      </c>
      <c r="U41">
        <f t="shared" si="15"/>
        <v>0</v>
      </c>
    </row>
    <row r="42" spans="1:21" ht="13.5" thickBot="1">
      <c r="A42">
        <f t="shared" si="0"/>
        <v>0</v>
      </c>
      <c r="B42" s="103" t="s">
        <v>125</v>
      </c>
      <c r="C42" s="183" t="str">
        <f t="shared" si="1"/>
        <v>NE</v>
      </c>
      <c r="D42" s="183" t="str">
        <f t="shared" si="2"/>
        <v>NE</v>
      </c>
      <c r="E42" s="218"/>
      <c r="F42" s="183" t="str">
        <f t="shared" si="3"/>
        <v>NE</v>
      </c>
      <c r="G42" s="183" t="str">
        <f t="shared" si="4"/>
        <v>NE</v>
      </c>
      <c r="H42" s="184" t="str">
        <f t="shared" si="5"/>
        <v>A</v>
      </c>
      <c r="I42" s="183" t="str">
        <f t="shared" si="6"/>
        <v>NE</v>
      </c>
      <c r="J42" s="218"/>
      <c r="K42" s="183" t="str">
        <f t="shared" si="7"/>
        <v>NE</v>
      </c>
      <c r="L42" s="184" t="str">
        <f t="shared" si="8"/>
        <v>A</v>
      </c>
      <c r="M42" s="183">
        <f t="shared" si="9"/>
        <v>0</v>
      </c>
      <c r="N42" s="183" t="str">
        <f t="shared" si="10"/>
        <v>NE</v>
      </c>
      <c r="O42" s="218"/>
      <c r="P42" s="183" t="str">
        <f t="shared" si="11"/>
        <v>NE</v>
      </c>
      <c r="Q42" s="184" t="str">
        <f t="shared" si="12"/>
        <v>A</v>
      </c>
      <c r="S42">
        <f t="shared" si="13"/>
        <v>0</v>
      </c>
      <c r="T42">
        <f t="shared" si="14"/>
        <v>0</v>
      </c>
      <c r="U42">
        <f t="shared" si="15"/>
        <v>0</v>
      </c>
    </row>
    <row r="43" spans="1:21">
      <c r="A43">
        <f t="shared" si="0"/>
        <v>0</v>
      </c>
      <c r="B43" s="103" t="s">
        <v>126</v>
      </c>
      <c r="C43" s="183" t="str">
        <f t="shared" si="1"/>
        <v>NE</v>
      </c>
      <c r="D43" s="183" t="str">
        <f t="shared" si="2"/>
        <v>NE</v>
      </c>
      <c r="E43" s="218"/>
      <c r="F43" s="183" t="str">
        <f t="shared" si="3"/>
        <v>NE</v>
      </c>
      <c r="G43" s="183" t="str">
        <f t="shared" si="4"/>
        <v>NE</v>
      </c>
      <c r="H43" s="184" t="str">
        <f t="shared" si="5"/>
        <v>A</v>
      </c>
      <c r="I43" s="183" t="str">
        <f t="shared" si="6"/>
        <v>NE</v>
      </c>
      <c r="J43" s="218"/>
      <c r="K43" s="183" t="str">
        <f t="shared" si="7"/>
        <v>NE</v>
      </c>
      <c r="L43" s="184" t="str">
        <f t="shared" si="8"/>
        <v>A</v>
      </c>
      <c r="M43" s="183">
        <f t="shared" si="9"/>
        <v>0</v>
      </c>
      <c r="N43" s="183" t="str">
        <f t="shared" si="10"/>
        <v>NE</v>
      </c>
      <c r="O43" s="218"/>
      <c r="P43" s="183" t="str">
        <f t="shared" si="11"/>
        <v>NE</v>
      </c>
      <c r="Q43" s="184" t="str">
        <f t="shared" si="12"/>
        <v>A</v>
      </c>
      <c r="S43">
        <f t="shared" si="13"/>
        <v>0</v>
      </c>
      <c r="T43">
        <f t="shared" si="14"/>
        <v>0</v>
      </c>
      <c r="U43">
        <f t="shared" si="15"/>
        <v>0</v>
      </c>
    </row>
    <row r="44" spans="1:21" ht="19.5" customHeight="1">
      <c r="B44" s="103" t="s">
        <v>127</v>
      </c>
      <c r="C44" s="107">
        <f>C83</f>
        <v>5</v>
      </c>
      <c r="D44" s="108">
        <f>D83</f>
        <v>5</v>
      </c>
      <c r="E44" s="108">
        <f>E83</f>
        <v>5</v>
      </c>
      <c r="F44" s="108">
        <f>F83</f>
        <v>5</v>
      </c>
      <c r="G44" s="109">
        <f>G83</f>
        <v>5</v>
      </c>
      <c r="H44" s="110"/>
      <c r="I44" s="111">
        <f>I83</f>
        <v>4</v>
      </c>
      <c r="J44" s="108">
        <f>J83</f>
        <v>5</v>
      </c>
      <c r="K44" s="109">
        <f>K83</f>
        <v>3</v>
      </c>
      <c r="L44" s="110"/>
      <c r="M44" s="111">
        <f>M83</f>
        <v>5</v>
      </c>
      <c r="N44" s="108">
        <f>N83</f>
        <v>5</v>
      </c>
      <c r="O44" s="108">
        <f>O83</f>
        <v>2</v>
      </c>
      <c r="P44" s="112">
        <f>P83</f>
        <v>2</v>
      </c>
      <c r="Q44" s="101"/>
    </row>
    <row r="45" spans="1:21" ht="19.5" customHeight="1" thickBot="1">
      <c r="B45" s="113" t="s">
        <v>128</v>
      </c>
      <c r="C45" s="114">
        <f>C94</f>
        <v>0</v>
      </c>
      <c r="D45" s="115">
        <f>D94</f>
        <v>0</v>
      </c>
      <c r="E45" s="115">
        <f>E94</f>
        <v>0</v>
      </c>
      <c r="F45" s="115">
        <f>F94</f>
        <v>0</v>
      </c>
      <c r="G45" s="116">
        <f>G94</f>
        <v>0</v>
      </c>
      <c r="H45" s="117" t="s">
        <v>129</v>
      </c>
      <c r="I45" s="118">
        <f>I94</f>
        <v>0</v>
      </c>
      <c r="J45" s="115">
        <f>J94</f>
        <v>0</v>
      </c>
      <c r="K45" s="116">
        <f>K94</f>
        <v>0</v>
      </c>
      <c r="L45" s="117" t="s">
        <v>129</v>
      </c>
      <c r="M45" s="118">
        <f>M94</f>
        <v>0</v>
      </c>
      <c r="N45" s="115">
        <f>N94</f>
        <v>0</v>
      </c>
      <c r="O45" s="115">
        <f>O94</f>
        <v>0</v>
      </c>
      <c r="P45" s="116">
        <f>P94</f>
        <v>0</v>
      </c>
      <c r="Q45" s="119" t="s">
        <v>129</v>
      </c>
    </row>
    <row r="46" spans="1:21" ht="13.5" thickTop="1">
      <c r="H46"/>
    </row>
    <row r="47" spans="1:21">
      <c r="A47">
        <f>COUNTIF(A6:A43,1)</f>
        <v>33</v>
      </c>
      <c r="C47">
        <f>COUNTIF(C6:C43,5)</f>
        <v>28</v>
      </c>
      <c r="D47">
        <f t="shared" ref="D47:P47" si="16">COUNTIF(D6:D43,5)</f>
        <v>4</v>
      </c>
      <c r="E47">
        <f t="shared" si="16"/>
        <v>0</v>
      </c>
      <c r="F47">
        <f t="shared" si="16"/>
        <v>29</v>
      </c>
      <c r="G47">
        <f t="shared" si="16"/>
        <v>0</v>
      </c>
      <c r="H47"/>
      <c r="I47">
        <f t="shared" si="16"/>
        <v>33</v>
      </c>
      <c r="J47">
        <f t="shared" si="16"/>
        <v>0</v>
      </c>
      <c r="K47">
        <f t="shared" si="16"/>
        <v>19</v>
      </c>
      <c r="M47">
        <f t="shared" si="16"/>
        <v>15</v>
      </c>
      <c r="N47">
        <f t="shared" si="16"/>
        <v>2</v>
      </c>
      <c r="O47">
        <f t="shared" si="16"/>
        <v>0</v>
      </c>
      <c r="P47">
        <f t="shared" si="16"/>
        <v>27</v>
      </c>
      <c r="S47">
        <f>SUMIF(S6:S43,1)</f>
        <v>31</v>
      </c>
      <c r="T47">
        <f t="shared" ref="T47:U47" si="17">SUMIF(T6:T43,1)</f>
        <v>31</v>
      </c>
      <c r="U47">
        <f t="shared" si="17"/>
        <v>29</v>
      </c>
    </row>
    <row r="48" spans="1:21">
      <c r="C48">
        <f>COUNTIF(C6:C43,4)</f>
        <v>3</v>
      </c>
      <c r="D48">
        <f t="shared" ref="D48:P48" si="18">COUNTIF(D6:D43,4)</f>
        <v>18</v>
      </c>
      <c r="E48">
        <f t="shared" si="18"/>
        <v>0</v>
      </c>
      <c r="F48">
        <f t="shared" si="18"/>
        <v>3</v>
      </c>
      <c r="G48">
        <f t="shared" si="18"/>
        <v>6</v>
      </c>
      <c r="H48"/>
      <c r="I48">
        <f t="shared" si="18"/>
        <v>0</v>
      </c>
      <c r="J48">
        <f t="shared" si="18"/>
        <v>0</v>
      </c>
      <c r="K48">
        <f t="shared" si="18"/>
        <v>10</v>
      </c>
      <c r="M48">
        <f t="shared" si="18"/>
        <v>10</v>
      </c>
      <c r="N48">
        <f t="shared" si="18"/>
        <v>8</v>
      </c>
      <c r="O48">
        <f t="shared" si="18"/>
        <v>0</v>
      </c>
      <c r="P48">
        <f t="shared" si="18"/>
        <v>4</v>
      </c>
    </row>
    <row r="49" spans="2:31">
      <c r="C49">
        <f>COUNTIF(C6:C43,3)</f>
        <v>2</v>
      </c>
      <c r="D49">
        <f t="shared" ref="D49:P49" si="19">COUNTIF(D6:D43,3)</f>
        <v>9</v>
      </c>
      <c r="E49">
        <f t="shared" si="19"/>
        <v>0</v>
      </c>
      <c r="F49">
        <f t="shared" si="19"/>
        <v>1</v>
      </c>
      <c r="G49">
        <f t="shared" si="19"/>
        <v>12</v>
      </c>
      <c r="H49"/>
      <c r="I49">
        <f t="shared" si="19"/>
        <v>0</v>
      </c>
      <c r="J49">
        <f t="shared" si="19"/>
        <v>0</v>
      </c>
      <c r="K49">
        <f t="shared" si="19"/>
        <v>1</v>
      </c>
      <c r="M49">
        <f t="shared" si="19"/>
        <v>6</v>
      </c>
      <c r="N49">
        <f t="shared" si="19"/>
        <v>6</v>
      </c>
      <c r="O49">
        <f t="shared" si="19"/>
        <v>0</v>
      </c>
      <c r="P49">
        <f t="shared" si="19"/>
        <v>1</v>
      </c>
    </row>
    <row r="50" spans="2:31">
      <c r="C50">
        <f>COUNTIF(C6:C43,2)</f>
        <v>0</v>
      </c>
      <c r="D50">
        <f t="shared" ref="D50:P50" si="20">COUNTIF(D6:D43,2)</f>
        <v>2</v>
      </c>
      <c r="E50">
        <f t="shared" si="20"/>
        <v>0</v>
      </c>
      <c r="F50">
        <f t="shared" si="20"/>
        <v>0</v>
      </c>
      <c r="G50">
        <f t="shared" si="20"/>
        <v>15</v>
      </c>
      <c r="H50"/>
      <c r="I50">
        <f t="shared" si="20"/>
        <v>0</v>
      </c>
      <c r="J50">
        <f t="shared" si="20"/>
        <v>0</v>
      </c>
      <c r="K50">
        <f t="shared" si="20"/>
        <v>3</v>
      </c>
      <c r="M50">
        <f t="shared" si="20"/>
        <v>2</v>
      </c>
      <c r="N50">
        <f t="shared" si="20"/>
        <v>17</v>
      </c>
      <c r="O50">
        <f t="shared" si="20"/>
        <v>0</v>
      </c>
      <c r="P50">
        <f t="shared" si="20"/>
        <v>1</v>
      </c>
    </row>
    <row r="51" spans="2:31">
      <c r="H51"/>
    </row>
    <row r="52" spans="2:31" ht="13.5" thickBot="1">
      <c r="H52"/>
    </row>
    <row r="53" spans="2:31" ht="13.5" thickTop="1">
      <c r="B53" s="360" t="s">
        <v>88</v>
      </c>
      <c r="C53" s="362" t="s">
        <v>56</v>
      </c>
      <c r="D53" s="362"/>
      <c r="E53" s="362"/>
      <c r="F53" s="362"/>
      <c r="G53" s="362"/>
      <c r="H53" s="362"/>
      <c r="I53" s="362"/>
      <c r="J53" s="362"/>
      <c r="K53" s="362"/>
      <c r="L53" s="362"/>
      <c r="M53" s="362"/>
      <c r="N53" s="362"/>
      <c r="O53" s="362"/>
      <c r="P53" s="362"/>
      <c r="Q53" s="362"/>
      <c r="R53" s="310" t="s">
        <v>11</v>
      </c>
      <c r="S53" s="311"/>
      <c r="T53" s="311"/>
      <c r="U53" s="311"/>
      <c r="V53" s="312"/>
      <c r="W53" s="312"/>
      <c r="X53" s="313" t="s">
        <v>12</v>
      </c>
      <c r="Y53" s="314"/>
      <c r="Z53" s="314"/>
      <c r="AA53" s="314"/>
      <c r="AB53" s="314"/>
      <c r="AC53" s="314"/>
      <c r="AD53" s="314"/>
      <c r="AE53" s="315"/>
    </row>
    <row r="54" spans="2:31">
      <c r="B54" s="361"/>
      <c r="C54" s="328" t="s">
        <v>57</v>
      </c>
      <c r="D54" s="329"/>
      <c r="E54" s="330"/>
      <c r="F54" s="334" t="s">
        <v>58</v>
      </c>
      <c r="G54" s="329"/>
      <c r="H54" s="330"/>
      <c r="I54" s="336" t="s">
        <v>59</v>
      </c>
      <c r="J54" s="337"/>
      <c r="K54" s="338"/>
      <c r="L54" s="334" t="s">
        <v>60</v>
      </c>
      <c r="M54" s="329"/>
      <c r="N54" s="330"/>
      <c r="O54" s="334" t="s">
        <v>61</v>
      </c>
      <c r="P54" s="329"/>
      <c r="Q54" s="344"/>
      <c r="R54" s="316" t="s">
        <v>3</v>
      </c>
      <c r="S54" s="317"/>
      <c r="T54" s="321" t="s">
        <v>63</v>
      </c>
      <c r="U54" s="322"/>
      <c r="V54" s="326" t="s">
        <v>64</v>
      </c>
      <c r="W54" s="307"/>
      <c r="X54" s="295" t="s">
        <v>65</v>
      </c>
      <c r="Y54" s="297" t="s">
        <v>66</v>
      </c>
      <c r="Z54" s="298"/>
      <c r="AA54" s="299"/>
      <c r="AB54" s="302" t="s">
        <v>67</v>
      </c>
      <c r="AC54" s="303"/>
      <c r="AD54" s="306" t="s">
        <v>68</v>
      </c>
      <c r="AE54" s="307"/>
    </row>
    <row r="55" spans="2:31">
      <c r="B55" s="361"/>
      <c r="C55" s="300"/>
      <c r="D55" s="300"/>
      <c r="E55" s="331"/>
      <c r="F55" s="308"/>
      <c r="G55" s="300"/>
      <c r="H55" s="331"/>
      <c r="I55" s="339"/>
      <c r="J55" s="340"/>
      <c r="K55" s="305"/>
      <c r="L55" s="308"/>
      <c r="M55" s="300"/>
      <c r="N55" s="331"/>
      <c r="O55" s="308"/>
      <c r="P55" s="300"/>
      <c r="Q55" s="309"/>
      <c r="R55" s="318"/>
      <c r="S55" s="301"/>
      <c r="T55" s="304"/>
      <c r="U55" s="323"/>
      <c r="V55" s="327"/>
      <c r="W55" s="309"/>
      <c r="X55" s="296"/>
      <c r="Y55" s="300"/>
      <c r="Z55" s="300"/>
      <c r="AA55" s="301"/>
      <c r="AB55" s="304"/>
      <c r="AC55" s="305"/>
      <c r="AD55" s="308"/>
      <c r="AE55" s="309"/>
    </row>
    <row r="56" spans="2:31">
      <c r="B56" s="361"/>
      <c r="C56" s="332"/>
      <c r="D56" s="332"/>
      <c r="E56" s="333"/>
      <c r="F56" s="335"/>
      <c r="G56" s="332"/>
      <c r="H56" s="333"/>
      <c r="I56" s="341"/>
      <c r="J56" s="342"/>
      <c r="K56" s="343"/>
      <c r="L56" s="335"/>
      <c r="M56" s="332"/>
      <c r="N56" s="333"/>
      <c r="O56" s="335"/>
      <c r="P56" s="332"/>
      <c r="Q56" s="345"/>
      <c r="R56" s="319"/>
      <c r="S56" s="320"/>
      <c r="T56" s="324"/>
      <c r="U56" s="325"/>
      <c r="V56" s="327"/>
      <c r="W56" s="309"/>
      <c r="X56" s="296"/>
      <c r="Y56" s="300"/>
      <c r="Z56" s="300"/>
      <c r="AA56" s="301"/>
      <c r="AB56" s="304"/>
      <c r="AC56" s="305"/>
      <c r="AD56" s="308"/>
      <c r="AE56" s="309"/>
    </row>
    <row r="57" spans="2:31" ht="13.5" thickBot="1">
      <c r="B57" s="120"/>
      <c r="C57" s="121" t="s">
        <v>130</v>
      </c>
      <c r="D57" s="122" t="s">
        <v>131</v>
      </c>
      <c r="E57" s="122" t="s">
        <v>132</v>
      </c>
      <c r="F57" s="123" t="s">
        <v>130</v>
      </c>
      <c r="G57" s="124" t="s">
        <v>131</v>
      </c>
      <c r="H57" s="125" t="s">
        <v>132</v>
      </c>
      <c r="I57" s="123" t="s">
        <v>130</v>
      </c>
      <c r="J57" s="122" t="s">
        <v>131</v>
      </c>
      <c r="K57" s="122" t="s">
        <v>132</v>
      </c>
      <c r="L57" s="123" t="s">
        <v>130</v>
      </c>
      <c r="M57" s="122" t="s">
        <v>131</v>
      </c>
      <c r="N57" s="122" t="s">
        <v>132</v>
      </c>
      <c r="O57" s="123" t="s">
        <v>130</v>
      </c>
      <c r="P57" s="122" t="s">
        <v>131</v>
      </c>
      <c r="Q57" s="122" t="s">
        <v>132</v>
      </c>
      <c r="R57" s="126" t="s">
        <v>130</v>
      </c>
      <c r="S57" s="127" t="s">
        <v>131</v>
      </c>
      <c r="T57" s="128" t="s">
        <v>130</v>
      </c>
      <c r="U57" s="129" t="s">
        <v>131</v>
      </c>
      <c r="V57" s="130" t="s">
        <v>130</v>
      </c>
      <c r="W57" s="131" t="s">
        <v>131</v>
      </c>
      <c r="X57" s="132" t="s">
        <v>130</v>
      </c>
      <c r="Y57" s="133" t="s">
        <v>130</v>
      </c>
      <c r="Z57" s="133" t="s">
        <v>131</v>
      </c>
      <c r="AA57" s="134" t="s">
        <v>132</v>
      </c>
      <c r="AB57" s="135" t="s">
        <v>130</v>
      </c>
      <c r="AC57" s="133" t="s">
        <v>131</v>
      </c>
      <c r="AD57" s="136" t="s">
        <v>130</v>
      </c>
      <c r="AE57" s="137" t="s">
        <v>131</v>
      </c>
    </row>
    <row r="58" spans="2:31">
      <c r="B58" s="138">
        <v>1</v>
      </c>
      <c r="C58" s="189">
        <v>5</v>
      </c>
      <c r="D58" s="193">
        <v>4</v>
      </c>
      <c r="E58" s="194">
        <v>3</v>
      </c>
      <c r="F58" s="189">
        <v>2</v>
      </c>
      <c r="G58" s="193">
        <v>4</v>
      </c>
      <c r="H58" s="193">
        <v>3</v>
      </c>
      <c r="I58" s="219">
        <v>5</v>
      </c>
      <c r="J58" s="220">
        <v>4</v>
      </c>
      <c r="K58" s="221">
        <v>5</v>
      </c>
      <c r="L58" s="189">
        <v>5</v>
      </c>
      <c r="M58" s="193">
        <v>5</v>
      </c>
      <c r="N58" s="194">
        <v>5</v>
      </c>
      <c r="O58" s="189">
        <v>3</v>
      </c>
      <c r="P58" s="193">
        <v>2</v>
      </c>
      <c r="Q58" s="198">
        <v>2</v>
      </c>
      <c r="R58" s="199">
        <v>5</v>
      </c>
      <c r="S58" s="200">
        <v>5</v>
      </c>
      <c r="T58" s="220"/>
      <c r="U58" s="222">
        <v>2</v>
      </c>
      <c r="V58" s="189">
        <v>5</v>
      </c>
      <c r="W58" s="200">
        <v>2</v>
      </c>
      <c r="X58" s="210">
        <v>4</v>
      </c>
      <c r="Y58" s="189">
        <v>2</v>
      </c>
      <c r="Z58" s="193">
        <v>2</v>
      </c>
      <c r="AA58" s="211">
        <v>2</v>
      </c>
      <c r="AB58" s="223">
        <v>5</v>
      </c>
      <c r="AC58" s="224">
        <v>5</v>
      </c>
      <c r="AD58" s="189">
        <v>5</v>
      </c>
      <c r="AE58" s="200">
        <v>5</v>
      </c>
    </row>
    <row r="59" spans="2:31">
      <c r="B59" s="153">
        <f>B58+1</f>
        <v>2</v>
      </c>
      <c r="C59" s="190">
        <v>5</v>
      </c>
      <c r="D59" s="201">
        <v>5</v>
      </c>
      <c r="E59" s="202">
        <v>5</v>
      </c>
      <c r="F59" s="190">
        <v>3</v>
      </c>
      <c r="G59" s="201">
        <v>3</v>
      </c>
      <c r="H59" s="201">
        <v>3</v>
      </c>
      <c r="I59" s="225">
        <v>5</v>
      </c>
      <c r="J59" s="226">
        <v>5</v>
      </c>
      <c r="K59" s="227">
        <v>5</v>
      </c>
      <c r="L59" s="190">
        <v>5</v>
      </c>
      <c r="M59" s="201">
        <v>5</v>
      </c>
      <c r="N59" s="202">
        <v>5</v>
      </c>
      <c r="O59" s="190">
        <v>5</v>
      </c>
      <c r="P59" s="201">
        <v>4</v>
      </c>
      <c r="Q59" s="206">
        <v>4</v>
      </c>
      <c r="R59" s="207">
        <v>5</v>
      </c>
      <c r="S59" s="208">
        <v>5</v>
      </c>
      <c r="T59" s="226"/>
      <c r="U59" s="227"/>
      <c r="V59" s="190">
        <v>5</v>
      </c>
      <c r="W59" s="208">
        <v>4</v>
      </c>
      <c r="X59" s="214">
        <v>3</v>
      </c>
      <c r="Y59" s="190">
        <v>2</v>
      </c>
      <c r="Z59" s="201">
        <v>2</v>
      </c>
      <c r="AA59" s="202">
        <v>2</v>
      </c>
      <c r="AB59" s="228">
        <v>4</v>
      </c>
      <c r="AC59" s="227">
        <v>4</v>
      </c>
      <c r="AD59" s="190">
        <v>5</v>
      </c>
      <c r="AE59" s="208">
        <v>3</v>
      </c>
    </row>
    <row r="60" spans="2:31">
      <c r="B60" s="153">
        <f t="shared" ref="B60:B95" si="21">B59+1</f>
        <v>3</v>
      </c>
      <c r="C60" s="190">
        <v>5</v>
      </c>
      <c r="D60" s="201">
        <v>5</v>
      </c>
      <c r="E60" s="202">
        <v>5</v>
      </c>
      <c r="F60" s="190">
        <v>4</v>
      </c>
      <c r="G60" s="201">
        <v>4</v>
      </c>
      <c r="H60" s="201">
        <v>3</v>
      </c>
      <c r="I60" s="225">
        <v>5</v>
      </c>
      <c r="J60" s="226">
        <v>4</v>
      </c>
      <c r="K60" s="227">
        <v>5</v>
      </c>
      <c r="L60" s="190">
        <v>5</v>
      </c>
      <c r="M60" s="201">
        <v>5</v>
      </c>
      <c r="N60" s="202">
        <v>5</v>
      </c>
      <c r="O60" s="190">
        <v>4</v>
      </c>
      <c r="P60" s="201">
        <v>4</v>
      </c>
      <c r="Q60" s="206">
        <v>3</v>
      </c>
      <c r="R60" s="207">
        <v>5</v>
      </c>
      <c r="S60" s="208">
        <v>5</v>
      </c>
      <c r="T60" s="226"/>
      <c r="U60" s="227"/>
      <c r="V60" s="190">
        <v>5</v>
      </c>
      <c r="W60" s="208">
        <v>3</v>
      </c>
      <c r="X60" s="214">
        <v>5</v>
      </c>
      <c r="Y60" s="190">
        <v>3</v>
      </c>
      <c r="Z60" s="201">
        <v>3</v>
      </c>
      <c r="AA60" s="202">
        <v>3</v>
      </c>
      <c r="AB60" s="228">
        <v>5</v>
      </c>
      <c r="AC60" s="227">
        <v>3</v>
      </c>
      <c r="AD60" s="190">
        <v>5</v>
      </c>
      <c r="AE60" s="208">
        <v>4</v>
      </c>
    </row>
    <row r="61" spans="2:31">
      <c r="B61" s="163">
        <f t="shared" si="21"/>
        <v>4</v>
      </c>
      <c r="C61" s="190">
        <v>5</v>
      </c>
      <c r="D61" s="201">
        <v>5</v>
      </c>
      <c r="E61" s="202">
        <v>5</v>
      </c>
      <c r="F61" s="190">
        <v>5</v>
      </c>
      <c r="G61" s="201">
        <v>5</v>
      </c>
      <c r="H61" s="201">
        <v>5</v>
      </c>
      <c r="I61" s="225">
        <v>5</v>
      </c>
      <c r="J61" s="226">
        <v>5</v>
      </c>
      <c r="K61" s="227">
        <v>5</v>
      </c>
      <c r="L61" s="190">
        <v>5</v>
      </c>
      <c r="M61" s="201">
        <v>5</v>
      </c>
      <c r="N61" s="202">
        <v>5</v>
      </c>
      <c r="O61" s="190">
        <v>4</v>
      </c>
      <c r="P61" s="201">
        <v>4</v>
      </c>
      <c r="Q61" s="206">
        <v>3</v>
      </c>
      <c r="R61" s="207">
        <v>5</v>
      </c>
      <c r="S61" s="208">
        <v>5</v>
      </c>
      <c r="T61" s="226"/>
      <c r="U61" s="227"/>
      <c r="V61" s="190">
        <v>5</v>
      </c>
      <c r="W61" s="208">
        <v>5</v>
      </c>
      <c r="X61" s="214">
        <v>5</v>
      </c>
      <c r="Y61" s="190">
        <v>4</v>
      </c>
      <c r="Z61" s="201">
        <v>3</v>
      </c>
      <c r="AA61" s="202">
        <v>2</v>
      </c>
      <c r="AB61" s="228">
        <v>5</v>
      </c>
      <c r="AC61" s="227">
        <v>5</v>
      </c>
      <c r="AD61" s="190">
        <v>5</v>
      </c>
      <c r="AE61" s="208">
        <v>5</v>
      </c>
    </row>
    <row r="62" spans="2:31">
      <c r="B62" s="153">
        <f t="shared" si="21"/>
        <v>5</v>
      </c>
      <c r="C62" s="190">
        <v>5</v>
      </c>
      <c r="D62" s="201">
        <v>5</v>
      </c>
      <c r="E62" s="202">
        <v>5</v>
      </c>
      <c r="F62" s="190">
        <v>5</v>
      </c>
      <c r="G62" s="201">
        <v>5</v>
      </c>
      <c r="H62" s="201">
        <v>5</v>
      </c>
      <c r="I62" s="225">
        <v>3</v>
      </c>
      <c r="J62" s="226">
        <v>3</v>
      </c>
      <c r="K62" s="227">
        <v>5</v>
      </c>
      <c r="L62" s="190">
        <v>5</v>
      </c>
      <c r="M62" s="201">
        <v>5</v>
      </c>
      <c r="N62" s="202">
        <v>5</v>
      </c>
      <c r="O62" s="190">
        <v>3</v>
      </c>
      <c r="P62" s="201">
        <v>3</v>
      </c>
      <c r="Q62" s="206">
        <v>3</v>
      </c>
      <c r="R62" s="207">
        <v>5</v>
      </c>
      <c r="S62" s="208">
        <v>5</v>
      </c>
      <c r="T62" s="226"/>
      <c r="U62" s="227"/>
      <c r="V62" s="190">
        <v>5</v>
      </c>
      <c r="W62" s="208">
        <v>5</v>
      </c>
      <c r="X62" s="214">
        <v>5</v>
      </c>
      <c r="Y62" s="190">
        <v>5</v>
      </c>
      <c r="Z62" s="201">
        <v>5</v>
      </c>
      <c r="AA62" s="202">
        <v>5</v>
      </c>
      <c r="AB62" s="228">
        <v>5</v>
      </c>
      <c r="AC62" s="227">
        <v>5</v>
      </c>
      <c r="AD62" s="190">
        <v>5</v>
      </c>
      <c r="AE62" s="208">
        <v>5</v>
      </c>
    </row>
    <row r="63" spans="2:31">
      <c r="B63" s="153">
        <f t="shared" si="21"/>
        <v>6</v>
      </c>
      <c r="C63" s="190">
        <v>5</v>
      </c>
      <c r="D63" s="201">
        <v>5</v>
      </c>
      <c r="E63" s="202">
        <v>5</v>
      </c>
      <c r="F63" s="190">
        <v>3</v>
      </c>
      <c r="G63" s="201">
        <v>3</v>
      </c>
      <c r="H63" s="201">
        <v>4</v>
      </c>
      <c r="I63" s="225">
        <v>5</v>
      </c>
      <c r="J63" s="226">
        <v>5</v>
      </c>
      <c r="K63" s="227">
        <v>5</v>
      </c>
      <c r="L63" s="190">
        <v>5</v>
      </c>
      <c r="M63" s="201">
        <v>5</v>
      </c>
      <c r="N63" s="202">
        <v>5</v>
      </c>
      <c r="O63" s="190">
        <v>3</v>
      </c>
      <c r="P63" s="201">
        <v>3</v>
      </c>
      <c r="Q63" s="206">
        <v>3</v>
      </c>
      <c r="R63" s="207">
        <v>5</v>
      </c>
      <c r="S63" s="208">
        <v>5</v>
      </c>
      <c r="T63" s="226"/>
      <c r="U63" s="227"/>
      <c r="V63" s="190">
        <v>2</v>
      </c>
      <c r="W63" s="208">
        <v>2</v>
      </c>
      <c r="X63" s="214">
        <v>5</v>
      </c>
      <c r="Y63" s="190">
        <v>4</v>
      </c>
      <c r="Z63" s="201">
        <v>3</v>
      </c>
      <c r="AA63" s="202">
        <v>4</v>
      </c>
      <c r="AB63" s="228">
        <v>5</v>
      </c>
      <c r="AC63" s="227">
        <v>5</v>
      </c>
      <c r="AD63" s="190">
        <v>5</v>
      </c>
      <c r="AE63" s="208">
        <v>4</v>
      </c>
    </row>
    <row r="64" spans="2:31">
      <c r="B64" s="153">
        <f t="shared" si="21"/>
        <v>7</v>
      </c>
      <c r="C64" s="190">
        <v>5</v>
      </c>
      <c r="D64" s="201">
        <v>5</v>
      </c>
      <c r="E64" s="202">
        <v>5</v>
      </c>
      <c r="F64" s="190">
        <v>5</v>
      </c>
      <c r="G64" s="201">
        <v>4</v>
      </c>
      <c r="H64" s="201">
        <v>4</v>
      </c>
      <c r="I64" s="225">
        <v>5</v>
      </c>
      <c r="J64" s="226">
        <v>5</v>
      </c>
      <c r="K64" s="227">
        <v>5</v>
      </c>
      <c r="L64" s="190">
        <v>5</v>
      </c>
      <c r="M64" s="201">
        <v>5</v>
      </c>
      <c r="N64" s="202">
        <v>5</v>
      </c>
      <c r="O64" s="190">
        <v>3</v>
      </c>
      <c r="P64" s="201">
        <v>3</v>
      </c>
      <c r="Q64" s="206">
        <v>3</v>
      </c>
      <c r="R64" s="207">
        <v>5</v>
      </c>
      <c r="S64" s="208">
        <v>5</v>
      </c>
      <c r="T64" s="226"/>
      <c r="U64" s="227"/>
      <c r="V64" s="190">
        <v>4</v>
      </c>
      <c r="W64" s="208">
        <v>4</v>
      </c>
      <c r="X64" s="214">
        <v>4</v>
      </c>
      <c r="Y64" s="190">
        <v>2</v>
      </c>
      <c r="Z64" s="201">
        <v>2</v>
      </c>
      <c r="AA64" s="202">
        <v>2</v>
      </c>
      <c r="AB64" s="228">
        <v>5</v>
      </c>
      <c r="AC64" s="227">
        <v>5</v>
      </c>
      <c r="AD64" s="190">
        <v>5</v>
      </c>
      <c r="AE64" s="208">
        <v>5</v>
      </c>
    </row>
    <row r="65" spans="2:31">
      <c r="B65" s="153">
        <f t="shared" si="21"/>
        <v>8</v>
      </c>
      <c r="C65" s="190">
        <v>5</v>
      </c>
      <c r="D65" s="201">
        <v>4</v>
      </c>
      <c r="E65" s="202">
        <v>5</v>
      </c>
      <c r="F65" s="190">
        <v>3</v>
      </c>
      <c r="G65" s="201">
        <v>5</v>
      </c>
      <c r="H65" s="201">
        <v>4</v>
      </c>
      <c r="I65" s="225">
        <v>5</v>
      </c>
      <c r="J65" s="226">
        <v>4</v>
      </c>
      <c r="K65" s="227">
        <v>5</v>
      </c>
      <c r="L65" s="190">
        <v>5</v>
      </c>
      <c r="M65" s="201">
        <v>5</v>
      </c>
      <c r="N65" s="202">
        <v>5</v>
      </c>
      <c r="O65" s="190">
        <v>4</v>
      </c>
      <c r="P65" s="201">
        <v>4</v>
      </c>
      <c r="Q65" s="206">
        <v>3</v>
      </c>
      <c r="R65" s="207">
        <v>5</v>
      </c>
      <c r="S65" s="208">
        <v>5</v>
      </c>
      <c r="T65" s="226"/>
      <c r="U65" s="227"/>
      <c r="V65" s="190">
        <v>5</v>
      </c>
      <c r="W65" s="208">
        <v>4</v>
      </c>
      <c r="X65" s="214">
        <v>3</v>
      </c>
      <c r="Y65" s="190">
        <v>4</v>
      </c>
      <c r="Z65" s="201">
        <v>4</v>
      </c>
      <c r="AA65" s="202">
        <v>4</v>
      </c>
      <c r="AB65" s="228">
        <v>5</v>
      </c>
      <c r="AC65" s="227">
        <v>5</v>
      </c>
      <c r="AD65" s="190">
        <v>5</v>
      </c>
      <c r="AE65" s="208">
        <v>5</v>
      </c>
    </row>
    <row r="66" spans="2:31">
      <c r="B66" s="153">
        <f t="shared" si="21"/>
        <v>9</v>
      </c>
      <c r="C66" s="190">
        <v>5</v>
      </c>
      <c r="D66" s="201">
        <v>5</v>
      </c>
      <c r="E66" s="202">
        <v>5</v>
      </c>
      <c r="F66" s="190">
        <v>2</v>
      </c>
      <c r="G66" s="201">
        <v>2</v>
      </c>
      <c r="H66" s="201">
        <v>3</v>
      </c>
      <c r="I66" s="225">
        <v>5</v>
      </c>
      <c r="J66" s="226">
        <v>5</v>
      </c>
      <c r="K66" s="227">
        <v>5</v>
      </c>
      <c r="L66" s="190">
        <v>5</v>
      </c>
      <c r="M66" s="201">
        <v>5</v>
      </c>
      <c r="N66" s="202">
        <v>5</v>
      </c>
      <c r="O66" s="190">
        <v>3</v>
      </c>
      <c r="P66" s="201">
        <v>2</v>
      </c>
      <c r="Q66" s="206">
        <v>2</v>
      </c>
      <c r="R66" s="207">
        <v>5</v>
      </c>
      <c r="S66" s="208">
        <v>5</v>
      </c>
      <c r="T66" s="226"/>
      <c r="U66" s="227"/>
      <c r="V66" s="190">
        <v>5</v>
      </c>
      <c r="W66" s="208">
        <v>5</v>
      </c>
      <c r="X66" s="214">
        <v>5</v>
      </c>
      <c r="Y66" s="190">
        <v>3</v>
      </c>
      <c r="Z66" s="201">
        <v>3</v>
      </c>
      <c r="AA66" s="202">
        <v>2</v>
      </c>
      <c r="AB66" s="228">
        <v>5</v>
      </c>
      <c r="AC66" s="227">
        <v>5</v>
      </c>
      <c r="AD66" s="190">
        <v>5</v>
      </c>
      <c r="AE66" s="208">
        <v>5</v>
      </c>
    </row>
    <row r="67" spans="2:31">
      <c r="B67" s="153">
        <f t="shared" si="21"/>
        <v>10</v>
      </c>
      <c r="C67" s="190">
        <v>5</v>
      </c>
      <c r="D67" s="201">
        <v>5</v>
      </c>
      <c r="E67" s="202">
        <v>0</v>
      </c>
      <c r="F67" s="190">
        <v>5</v>
      </c>
      <c r="G67" s="201">
        <v>5</v>
      </c>
      <c r="H67" s="201">
        <v>5</v>
      </c>
      <c r="I67" s="225">
        <v>5</v>
      </c>
      <c r="J67" s="226">
        <v>5</v>
      </c>
      <c r="K67" s="227">
        <v>5</v>
      </c>
      <c r="L67" s="190">
        <v>5</v>
      </c>
      <c r="M67" s="201">
        <v>5</v>
      </c>
      <c r="N67" s="202">
        <v>5</v>
      </c>
      <c r="O67" s="190">
        <v>3</v>
      </c>
      <c r="P67" s="201">
        <v>3</v>
      </c>
      <c r="Q67" s="206">
        <v>3</v>
      </c>
      <c r="R67" s="207">
        <v>5</v>
      </c>
      <c r="S67" s="208">
        <v>5</v>
      </c>
      <c r="T67" s="226"/>
      <c r="U67" s="227"/>
      <c r="V67" s="190">
        <v>5</v>
      </c>
      <c r="W67" s="208">
        <v>5</v>
      </c>
      <c r="X67" s="214">
        <v>4</v>
      </c>
      <c r="Y67" s="190">
        <v>2</v>
      </c>
      <c r="Z67" s="201">
        <v>2</v>
      </c>
      <c r="AA67" s="202">
        <v>2</v>
      </c>
      <c r="AB67" s="228">
        <v>5</v>
      </c>
      <c r="AC67" s="227">
        <v>5</v>
      </c>
      <c r="AD67" s="190">
        <v>5</v>
      </c>
      <c r="AE67" s="208">
        <v>5</v>
      </c>
    </row>
    <row r="68" spans="2:31">
      <c r="B68" s="153">
        <f t="shared" si="21"/>
        <v>11</v>
      </c>
      <c r="C68" s="190">
        <v>5</v>
      </c>
      <c r="D68" s="201">
        <v>5</v>
      </c>
      <c r="E68" s="202">
        <v>5</v>
      </c>
      <c r="F68" s="190">
        <v>5</v>
      </c>
      <c r="G68" s="201">
        <v>5</v>
      </c>
      <c r="H68" s="201">
        <v>3</v>
      </c>
      <c r="I68" s="225">
        <v>4</v>
      </c>
      <c r="J68" s="226">
        <v>3</v>
      </c>
      <c r="K68" s="227">
        <v>4</v>
      </c>
      <c r="L68" s="190">
        <v>5</v>
      </c>
      <c r="M68" s="201">
        <v>5</v>
      </c>
      <c r="N68" s="202">
        <v>4</v>
      </c>
      <c r="O68" s="190">
        <v>2</v>
      </c>
      <c r="P68" s="201">
        <v>2</v>
      </c>
      <c r="Q68" s="206">
        <v>2</v>
      </c>
      <c r="R68" s="207">
        <v>5</v>
      </c>
      <c r="S68" s="208">
        <v>5</v>
      </c>
      <c r="T68" s="226"/>
      <c r="U68" s="227"/>
      <c r="V68" s="190">
        <v>2</v>
      </c>
      <c r="W68" s="208">
        <v>2</v>
      </c>
      <c r="X68" s="214">
        <v>2</v>
      </c>
      <c r="Y68" s="190">
        <v>2</v>
      </c>
      <c r="Z68" s="201">
        <v>2</v>
      </c>
      <c r="AA68" s="202">
        <v>2</v>
      </c>
      <c r="AB68" s="228">
        <v>4</v>
      </c>
      <c r="AC68" s="227">
        <v>4</v>
      </c>
      <c r="AD68" s="190">
        <v>5</v>
      </c>
      <c r="AE68" s="208">
        <v>5</v>
      </c>
    </row>
    <row r="69" spans="2:31">
      <c r="B69" s="153">
        <f t="shared" si="21"/>
        <v>12</v>
      </c>
      <c r="C69" s="190">
        <v>5</v>
      </c>
      <c r="D69" s="201">
        <v>2</v>
      </c>
      <c r="E69" s="202">
        <v>3</v>
      </c>
      <c r="F69" s="190">
        <v>3</v>
      </c>
      <c r="G69" s="201">
        <v>3</v>
      </c>
      <c r="H69" s="201">
        <v>3</v>
      </c>
      <c r="I69" s="225">
        <v>4</v>
      </c>
      <c r="J69" s="226">
        <v>3</v>
      </c>
      <c r="K69" s="227">
        <v>4</v>
      </c>
      <c r="L69" s="190">
        <v>4</v>
      </c>
      <c r="M69" s="201">
        <v>4</v>
      </c>
      <c r="N69" s="202">
        <v>2</v>
      </c>
      <c r="O69" s="190">
        <v>3</v>
      </c>
      <c r="P69" s="201">
        <v>2</v>
      </c>
      <c r="Q69" s="206">
        <v>2</v>
      </c>
      <c r="R69" s="207">
        <v>5</v>
      </c>
      <c r="S69" s="208">
        <v>5</v>
      </c>
      <c r="T69" s="226"/>
      <c r="U69" s="227">
        <v>2</v>
      </c>
      <c r="V69" s="190">
        <v>5</v>
      </c>
      <c r="W69" s="208">
        <v>5</v>
      </c>
      <c r="X69" s="214">
        <v>4</v>
      </c>
      <c r="Y69" s="190">
        <v>3</v>
      </c>
      <c r="Z69" s="201">
        <v>3</v>
      </c>
      <c r="AA69" s="202">
        <v>2</v>
      </c>
      <c r="AB69" s="228">
        <v>4</v>
      </c>
      <c r="AC69" s="227">
        <v>4</v>
      </c>
      <c r="AD69" s="190">
        <v>3</v>
      </c>
      <c r="AE69" s="206">
        <v>3</v>
      </c>
    </row>
    <row r="70" spans="2:31">
      <c r="B70" s="153">
        <f t="shared" si="21"/>
        <v>13</v>
      </c>
      <c r="C70" s="190">
        <v>5</v>
      </c>
      <c r="D70" s="201">
        <v>5</v>
      </c>
      <c r="E70" s="202">
        <v>5</v>
      </c>
      <c r="F70" s="190">
        <v>4</v>
      </c>
      <c r="G70" s="201">
        <v>5</v>
      </c>
      <c r="H70" s="201">
        <v>3</v>
      </c>
      <c r="I70" s="225">
        <v>5</v>
      </c>
      <c r="J70" s="226">
        <v>4</v>
      </c>
      <c r="K70" s="227">
        <v>5</v>
      </c>
      <c r="L70" s="190">
        <v>5</v>
      </c>
      <c r="M70" s="201">
        <v>5</v>
      </c>
      <c r="N70" s="202">
        <v>5</v>
      </c>
      <c r="O70" s="190">
        <v>3</v>
      </c>
      <c r="P70" s="201">
        <v>2</v>
      </c>
      <c r="Q70" s="206">
        <v>2</v>
      </c>
      <c r="R70" s="207">
        <v>5</v>
      </c>
      <c r="S70" s="208">
        <v>5</v>
      </c>
      <c r="T70" s="226"/>
      <c r="U70" s="227"/>
      <c r="V70" s="190">
        <v>5</v>
      </c>
      <c r="W70" s="208">
        <v>5</v>
      </c>
      <c r="X70" s="214">
        <v>5</v>
      </c>
      <c r="Y70" s="190">
        <v>5</v>
      </c>
      <c r="Z70" s="201">
        <v>4</v>
      </c>
      <c r="AA70" s="202">
        <v>2</v>
      </c>
      <c r="AB70" s="228">
        <v>5</v>
      </c>
      <c r="AC70" s="227">
        <v>5</v>
      </c>
      <c r="AD70" s="190">
        <v>5</v>
      </c>
      <c r="AE70" s="206">
        <v>5</v>
      </c>
    </row>
    <row r="71" spans="2:31">
      <c r="B71" s="153">
        <f t="shared" si="21"/>
        <v>14</v>
      </c>
      <c r="C71" s="190">
        <v>5</v>
      </c>
      <c r="D71" s="201">
        <v>4</v>
      </c>
      <c r="E71" s="202">
        <v>4</v>
      </c>
      <c r="F71" s="190">
        <v>3</v>
      </c>
      <c r="G71" s="201">
        <v>3</v>
      </c>
      <c r="H71" s="201">
        <v>3</v>
      </c>
      <c r="I71" s="225">
        <v>4</v>
      </c>
      <c r="J71" s="226">
        <v>4</v>
      </c>
      <c r="K71" s="227">
        <v>4</v>
      </c>
      <c r="L71" s="190">
        <v>5</v>
      </c>
      <c r="M71" s="201">
        <v>5</v>
      </c>
      <c r="N71" s="202">
        <v>5</v>
      </c>
      <c r="O71" s="190">
        <v>3</v>
      </c>
      <c r="P71" s="201">
        <v>3</v>
      </c>
      <c r="Q71" s="206">
        <v>3</v>
      </c>
      <c r="R71" s="207">
        <v>5</v>
      </c>
      <c r="S71" s="208">
        <v>5</v>
      </c>
      <c r="T71" s="226"/>
      <c r="U71" s="227"/>
      <c r="V71" s="190">
        <v>4</v>
      </c>
      <c r="W71" s="208">
        <v>3</v>
      </c>
      <c r="X71" s="214">
        <v>4</v>
      </c>
      <c r="Y71" s="190">
        <v>3</v>
      </c>
      <c r="Z71" s="201">
        <v>2</v>
      </c>
      <c r="AA71" s="202">
        <v>2</v>
      </c>
      <c r="AB71" s="228">
        <v>4</v>
      </c>
      <c r="AC71" s="227">
        <v>4</v>
      </c>
      <c r="AD71" s="190">
        <v>5</v>
      </c>
      <c r="AE71" s="206">
        <v>4</v>
      </c>
    </row>
    <row r="72" spans="2:31">
      <c r="B72" s="153">
        <f t="shared" si="21"/>
        <v>15</v>
      </c>
      <c r="C72" s="190">
        <v>5</v>
      </c>
      <c r="D72" s="201">
        <v>5</v>
      </c>
      <c r="E72" s="202">
        <v>5</v>
      </c>
      <c r="F72" s="190">
        <v>5</v>
      </c>
      <c r="G72" s="201">
        <v>5</v>
      </c>
      <c r="H72" s="201">
        <v>4</v>
      </c>
      <c r="I72" s="225">
        <v>5</v>
      </c>
      <c r="J72" s="226">
        <v>3</v>
      </c>
      <c r="K72" s="227">
        <v>5</v>
      </c>
      <c r="L72" s="190">
        <v>5</v>
      </c>
      <c r="M72" s="201">
        <v>5</v>
      </c>
      <c r="N72" s="202">
        <v>5</v>
      </c>
      <c r="O72" s="190">
        <v>3</v>
      </c>
      <c r="P72" s="201">
        <v>2</v>
      </c>
      <c r="Q72" s="206">
        <v>2</v>
      </c>
      <c r="R72" s="207">
        <v>5</v>
      </c>
      <c r="S72" s="208">
        <v>5</v>
      </c>
      <c r="T72" s="226"/>
      <c r="U72" s="227"/>
      <c r="V72" s="190">
        <v>5</v>
      </c>
      <c r="W72" s="208">
        <v>4</v>
      </c>
      <c r="X72" s="214">
        <v>5</v>
      </c>
      <c r="Y72" s="190">
        <v>3</v>
      </c>
      <c r="Z72" s="201">
        <v>2</v>
      </c>
      <c r="AA72" s="202">
        <v>2</v>
      </c>
      <c r="AB72" s="228">
        <v>5</v>
      </c>
      <c r="AC72" s="227">
        <v>5</v>
      </c>
      <c r="AD72" s="190">
        <v>5</v>
      </c>
      <c r="AE72" s="206">
        <v>5</v>
      </c>
    </row>
    <row r="73" spans="2:31">
      <c r="B73" s="153">
        <f t="shared" si="21"/>
        <v>16</v>
      </c>
      <c r="C73" s="190">
        <v>5</v>
      </c>
      <c r="D73" s="201">
        <v>5</v>
      </c>
      <c r="E73" s="202">
        <v>4</v>
      </c>
      <c r="F73" s="190">
        <v>3</v>
      </c>
      <c r="G73" s="201">
        <v>5</v>
      </c>
      <c r="H73" s="201">
        <v>3</v>
      </c>
      <c r="I73" s="225">
        <v>5</v>
      </c>
      <c r="J73" s="226">
        <v>4</v>
      </c>
      <c r="K73" s="227">
        <v>5</v>
      </c>
      <c r="L73" s="190">
        <v>5</v>
      </c>
      <c r="M73" s="201">
        <v>5</v>
      </c>
      <c r="N73" s="202">
        <v>4</v>
      </c>
      <c r="O73" s="190">
        <v>3</v>
      </c>
      <c r="P73" s="201">
        <v>4</v>
      </c>
      <c r="Q73" s="206">
        <v>3</v>
      </c>
      <c r="R73" s="207">
        <v>5</v>
      </c>
      <c r="S73" s="208">
        <v>5</v>
      </c>
      <c r="T73" s="226"/>
      <c r="U73" s="227"/>
      <c r="V73" s="190">
        <v>2</v>
      </c>
      <c r="W73" s="208">
        <v>2</v>
      </c>
      <c r="X73" s="214">
        <v>2</v>
      </c>
      <c r="Y73" s="190">
        <v>2</v>
      </c>
      <c r="Z73" s="201">
        <v>2</v>
      </c>
      <c r="AA73" s="201">
        <v>2</v>
      </c>
      <c r="AB73" s="225">
        <v>3</v>
      </c>
      <c r="AC73" s="227">
        <v>4</v>
      </c>
      <c r="AD73" s="190">
        <v>5</v>
      </c>
      <c r="AE73" s="206">
        <v>2</v>
      </c>
    </row>
    <row r="74" spans="2:31" ht="16.5" customHeight="1">
      <c r="B74" s="153">
        <f t="shared" si="21"/>
        <v>17</v>
      </c>
      <c r="C74" s="190">
        <v>5</v>
      </c>
      <c r="D74" s="201">
        <v>5</v>
      </c>
      <c r="E74" s="202">
        <v>5</v>
      </c>
      <c r="F74" s="190">
        <v>2</v>
      </c>
      <c r="G74" s="201">
        <v>5</v>
      </c>
      <c r="H74" s="202">
        <v>5</v>
      </c>
      <c r="I74" s="228">
        <v>5</v>
      </c>
      <c r="J74" s="226">
        <v>5</v>
      </c>
      <c r="K74" s="229">
        <v>5</v>
      </c>
      <c r="L74" s="190">
        <v>5</v>
      </c>
      <c r="M74" s="201">
        <v>5</v>
      </c>
      <c r="N74" s="202">
        <v>2</v>
      </c>
      <c r="O74" s="190">
        <v>2</v>
      </c>
      <c r="P74" s="201">
        <v>2</v>
      </c>
      <c r="Q74" s="217">
        <v>2</v>
      </c>
      <c r="R74" s="207">
        <v>5</v>
      </c>
      <c r="S74" s="208">
        <v>5</v>
      </c>
      <c r="T74" s="226" t="s">
        <v>198</v>
      </c>
      <c r="U74" s="227">
        <v>5</v>
      </c>
      <c r="V74" s="190">
        <v>5</v>
      </c>
      <c r="W74" s="208">
        <v>5</v>
      </c>
      <c r="X74" s="214">
        <v>5</v>
      </c>
      <c r="Y74" s="190">
        <v>2</v>
      </c>
      <c r="Z74" s="201">
        <v>2</v>
      </c>
      <c r="AA74" s="202">
        <v>2</v>
      </c>
      <c r="AB74" s="225">
        <v>5</v>
      </c>
      <c r="AC74" s="227">
        <v>2</v>
      </c>
      <c r="AD74" s="190">
        <v>5</v>
      </c>
      <c r="AE74" s="206">
        <v>2</v>
      </c>
    </row>
    <row r="75" spans="2:31">
      <c r="B75" s="153">
        <f t="shared" si="21"/>
        <v>18</v>
      </c>
      <c r="C75" s="190">
        <v>5</v>
      </c>
      <c r="D75" s="201">
        <v>5</v>
      </c>
      <c r="E75" s="202">
        <v>5</v>
      </c>
      <c r="F75" s="190">
        <v>4</v>
      </c>
      <c r="G75" s="201">
        <v>5</v>
      </c>
      <c r="H75" s="202">
        <v>4</v>
      </c>
      <c r="I75" s="228">
        <v>5</v>
      </c>
      <c r="J75" s="226">
        <v>5</v>
      </c>
      <c r="K75" s="229">
        <v>5</v>
      </c>
      <c r="L75" s="201">
        <v>5</v>
      </c>
      <c r="M75" s="201">
        <v>5</v>
      </c>
      <c r="N75" s="208">
        <v>5</v>
      </c>
      <c r="O75" s="189">
        <v>5</v>
      </c>
      <c r="P75" s="193">
        <v>4</v>
      </c>
      <c r="Q75" s="201">
        <v>3</v>
      </c>
      <c r="R75" s="207">
        <v>5</v>
      </c>
      <c r="S75" s="208">
        <v>5</v>
      </c>
      <c r="T75" s="226"/>
      <c r="U75" s="227"/>
      <c r="V75" s="190">
        <v>0</v>
      </c>
      <c r="W75" s="208">
        <v>5</v>
      </c>
      <c r="X75" s="214">
        <v>5</v>
      </c>
      <c r="Y75" s="190">
        <v>5</v>
      </c>
      <c r="Z75" s="201">
        <v>5</v>
      </c>
      <c r="AA75" s="201">
        <v>2</v>
      </c>
      <c r="AB75" s="225">
        <v>5</v>
      </c>
      <c r="AC75" s="227">
        <v>5</v>
      </c>
      <c r="AD75" s="190">
        <v>5</v>
      </c>
      <c r="AE75" s="206">
        <v>5</v>
      </c>
    </row>
    <row r="76" spans="2:31">
      <c r="B76" s="153">
        <f t="shared" si="21"/>
        <v>19</v>
      </c>
      <c r="C76" s="190">
        <v>5</v>
      </c>
      <c r="D76" s="201">
        <v>5</v>
      </c>
      <c r="E76" s="202">
        <v>5</v>
      </c>
      <c r="F76" s="190">
        <v>5</v>
      </c>
      <c r="G76" s="201">
        <v>4</v>
      </c>
      <c r="H76" s="202">
        <v>4</v>
      </c>
      <c r="I76" s="228">
        <v>5</v>
      </c>
      <c r="J76" s="226">
        <v>5</v>
      </c>
      <c r="K76" s="229">
        <v>5</v>
      </c>
      <c r="L76" s="201">
        <v>5</v>
      </c>
      <c r="M76" s="201">
        <v>5</v>
      </c>
      <c r="N76" s="208">
        <v>5</v>
      </c>
      <c r="O76" s="190">
        <v>4</v>
      </c>
      <c r="P76" s="201">
        <v>3</v>
      </c>
      <c r="Q76" s="206">
        <v>3</v>
      </c>
      <c r="R76" s="207">
        <v>5</v>
      </c>
      <c r="S76" s="208">
        <v>5</v>
      </c>
      <c r="T76" s="226"/>
      <c r="U76" s="227"/>
      <c r="V76" s="190">
        <v>5</v>
      </c>
      <c r="W76" s="208">
        <v>5</v>
      </c>
      <c r="X76" s="214">
        <v>5</v>
      </c>
      <c r="Y76" s="190">
        <v>4</v>
      </c>
      <c r="Z76" s="201">
        <v>4</v>
      </c>
      <c r="AA76" s="201">
        <v>3</v>
      </c>
      <c r="AB76" s="225">
        <v>5</v>
      </c>
      <c r="AC76" s="227">
        <v>3</v>
      </c>
      <c r="AD76" s="190">
        <v>5</v>
      </c>
      <c r="AE76" s="206">
        <v>5</v>
      </c>
    </row>
    <row r="77" spans="2:31">
      <c r="B77" s="153">
        <f t="shared" si="21"/>
        <v>20</v>
      </c>
      <c r="C77" s="190">
        <v>5</v>
      </c>
      <c r="D77" s="201">
        <v>5</v>
      </c>
      <c r="E77" s="202">
        <v>5</v>
      </c>
      <c r="F77" s="190">
        <v>5</v>
      </c>
      <c r="G77" s="201">
        <v>4</v>
      </c>
      <c r="H77" s="202">
        <v>3</v>
      </c>
      <c r="I77" s="228">
        <v>5</v>
      </c>
      <c r="J77" s="226">
        <v>5</v>
      </c>
      <c r="K77" s="229">
        <v>5</v>
      </c>
      <c r="L77" s="201">
        <v>5</v>
      </c>
      <c r="M77" s="201">
        <v>5</v>
      </c>
      <c r="N77" s="208">
        <v>5</v>
      </c>
      <c r="O77" s="190">
        <v>2</v>
      </c>
      <c r="P77" s="201">
        <v>2</v>
      </c>
      <c r="Q77" s="206">
        <v>2</v>
      </c>
      <c r="R77" s="207">
        <v>5</v>
      </c>
      <c r="S77" s="208">
        <v>5</v>
      </c>
      <c r="T77" s="226"/>
      <c r="U77" s="227"/>
      <c r="V77" s="190">
        <v>5</v>
      </c>
      <c r="W77" s="208">
        <v>5</v>
      </c>
      <c r="X77" s="214">
        <v>4</v>
      </c>
      <c r="Y77" s="190">
        <v>2</v>
      </c>
      <c r="Z77" s="201">
        <v>2</v>
      </c>
      <c r="AA77" s="201">
        <v>2</v>
      </c>
      <c r="AB77" s="225">
        <v>5</v>
      </c>
      <c r="AC77" s="227">
        <v>5</v>
      </c>
      <c r="AD77" s="190">
        <v>5</v>
      </c>
      <c r="AE77" s="206">
        <v>5</v>
      </c>
    </row>
    <row r="78" spans="2:31">
      <c r="B78" s="153">
        <f t="shared" si="21"/>
        <v>21</v>
      </c>
      <c r="C78" s="190">
        <v>5</v>
      </c>
      <c r="D78" s="201">
        <v>5</v>
      </c>
      <c r="E78" s="202">
        <v>5</v>
      </c>
      <c r="F78" s="190">
        <v>5</v>
      </c>
      <c r="G78" s="201">
        <v>4</v>
      </c>
      <c r="H78" s="202">
        <v>3</v>
      </c>
      <c r="I78" s="228">
        <v>2</v>
      </c>
      <c r="J78" s="226">
        <v>2</v>
      </c>
      <c r="K78" s="229">
        <v>2</v>
      </c>
      <c r="L78" s="201">
        <v>5</v>
      </c>
      <c r="M78" s="201">
        <v>5</v>
      </c>
      <c r="N78" s="208">
        <v>5</v>
      </c>
      <c r="O78" s="190">
        <v>2</v>
      </c>
      <c r="P78" s="201">
        <v>2</v>
      </c>
      <c r="Q78" s="206">
        <v>2</v>
      </c>
      <c r="R78" s="207">
        <v>5</v>
      </c>
      <c r="S78" s="208">
        <v>5</v>
      </c>
      <c r="T78" s="226"/>
      <c r="U78" s="227">
        <v>2</v>
      </c>
      <c r="V78" s="190">
        <v>5</v>
      </c>
      <c r="W78" s="208">
        <v>5</v>
      </c>
      <c r="X78" s="214">
        <v>4</v>
      </c>
      <c r="Y78" s="190">
        <v>2</v>
      </c>
      <c r="Z78" s="201">
        <v>2</v>
      </c>
      <c r="AA78" s="201">
        <v>2</v>
      </c>
      <c r="AB78" s="225">
        <v>5</v>
      </c>
      <c r="AC78" s="227">
        <v>5</v>
      </c>
      <c r="AD78" s="190">
        <v>5</v>
      </c>
      <c r="AE78" s="206">
        <v>5</v>
      </c>
    </row>
    <row r="79" spans="2:31">
      <c r="B79" s="153">
        <f t="shared" si="21"/>
        <v>22</v>
      </c>
      <c r="C79" s="190">
        <v>5</v>
      </c>
      <c r="D79" s="201">
        <v>5</v>
      </c>
      <c r="E79" s="202">
        <v>5</v>
      </c>
      <c r="F79" s="190">
        <v>4</v>
      </c>
      <c r="G79" s="201">
        <v>3</v>
      </c>
      <c r="H79" s="202">
        <v>4</v>
      </c>
      <c r="I79" s="228">
        <v>5</v>
      </c>
      <c r="J79" s="226">
        <v>5</v>
      </c>
      <c r="K79" s="229">
        <v>5</v>
      </c>
      <c r="L79" s="201">
        <v>5</v>
      </c>
      <c r="M79" s="201">
        <v>5</v>
      </c>
      <c r="N79" s="208">
        <v>5</v>
      </c>
      <c r="O79" s="190">
        <v>2</v>
      </c>
      <c r="P79" s="201">
        <v>2</v>
      </c>
      <c r="Q79" s="206">
        <v>2</v>
      </c>
      <c r="R79" s="207">
        <v>5</v>
      </c>
      <c r="S79" s="208">
        <v>5</v>
      </c>
      <c r="T79" s="226"/>
      <c r="U79" s="227">
        <v>2</v>
      </c>
      <c r="V79" s="190">
        <v>5</v>
      </c>
      <c r="W79" s="208">
        <v>5</v>
      </c>
      <c r="X79" s="214">
        <v>3</v>
      </c>
      <c r="Y79" s="190">
        <v>2</v>
      </c>
      <c r="Z79" s="201">
        <v>2</v>
      </c>
      <c r="AA79" s="201">
        <v>2</v>
      </c>
      <c r="AB79" s="225">
        <v>5</v>
      </c>
      <c r="AC79" s="227">
        <v>5</v>
      </c>
      <c r="AD79" s="190">
        <v>5</v>
      </c>
      <c r="AE79" s="206">
        <v>5</v>
      </c>
    </row>
    <row r="80" spans="2:31">
      <c r="B80" s="153">
        <f t="shared" si="21"/>
        <v>23</v>
      </c>
      <c r="C80" s="190">
        <v>5</v>
      </c>
      <c r="D80" s="201">
        <v>5</v>
      </c>
      <c r="E80" s="202">
        <v>5</v>
      </c>
      <c r="F80" s="190">
        <v>3</v>
      </c>
      <c r="G80" s="201">
        <v>3</v>
      </c>
      <c r="H80" s="202">
        <v>3</v>
      </c>
      <c r="I80" s="228">
        <v>5</v>
      </c>
      <c r="J80" s="226">
        <v>4</v>
      </c>
      <c r="K80" s="229">
        <v>5</v>
      </c>
      <c r="L80" s="201">
        <v>5</v>
      </c>
      <c r="M80" s="201">
        <v>5</v>
      </c>
      <c r="N80" s="208">
        <v>5</v>
      </c>
      <c r="O80" s="190">
        <v>3</v>
      </c>
      <c r="P80" s="201">
        <v>2</v>
      </c>
      <c r="Q80" s="206">
        <v>2</v>
      </c>
      <c r="R80" s="207">
        <v>5</v>
      </c>
      <c r="S80" s="208">
        <v>5</v>
      </c>
      <c r="T80" s="226"/>
      <c r="U80" s="227">
        <v>2</v>
      </c>
      <c r="V80" s="190">
        <v>4</v>
      </c>
      <c r="W80" s="208">
        <v>3</v>
      </c>
      <c r="X80" s="214">
        <v>3</v>
      </c>
      <c r="Y80" s="190">
        <v>2</v>
      </c>
      <c r="Z80" s="201">
        <v>2</v>
      </c>
      <c r="AA80" s="201">
        <v>2</v>
      </c>
      <c r="AB80" s="225">
        <v>5</v>
      </c>
      <c r="AC80" s="227">
        <v>5</v>
      </c>
      <c r="AD80" s="190">
        <v>5</v>
      </c>
      <c r="AE80" s="206">
        <v>5</v>
      </c>
    </row>
    <row r="81" spans="2:31">
      <c r="B81" s="153">
        <f t="shared" si="21"/>
        <v>24</v>
      </c>
      <c r="C81" s="190">
        <v>5</v>
      </c>
      <c r="D81" s="201">
        <v>5</v>
      </c>
      <c r="E81" s="202">
        <v>5</v>
      </c>
      <c r="F81" s="190">
        <v>2</v>
      </c>
      <c r="G81" s="201">
        <v>2</v>
      </c>
      <c r="H81" s="202">
        <v>3</v>
      </c>
      <c r="I81" s="228">
        <v>4</v>
      </c>
      <c r="J81" s="226">
        <v>5</v>
      </c>
      <c r="K81" s="229">
        <v>5</v>
      </c>
      <c r="L81" s="201">
        <v>5</v>
      </c>
      <c r="M81" s="201">
        <v>5</v>
      </c>
      <c r="N81" s="208">
        <v>5</v>
      </c>
      <c r="O81" s="190">
        <v>2</v>
      </c>
      <c r="P81" s="201">
        <v>2</v>
      </c>
      <c r="Q81" s="206">
        <v>2</v>
      </c>
      <c r="R81" s="207">
        <v>5</v>
      </c>
      <c r="S81" s="208">
        <v>5</v>
      </c>
      <c r="T81" s="226"/>
      <c r="U81" s="227"/>
      <c r="V81" s="190">
        <v>5</v>
      </c>
      <c r="W81" s="208">
        <v>5</v>
      </c>
      <c r="X81" s="214">
        <v>3</v>
      </c>
      <c r="Y81" s="190">
        <v>3</v>
      </c>
      <c r="Z81" s="201">
        <v>3</v>
      </c>
      <c r="AA81" s="201">
        <v>3</v>
      </c>
      <c r="AB81" s="225">
        <v>5</v>
      </c>
      <c r="AC81" s="227">
        <v>5</v>
      </c>
      <c r="AD81" s="190">
        <v>5</v>
      </c>
      <c r="AE81" s="206">
        <v>5</v>
      </c>
    </row>
    <row r="82" spans="2:31">
      <c r="B82" s="153">
        <f t="shared" si="21"/>
        <v>25</v>
      </c>
      <c r="C82" s="190">
        <v>5</v>
      </c>
      <c r="D82" s="201">
        <v>5</v>
      </c>
      <c r="E82" s="202">
        <v>5</v>
      </c>
      <c r="F82" s="190">
        <v>4</v>
      </c>
      <c r="G82" s="201">
        <v>4</v>
      </c>
      <c r="H82" s="202">
        <v>4</v>
      </c>
      <c r="I82" s="228">
        <v>4</v>
      </c>
      <c r="J82" s="226">
        <v>4</v>
      </c>
      <c r="K82" s="229">
        <v>4</v>
      </c>
      <c r="L82" s="201">
        <v>4</v>
      </c>
      <c r="M82" s="201">
        <v>4</v>
      </c>
      <c r="N82" s="208">
        <v>4</v>
      </c>
      <c r="O82" s="190">
        <v>2</v>
      </c>
      <c r="P82" s="201">
        <v>2</v>
      </c>
      <c r="Q82" s="206">
        <v>2</v>
      </c>
      <c r="R82" s="207">
        <v>5</v>
      </c>
      <c r="S82" s="208">
        <v>5</v>
      </c>
      <c r="T82" s="226"/>
      <c r="U82" s="227"/>
      <c r="V82" s="190">
        <v>3</v>
      </c>
      <c r="W82" s="208">
        <v>4</v>
      </c>
      <c r="X82" s="214">
        <v>5</v>
      </c>
      <c r="Y82" s="190">
        <v>5</v>
      </c>
      <c r="Z82" s="201">
        <v>4</v>
      </c>
      <c r="AA82" s="201">
        <v>3</v>
      </c>
      <c r="AB82" s="225">
        <v>2</v>
      </c>
      <c r="AC82" s="227">
        <v>3</v>
      </c>
      <c r="AD82" s="190">
        <v>2</v>
      </c>
      <c r="AE82" s="206">
        <v>2</v>
      </c>
    </row>
    <row r="83" spans="2:31">
      <c r="B83" s="153">
        <f t="shared" si="21"/>
        <v>26</v>
      </c>
      <c r="C83" s="190">
        <v>5</v>
      </c>
      <c r="D83" s="201">
        <v>5</v>
      </c>
      <c r="E83" s="202">
        <v>5</v>
      </c>
      <c r="F83" s="190">
        <v>5</v>
      </c>
      <c r="G83" s="201">
        <v>5</v>
      </c>
      <c r="H83" s="202">
        <v>2</v>
      </c>
      <c r="I83" s="228">
        <v>4</v>
      </c>
      <c r="J83" s="226">
        <v>5</v>
      </c>
      <c r="K83" s="229">
        <v>3</v>
      </c>
      <c r="L83" s="201">
        <v>5</v>
      </c>
      <c r="M83" s="201">
        <v>5</v>
      </c>
      <c r="N83" s="208">
        <v>5</v>
      </c>
      <c r="O83" s="190">
        <v>2</v>
      </c>
      <c r="P83" s="201">
        <v>2</v>
      </c>
      <c r="Q83" s="206">
        <v>2</v>
      </c>
      <c r="R83" s="207">
        <v>5</v>
      </c>
      <c r="S83" s="208">
        <v>5</v>
      </c>
      <c r="T83" s="226" t="s">
        <v>199</v>
      </c>
      <c r="U83" s="227">
        <v>5</v>
      </c>
      <c r="V83" s="190">
        <v>5</v>
      </c>
      <c r="W83" s="208">
        <v>5</v>
      </c>
      <c r="X83" s="214">
        <v>5</v>
      </c>
      <c r="Y83" s="190">
        <v>2</v>
      </c>
      <c r="Z83" s="201">
        <v>2</v>
      </c>
      <c r="AA83" s="201">
        <v>2</v>
      </c>
      <c r="AB83" s="225">
        <v>5</v>
      </c>
      <c r="AC83" s="227">
        <v>5</v>
      </c>
      <c r="AD83" s="190">
        <v>5</v>
      </c>
      <c r="AE83" s="206">
        <v>5</v>
      </c>
    </row>
    <row r="84" spans="2:31">
      <c r="B84" s="153">
        <f t="shared" si="21"/>
        <v>27</v>
      </c>
      <c r="C84" s="190">
        <v>5</v>
      </c>
      <c r="D84" s="201">
        <v>5</v>
      </c>
      <c r="E84" s="202">
        <v>5</v>
      </c>
      <c r="F84" s="190">
        <v>3</v>
      </c>
      <c r="G84" s="201">
        <v>3</v>
      </c>
      <c r="H84" s="202">
        <v>3</v>
      </c>
      <c r="I84" s="228">
        <v>4</v>
      </c>
      <c r="J84" s="226">
        <v>4</v>
      </c>
      <c r="K84" s="229">
        <v>4</v>
      </c>
      <c r="L84" s="165">
        <v>5</v>
      </c>
      <c r="M84" s="165">
        <v>5</v>
      </c>
      <c r="N84" s="167">
        <v>5</v>
      </c>
      <c r="O84" s="190">
        <v>3</v>
      </c>
      <c r="P84" s="201">
        <v>3</v>
      </c>
      <c r="Q84" s="206">
        <v>3</v>
      </c>
      <c r="R84" s="207">
        <v>5</v>
      </c>
      <c r="S84" s="208">
        <v>5</v>
      </c>
      <c r="T84" s="226"/>
      <c r="U84" s="227"/>
      <c r="V84" s="190">
        <v>5</v>
      </c>
      <c r="W84" s="208">
        <v>3</v>
      </c>
      <c r="X84" s="214">
        <v>4</v>
      </c>
      <c r="Y84" s="190">
        <v>2</v>
      </c>
      <c r="Z84" s="201">
        <v>2</v>
      </c>
      <c r="AA84" s="201">
        <v>2</v>
      </c>
      <c r="AB84" s="225">
        <v>5</v>
      </c>
      <c r="AC84" s="227">
        <v>5</v>
      </c>
      <c r="AD84" s="190">
        <v>5</v>
      </c>
      <c r="AE84" s="206">
        <v>5</v>
      </c>
    </row>
    <row r="85" spans="2:31">
      <c r="B85" s="153">
        <f t="shared" si="21"/>
        <v>28</v>
      </c>
      <c r="C85" s="190">
        <v>5</v>
      </c>
      <c r="D85" s="201">
        <v>5</v>
      </c>
      <c r="E85" s="202">
        <v>5</v>
      </c>
      <c r="F85" s="190">
        <v>5</v>
      </c>
      <c r="G85" s="201">
        <v>3</v>
      </c>
      <c r="H85" s="202">
        <v>5</v>
      </c>
      <c r="I85" s="228">
        <v>5</v>
      </c>
      <c r="J85" s="226">
        <v>2</v>
      </c>
      <c r="K85" s="229">
        <v>4</v>
      </c>
      <c r="L85" s="165">
        <v>4</v>
      </c>
      <c r="M85" s="165">
        <v>4</v>
      </c>
      <c r="N85" s="167">
        <v>5</v>
      </c>
      <c r="O85" s="190">
        <v>4</v>
      </c>
      <c r="P85" s="201">
        <v>5</v>
      </c>
      <c r="Q85" s="206">
        <v>4</v>
      </c>
      <c r="R85" s="207">
        <v>5</v>
      </c>
      <c r="S85" s="208">
        <v>4</v>
      </c>
      <c r="T85" s="226"/>
      <c r="U85" s="227">
        <v>4</v>
      </c>
      <c r="V85" s="190">
        <v>3</v>
      </c>
      <c r="W85" s="208">
        <v>4</v>
      </c>
      <c r="X85" s="214">
        <v>5</v>
      </c>
      <c r="Y85" s="190">
        <v>5</v>
      </c>
      <c r="Z85" s="201">
        <v>4</v>
      </c>
      <c r="AA85" s="201">
        <v>4</v>
      </c>
      <c r="AB85" s="225">
        <v>4</v>
      </c>
      <c r="AC85" s="227">
        <v>5</v>
      </c>
      <c r="AD85" s="190">
        <v>4</v>
      </c>
      <c r="AE85" s="206">
        <v>4</v>
      </c>
    </row>
    <row r="86" spans="2:31">
      <c r="B86" s="153">
        <f t="shared" si="21"/>
        <v>29</v>
      </c>
      <c r="C86" s="190">
        <v>5</v>
      </c>
      <c r="D86" s="201">
        <v>5</v>
      </c>
      <c r="E86" s="202">
        <v>5</v>
      </c>
      <c r="F86" s="190">
        <v>5</v>
      </c>
      <c r="G86" s="201">
        <v>4</v>
      </c>
      <c r="H86" s="202">
        <v>3</v>
      </c>
      <c r="I86" s="228">
        <v>5</v>
      </c>
      <c r="J86" s="226">
        <v>5</v>
      </c>
      <c r="K86" s="229">
        <v>5</v>
      </c>
      <c r="L86" s="165">
        <v>5</v>
      </c>
      <c r="M86" s="165">
        <v>5</v>
      </c>
      <c r="N86" s="167">
        <v>5</v>
      </c>
      <c r="O86" s="190">
        <v>3</v>
      </c>
      <c r="P86" s="201">
        <v>3</v>
      </c>
      <c r="Q86" s="206">
        <v>2</v>
      </c>
      <c r="R86" s="207">
        <v>5</v>
      </c>
      <c r="S86" s="208">
        <v>5</v>
      </c>
      <c r="T86" s="226"/>
      <c r="U86" s="227"/>
      <c r="V86" s="190">
        <v>5</v>
      </c>
      <c r="W86" s="208">
        <v>5</v>
      </c>
      <c r="X86" s="214">
        <v>4</v>
      </c>
      <c r="Y86" s="190">
        <v>4</v>
      </c>
      <c r="Z86" s="201">
        <v>3</v>
      </c>
      <c r="AA86" s="201">
        <v>2</v>
      </c>
      <c r="AB86" s="225">
        <v>5</v>
      </c>
      <c r="AC86" s="227">
        <v>5</v>
      </c>
      <c r="AD86" s="190">
        <v>5</v>
      </c>
      <c r="AE86" s="206">
        <v>5</v>
      </c>
    </row>
    <row r="87" spans="2:31">
      <c r="B87" s="153">
        <f t="shared" si="21"/>
        <v>30</v>
      </c>
      <c r="C87" s="190">
        <v>5</v>
      </c>
      <c r="D87" s="201">
        <v>4</v>
      </c>
      <c r="E87" s="202">
        <v>4</v>
      </c>
      <c r="F87" s="190">
        <v>4</v>
      </c>
      <c r="G87" s="201">
        <v>5</v>
      </c>
      <c r="H87" s="202">
        <v>4</v>
      </c>
      <c r="I87" s="228">
        <v>4</v>
      </c>
      <c r="J87" s="226">
        <v>3</v>
      </c>
      <c r="K87" s="229">
        <v>5</v>
      </c>
      <c r="L87" s="165">
        <v>5</v>
      </c>
      <c r="M87" s="165">
        <v>5</v>
      </c>
      <c r="N87" s="167">
        <v>4</v>
      </c>
      <c r="O87" s="190">
        <v>4</v>
      </c>
      <c r="P87" s="201">
        <v>3</v>
      </c>
      <c r="Q87" s="206">
        <v>3</v>
      </c>
      <c r="R87" s="207">
        <v>5</v>
      </c>
      <c r="S87" s="208">
        <v>5</v>
      </c>
      <c r="T87" s="226"/>
      <c r="U87" s="227"/>
      <c r="V87" s="190">
        <v>5</v>
      </c>
      <c r="W87" s="208">
        <v>5</v>
      </c>
      <c r="X87" s="214">
        <v>5</v>
      </c>
      <c r="Y87" s="190">
        <v>5</v>
      </c>
      <c r="Z87" s="201">
        <v>5</v>
      </c>
      <c r="AA87" s="201">
        <v>5</v>
      </c>
      <c r="AB87" s="225">
        <v>5</v>
      </c>
      <c r="AC87" s="227">
        <v>5</v>
      </c>
      <c r="AD87" s="190">
        <v>5</v>
      </c>
      <c r="AE87" s="206">
        <v>5</v>
      </c>
    </row>
    <row r="88" spans="2:31">
      <c r="B88" s="153">
        <f t="shared" si="21"/>
        <v>31</v>
      </c>
      <c r="C88" s="190">
        <v>5</v>
      </c>
      <c r="D88" s="201">
        <v>5</v>
      </c>
      <c r="E88" s="202">
        <v>5</v>
      </c>
      <c r="F88" s="190">
        <v>3</v>
      </c>
      <c r="G88" s="201">
        <v>3</v>
      </c>
      <c r="H88" s="202">
        <v>3</v>
      </c>
      <c r="I88" s="228">
        <v>5</v>
      </c>
      <c r="J88" s="226">
        <v>5</v>
      </c>
      <c r="K88" s="229">
        <v>5</v>
      </c>
      <c r="L88" s="201">
        <v>5</v>
      </c>
      <c r="M88" s="201">
        <v>5</v>
      </c>
      <c r="N88" s="208">
        <v>5</v>
      </c>
      <c r="O88" s="190">
        <v>2</v>
      </c>
      <c r="P88" s="201">
        <v>2</v>
      </c>
      <c r="Q88" s="206">
        <v>2</v>
      </c>
      <c r="R88" s="207">
        <v>5</v>
      </c>
      <c r="S88" s="208">
        <v>5</v>
      </c>
      <c r="T88" s="226"/>
      <c r="U88" s="227"/>
      <c r="V88" s="190">
        <v>4</v>
      </c>
      <c r="W88" s="208">
        <v>4</v>
      </c>
      <c r="X88" s="214">
        <v>3</v>
      </c>
      <c r="Y88" s="190">
        <v>2</v>
      </c>
      <c r="Z88" s="201">
        <v>2</v>
      </c>
      <c r="AA88" s="201">
        <v>2</v>
      </c>
      <c r="AB88" s="225">
        <v>5</v>
      </c>
      <c r="AC88" s="227">
        <v>5</v>
      </c>
      <c r="AD88" s="190">
        <v>5</v>
      </c>
      <c r="AE88" s="206">
        <v>5</v>
      </c>
    </row>
    <row r="89" spans="2:31">
      <c r="B89" s="153">
        <f t="shared" si="21"/>
        <v>32</v>
      </c>
      <c r="C89" s="190">
        <v>5</v>
      </c>
      <c r="D89" s="201">
        <v>5</v>
      </c>
      <c r="E89" s="202">
        <v>5</v>
      </c>
      <c r="F89" s="190">
        <v>3</v>
      </c>
      <c r="G89" s="201">
        <v>3</v>
      </c>
      <c r="H89" s="202">
        <v>3</v>
      </c>
      <c r="I89" s="228">
        <v>5</v>
      </c>
      <c r="J89" s="226">
        <v>5</v>
      </c>
      <c r="K89" s="229">
        <v>5</v>
      </c>
      <c r="L89" s="201">
        <v>5</v>
      </c>
      <c r="M89" s="201">
        <v>5</v>
      </c>
      <c r="N89" s="208">
        <v>5</v>
      </c>
      <c r="O89" s="190">
        <v>3</v>
      </c>
      <c r="P89" s="201">
        <v>3</v>
      </c>
      <c r="Q89" s="206">
        <v>3</v>
      </c>
      <c r="R89" s="207">
        <v>5</v>
      </c>
      <c r="S89" s="208">
        <v>5</v>
      </c>
      <c r="T89" s="226"/>
      <c r="U89" s="227"/>
      <c r="V89" s="190">
        <v>5</v>
      </c>
      <c r="W89" s="208">
        <v>5</v>
      </c>
      <c r="X89" s="214">
        <v>5</v>
      </c>
      <c r="Y89" s="190">
        <v>4</v>
      </c>
      <c r="Z89" s="201">
        <v>4</v>
      </c>
      <c r="AA89" s="201">
        <v>3</v>
      </c>
      <c r="AB89" s="225">
        <v>5</v>
      </c>
      <c r="AC89" s="227">
        <v>5</v>
      </c>
      <c r="AD89" s="190">
        <v>5</v>
      </c>
      <c r="AE89" s="206">
        <v>5</v>
      </c>
    </row>
    <row r="90" spans="2:31">
      <c r="B90" s="153">
        <f t="shared" si="21"/>
        <v>33</v>
      </c>
      <c r="C90" s="190">
        <v>5</v>
      </c>
      <c r="D90" s="201">
        <v>5</v>
      </c>
      <c r="E90" s="202">
        <v>5</v>
      </c>
      <c r="F90" s="190">
        <v>4</v>
      </c>
      <c r="G90" s="201">
        <v>4</v>
      </c>
      <c r="H90" s="202">
        <v>4</v>
      </c>
      <c r="I90" s="226">
        <v>5</v>
      </c>
      <c r="J90" s="226">
        <v>5</v>
      </c>
      <c r="K90" s="229">
        <v>5</v>
      </c>
      <c r="L90" s="201">
        <v>5</v>
      </c>
      <c r="M90" s="201">
        <v>5</v>
      </c>
      <c r="N90" s="208">
        <v>5</v>
      </c>
      <c r="O90" s="190">
        <v>3</v>
      </c>
      <c r="P90" s="201">
        <v>3</v>
      </c>
      <c r="Q90" s="206">
        <v>3</v>
      </c>
      <c r="R90" s="207">
        <v>5</v>
      </c>
      <c r="S90" s="208">
        <v>5</v>
      </c>
      <c r="T90" s="226"/>
      <c r="U90" s="227"/>
      <c r="V90" s="190">
        <v>4</v>
      </c>
      <c r="W90" s="208">
        <v>4</v>
      </c>
      <c r="X90" s="214">
        <v>4</v>
      </c>
      <c r="Y90" s="190">
        <v>2</v>
      </c>
      <c r="Z90" s="201">
        <v>2</v>
      </c>
      <c r="AA90" s="202">
        <v>2</v>
      </c>
      <c r="AB90" s="225">
        <v>5</v>
      </c>
      <c r="AC90" s="227">
        <v>5</v>
      </c>
      <c r="AD90" s="190">
        <v>5</v>
      </c>
      <c r="AE90" s="206">
        <v>5</v>
      </c>
    </row>
    <row r="91" spans="2:31">
      <c r="B91" s="153">
        <f t="shared" si="21"/>
        <v>34</v>
      </c>
      <c r="C91" s="98"/>
      <c r="D91" s="99"/>
      <c r="E91" s="156"/>
      <c r="F91" s="98"/>
      <c r="G91" s="99"/>
      <c r="H91" s="156"/>
      <c r="I91" s="162"/>
      <c r="J91" s="165"/>
      <c r="K91" s="167"/>
      <c r="L91" s="165"/>
      <c r="M91" s="165"/>
      <c r="N91" s="167"/>
      <c r="O91" s="98"/>
      <c r="P91" s="99"/>
      <c r="Q91" s="102"/>
      <c r="R91" s="158"/>
      <c r="S91" s="159"/>
      <c r="T91" s="165"/>
      <c r="U91" s="155"/>
      <c r="V91" s="98"/>
      <c r="W91" s="159"/>
      <c r="X91" s="161"/>
      <c r="Y91" s="98"/>
      <c r="Z91" s="99"/>
      <c r="AA91" s="99"/>
      <c r="AB91" s="164"/>
      <c r="AC91" s="155"/>
      <c r="AD91" s="98"/>
      <c r="AE91" s="102"/>
    </row>
    <row r="92" spans="2:31">
      <c r="B92" s="153">
        <f t="shared" si="21"/>
        <v>35</v>
      </c>
      <c r="C92" s="98"/>
      <c r="D92" s="99"/>
      <c r="E92" s="156"/>
      <c r="F92" s="98"/>
      <c r="G92" s="99"/>
      <c r="H92" s="156"/>
      <c r="I92" s="162"/>
      <c r="J92" s="165"/>
      <c r="K92" s="167"/>
      <c r="L92" s="165"/>
      <c r="M92" s="165"/>
      <c r="N92" s="167"/>
      <c r="O92" s="98"/>
      <c r="P92" s="99"/>
      <c r="Q92" s="102"/>
      <c r="R92" s="158"/>
      <c r="S92" s="159"/>
      <c r="T92" s="165"/>
      <c r="U92" s="155"/>
      <c r="V92" s="98"/>
      <c r="W92" s="159"/>
      <c r="X92" s="161"/>
      <c r="Y92" s="98"/>
      <c r="Z92" s="99"/>
      <c r="AA92" s="99"/>
      <c r="AB92" s="164"/>
      <c r="AC92" s="155"/>
      <c r="AD92" s="98"/>
      <c r="AE92" s="102"/>
    </row>
    <row r="93" spans="2:31">
      <c r="B93" s="153">
        <f t="shared" si="21"/>
        <v>36</v>
      </c>
      <c r="C93" s="98"/>
      <c r="D93" s="99"/>
      <c r="E93" s="156"/>
      <c r="F93" s="98"/>
      <c r="G93" s="99"/>
      <c r="H93" s="156"/>
      <c r="I93" s="162"/>
      <c r="J93" s="165"/>
      <c r="K93" s="167"/>
      <c r="L93" s="165"/>
      <c r="M93" s="165"/>
      <c r="N93" s="167"/>
      <c r="O93" s="98"/>
      <c r="P93" s="99"/>
      <c r="Q93" s="102"/>
      <c r="R93" s="158"/>
      <c r="S93" s="159"/>
      <c r="T93" s="165"/>
      <c r="U93" s="155"/>
      <c r="V93" s="98"/>
      <c r="W93" s="159"/>
      <c r="X93" s="161"/>
      <c r="Y93" s="98"/>
      <c r="Z93" s="99"/>
      <c r="AA93" s="99"/>
      <c r="AB93" s="164"/>
      <c r="AC93" s="155"/>
      <c r="AD93" s="98"/>
      <c r="AE93" s="102"/>
    </row>
    <row r="94" spans="2:31">
      <c r="B94" s="153">
        <f t="shared" si="21"/>
        <v>37</v>
      </c>
      <c r="C94" s="98"/>
      <c r="D94" s="99"/>
      <c r="E94" s="156"/>
      <c r="F94" s="98"/>
      <c r="G94" s="99"/>
      <c r="H94" s="156"/>
      <c r="I94" s="162"/>
      <c r="J94" s="165"/>
      <c r="K94" s="167"/>
      <c r="L94" s="165"/>
      <c r="M94" s="165"/>
      <c r="N94" s="167"/>
      <c r="O94" s="98"/>
      <c r="P94" s="99"/>
      <c r="Q94" s="102"/>
      <c r="R94" s="158"/>
      <c r="S94" s="159"/>
      <c r="T94" s="165"/>
      <c r="U94" s="155"/>
      <c r="V94" s="98"/>
      <c r="W94" s="159"/>
      <c r="X94" s="161"/>
      <c r="Y94" s="98"/>
      <c r="Z94" s="99"/>
      <c r="AA94" s="99"/>
      <c r="AB94" s="164"/>
      <c r="AC94" s="155"/>
      <c r="AD94" s="98"/>
      <c r="AE94" s="102"/>
    </row>
    <row r="95" spans="2:31" ht="13.5" thickBot="1">
      <c r="B95" s="168">
        <f t="shared" si="21"/>
        <v>38</v>
      </c>
      <c r="C95" s="169"/>
      <c r="D95" s="170"/>
      <c r="E95" s="171"/>
      <c r="F95" s="169"/>
      <c r="G95" s="170"/>
      <c r="H95" s="171"/>
      <c r="I95" s="172"/>
      <c r="J95" s="173"/>
      <c r="K95" s="174"/>
      <c r="L95" s="173"/>
      <c r="M95" s="173"/>
      <c r="N95" s="174"/>
      <c r="O95" s="169"/>
      <c r="P95" s="170"/>
      <c r="Q95" s="175"/>
      <c r="R95" s="176"/>
      <c r="S95" s="177"/>
      <c r="T95" s="178"/>
      <c r="U95" s="179"/>
      <c r="V95" s="105"/>
      <c r="W95" s="177"/>
      <c r="X95" s="180"/>
      <c r="Y95" s="105"/>
      <c r="Z95" s="104"/>
      <c r="AA95" s="104"/>
      <c r="AB95" s="181"/>
      <c r="AC95" s="179"/>
      <c r="AD95" s="105"/>
      <c r="AE95" s="182"/>
    </row>
    <row r="96" spans="2:31" ht="13.5" thickTop="1"/>
    <row r="100" spans="3:16">
      <c r="C100">
        <f>IF(ISNUMBER(C6),C6,"NO")</f>
        <v>4</v>
      </c>
      <c r="D100">
        <f t="shared" ref="D100:P115" si="22">IF(ISNUMBER(D6),D6,"NO")</f>
        <v>3</v>
      </c>
      <c r="E100" t="str">
        <f t="shared" si="22"/>
        <v>NO</v>
      </c>
      <c r="F100">
        <f t="shared" si="22"/>
        <v>5</v>
      </c>
      <c r="G100">
        <f t="shared" si="22"/>
        <v>2</v>
      </c>
      <c r="H100"/>
      <c r="I100">
        <f t="shared" si="22"/>
        <v>5</v>
      </c>
      <c r="J100" t="str">
        <f>IF(J6&gt;0,J6,"NO")</f>
        <v>NO</v>
      </c>
      <c r="K100">
        <f t="shared" si="22"/>
        <v>4</v>
      </c>
      <c r="M100">
        <f>IF(M6&gt;0,M6,"NO")</f>
        <v>4</v>
      </c>
      <c r="N100">
        <f t="shared" si="22"/>
        <v>2</v>
      </c>
      <c r="O100" t="str">
        <f t="shared" si="22"/>
        <v>NO</v>
      </c>
      <c r="P100">
        <f t="shared" si="22"/>
        <v>5</v>
      </c>
    </row>
    <row r="101" spans="3:16">
      <c r="C101">
        <f t="shared" ref="C101:G116" si="23">IF(ISNUMBER(C7),C7,"NO")</f>
        <v>5</v>
      </c>
      <c r="D101">
        <f t="shared" si="23"/>
        <v>3</v>
      </c>
      <c r="E101" t="str">
        <f t="shared" si="23"/>
        <v>NO</v>
      </c>
      <c r="F101">
        <f t="shared" si="23"/>
        <v>5</v>
      </c>
      <c r="G101">
        <f t="shared" si="23"/>
        <v>4</v>
      </c>
      <c r="H101"/>
      <c r="I101">
        <f t="shared" si="22"/>
        <v>5</v>
      </c>
      <c r="J101" t="str">
        <f t="shared" ref="J101:J137" si="24">IF(J7&gt;0,J7,"NO")</f>
        <v>NO</v>
      </c>
      <c r="K101">
        <f t="shared" si="22"/>
        <v>5</v>
      </c>
      <c r="M101">
        <f t="shared" ref="M101:M137" si="25">IF(M7&gt;0,M7,"NO")</f>
        <v>3</v>
      </c>
      <c r="N101">
        <f t="shared" si="22"/>
        <v>2</v>
      </c>
      <c r="O101" t="str">
        <f t="shared" si="22"/>
        <v>NO</v>
      </c>
      <c r="P101">
        <f t="shared" si="22"/>
        <v>4</v>
      </c>
    </row>
    <row r="102" spans="3:16">
      <c r="C102">
        <f t="shared" si="23"/>
        <v>5</v>
      </c>
      <c r="D102">
        <f t="shared" si="23"/>
        <v>4</v>
      </c>
      <c r="E102" t="str">
        <f t="shared" si="23"/>
        <v>NO</v>
      </c>
      <c r="F102">
        <f t="shared" si="23"/>
        <v>5</v>
      </c>
      <c r="G102">
        <f t="shared" si="23"/>
        <v>4</v>
      </c>
      <c r="H102"/>
      <c r="I102">
        <f t="shared" si="22"/>
        <v>5</v>
      </c>
      <c r="J102" t="str">
        <f t="shared" si="24"/>
        <v>NO</v>
      </c>
      <c r="K102">
        <f t="shared" si="22"/>
        <v>4</v>
      </c>
      <c r="M102">
        <f t="shared" si="25"/>
        <v>5</v>
      </c>
      <c r="N102">
        <f t="shared" si="22"/>
        <v>3</v>
      </c>
      <c r="O102" t="str">
        <f t="shared" si="22"/>
        <v>NO</v>
      </c>
      <c r="P102">
        <f t="shared" si="22"/>
        <v>5</v>
      </c>
    </row>
    <row r="103" spans="3:16">
      <c r="C103">
        <f t="shared" si="23"/>
        <v>5</v>
      </c>
      <c r="D103">
        <f t="shared" si="23"/>
        <v>5</v>
      </c>
      <c r="E103" t="str">
        <f t="shared" si="23"/>
        <v>NO</v>
      </c>
      <c r="F103">
        <f t="shared" si="23"/>
        <v>5</v>
      </c>
      <c r="G103">
        <f t="shared" si="23"/>
        <v>4</v>
      </c>
      <c r="H103"/>
      <c r="I103">
        <f t="shared" si="22"/>
        <v>5</v>
      </c>
      <c r="J103" t="str">
        <f t="shared" si="24"/>
        <v>NO</v>
      </c>
      <c r="K103">
        <f t="shared" si="22"/>
        <v>5</v>
      </c>
      <c r="M103">
        <f t="shared" si="25"/>
        <v>5</v>
      </c>
      <c r="N103">
        <f t="shared" si="22"/>
        <v>3</v>
      </c>
      <c r="O103" t="str">
        <f t="shared" si="22"/>
        <v>NO</v>
      </c>
      <c r="P103">
        <f t="shared" si="22"/>
        <v>5</v>
      </c>
    </row>
    <row r="104" spans="3:16">
      <c r="C104">
        <f t="shared" si="23"/>
        <v>5</v>
      </c>
      <c r="D104">
        <f t="shared" si="23"/>
        <v>5</v>
      </c>
      <c r="E104" t="str">
        <f t="shared" si="23"/>
        <v>NO</v>
      </c>
      <c r="F104">
        <f t="shared" si="23"/>
        <v>5</v>
      </c>
      <c r="G104">
        <f t="shared" si="23"/>
        <v>3</v>
      </c>
      <c r="H104"/>
      <c r="I104">
        <f t="shared" si="22"/>
        <v>5</v>
      </c>
      <c r="J104" t="str">
        <f t="shared" si="24"/>
        <v>NO</v>
      </c>
      <c r="K104">
        <f t="shared" si="22"/>
        <v>5</v>
      </c>
      <c r="M104">
        <f t="shared" si="25"/>
        <v>5</v>
      </c>
      <c r="N104">
        <f t="shared" si="22"/>
        <v>5</v>
      </c>
      <c r="O104" t="str">
        <f t="shared" si="22"/>
        <v>NO</v>
      </c>
      <c r="P104">
        <f t="shared" si="22"/>
        <v>5</v>
      </c>
    </row>
    <row r="105" spans="3:16">
      <c r="C105">
        <f t="shared" si="23"/>
        <v>5</v>
      </c>
      <c r="D105">
        <f t="shared" si="23"/>
        <v>3</v>
      </c>
      <c r="E105" t="str">
        <f t="shared" si="23"/>
        <v>NO</v>
      </c>
      <c r="F105">
        <f t="shared" si="23"/>
        <v>5</v>
      </c>
      <c r="G105">
        <f t="shared" si="23"/>
        <v>3</v>
      </c>
      <c r="H105"/>
      <c r="I105">
        <f t="shared" si="22"/>
        <v>5</v>
      </c>
      <c r="J105" t="str">
        <f t="shared" si="24"/>
        <v>NO</v>
      </c>
      <c r="K105">
        <f t="shared" si="22"/>
        <v>2</v>
      </c>
      <c r="M105">
        <f t="shared" si="25"/>
        <v>5</v>
      </c>
      <c r="N105">
        <f t="shared" si="22"/>
        <v>4</v>
      </c>
      <c r="O105" t="str">
        <f t="shared" si="22"/>
        <v>NO</v>
      </c>
      <c r="P105">
        <f t="shared" si="22"/>
        <v>5</v>
      </c>
    </row>
    <row r="106" spans="3:16">
      <c r="C106">
        <f t="shared" si="23"/>
        <v>5</v>
      </c>
      <c r="D106">
        <f t="shared" si="23"/>
        <v>4</v>
      </c>
      <c r="E106" t="str">
        <f t="shared" si="23"/>
        <v>NO</v>
      </c>
      <c r="F106">
        <f t="shared" si="23"/>
        <v>5</v>
      </c>
      <c r="G106">
        <f t="shared" si="23"/>
        <v>3</v>
      </c>
      <c r="H106"/>
      <c r="I106">
        <f t="shared" si="22"/>
        <v>5</v>
      </c>
      <c r="J106" t="str">
        <f t="shared" si="24"/>
        <v>NO</v>
      </c>
      <c r="K106">
        <f t="shared" si="22"/>
        <v>4</v>
      </c>
      <c r="M106">
        <f t="shared" si="25"/>
        <v>4</v>
      </c>
      <c r="N106">
        <f t="shared" si="22"/>
        <v>2</v>
      </c>
      <c r="O106" t="str">
        <f t="shared" si="22"/>
        <v>NO</v>
      </c>
      <c r="P106">
        <f t="shared" si="22"/>
        <v>5</v>
      </c>
    </row>
    <row r="107" spans="3:16">
      <c r="C107">
        <f t="shared" si="23"/>
        <v>5</v>
      </c>
      <c r="D107">
        <f t="shared" si="23"/>
        <v>4</v>
      </c>
      <c r="E107" t="str">
        <f t="shared" si="23"/>
        <v>NO</v>
      </c>
      <c r="F107">
        <f t="shared" si="23"/>
        <v>5</v>
      </c>
      <c r="G107">
        <f t="shared" si="23"/>
        <v>4</v>
      </c>
      <c r="H107"/>
      <c r="I107">
        <f t="shared" si="22"/>
        <v>5</v>
      </c>
      <c r="J107" t="str">
        <f t="shared" si="24"/>
        <v>NO</v>
      </c>
      <c r="K107">
        <f t="shared" si="22"/>
        <v>5</v>
      </c>
      <c r="M107">
        <f t="shared" si="25"/>
        <v>3</v>
      </c>
      <c r="N107">
        <f t="shared" si="22"/>
        <v>4</v>
      </c>
      <c r="O107" t="str">
        <f t="shared" si="22"/>
        <v>NO</v>
      </c>
      <c r="P107">
        <f t="shared" si="22"/>
        <v>5</v>
      </c>
    </row>
    <row r="108" spans="3:16">
      <c r="C108">
        <f t="shared" si="23"/>
        <v>5</v>
      </c>
      <c r="D108">
        <f t="shared" si="23"/>
        <v>2</v>
      </c>
      <c r="E108" t="str">
        <f t="shared" si="23"/>
        <v>NO</v>
      </c>
      <c r="F108">
        <f t="shared" si="23"/>
        <v>5</v>
      </c>
      <c r="G108">
        <f t="shared" si="23"/>
        <v>2</v>
      </c>
      <c r="H108"/>
      <c r="I108">
        <f t="shared" si="22"/>
        <v>5</v>
      </c>
      <c r="J108" t="str">
        <f t="shared" si="24"/>
        <v>NO</v>
      </c>
      <c r="K108">
        <f t="shared" si="22"/>
        <v>5</v>
      </c>
      <c r="M108">
        <f t="shared" si="25"/>
        <v>5</v>
      </c>
      <c r="N108">
        <f t="shared" si="22"/>
        <v>3</v>
      </c>
      <c r="O108" t="str">
        <f t="shared" si="22"/>
        <v>NO</v>
      </c>
      <c r="P108">
        <f t="shared" si="22"/>
        <v>5</v>
      </c>
    </row>
    <row r="109" spans="3:16">
      <c r="C109">
        <f t="shared" si="23"/>
        <v>3</v>
      </c>
      <c r="D109">
        <f t="shared" si="23"/>
        <v>5</v>
      </c>
      <c r="E109" t="str">
        <f t="shared" si="23"/>
        <v>NO</v>
      </c>
      <c r="F109">
        <f t="shared" si="23"/>
        <v>5</v>
      </c>
      <c r="G109">
        <f t="shared" si="23"/>
        <v>3</v>
      </c>
      <c r="H109"/>
      <c r="I109">
        <f t="shared" si="22"/>
        <v>5</v>
      </c>
      <c r="J109" t="str">
        <f t="shared" si="24"/>
        <v>NO</v>
      </c>
      <c r="K109">
        <f t="shared" si="22"/>
        <v>5</v>
      </c>
      <c r="M109">
        <f t="shared" si="25"/>
        <v>4</v>
      </c>
      <c r="N109">
        <f t="shared" si="22"/>
        <v>2</v>
      </c>
      <c r="O109" t="str">
        <f t="shared" si="22"/>
        <v>NO</v>
      </c>
      <c r="P109">
        <f t="shared" si="22"/>
        <v>5</v>
      </c>
    </row>
    <row r="110" spans="3:16">
      <c r="C110">
        <f t="shared" si="23"/>
        <v>5</v>
      </c>
      <c r="D110">
        <f t="shared" si="23"/>
        <v>4</v>
      </c>
      <c r="E110" t="str">
        <f t="shared" si="23"/>
        <v>NO</v>
      </c>
      <c r="F110">
        <f t="shared" si="23"/>
        <v>5</v>
      </c>
      <c r="G110">
        <f t="shared" si="23"/>
        <v>2</v>
      </c>
      <c r="H110"/>
      <c r="I110">
        <f t="shared" si="22"/>
        <v>5</v>
      </c>
      <c r="J110" t="str">
        <f t="shared" si="24"/>
        <v>NO</v>
      </c>
      <c r="K110">
        <f t="shared" si="22"/>
        <v>2</v>
      </c>
      <c r="M110">
        <f t="shared" si="25"/>
        <v>2</v>
      </c>
      <c r="N110">
        <f t="shared" si="22"/>
        <v>2</v>
      </c>
      <c r="O110" t="str">
        <f t="shared" si="22"/>
        <v>NO</v>
      </c>
      <c r="P110">
        <f t="shared" si="22"/>
        <v>5</v>
      </c>
    </row>
    <row r="111" spans="3:16">
      <c r="C111">
        <f t="shared" si="23"/>
        <v>3</v>
      </c>
      <c r="D111">
        <f t="shared" si="23"/>
        <v>3</v>
      </c>
      <c r="E111" t="str">
        <f t="shared" si="23"/>
        <v>NO</v>
      </c>
      <c r="F111">
        <f t="shared" si="23"/>
        <v>3</v>
      </c>
      <c r="G111">
        <f t="shared" si="23"/>
        <v>2</v>
      </c>
      <c r="H111"/>
      <c r="I111">
        <f t="shared" si="22"/>
        <v>5</v>
      </c>
      <c r="J111" t="str">
        <f t="shared" si="24"/>
        <v>NO</v>
      </c>
      <c r="K111">
        <f t="shared" si="22"/>
        <v>5</v>
      </c>
      <c r="M111">
        <f t="shared" si="25"/>
        <v>4</v>
      </c>
      <c r="N111">
        <f t="shared" si="22"/>
        <v>3</v>
      </c>
      <c r="O111" t="str">
        <f t="shared" si="22"/>
        <v>NO</v>
      </c>
      <c r="P111">
        <f t="shared" si="22"/>
        <v>3</v>
      </c>
    </row>
    <row r="112" spans="3:16">
      <c r="C112">
        <f t="shared" si="23"/>
        <v>5</v>
      </c>
      <c r="D112">
        <f t="shared" si="23"/>
        <v>4</v>
      </c>
      <c r="E112" t="str">
        <f t="shared" si="23"/>
        <v>NO</v>
      </c>
      <c r="F112">
        <f t="shared" si="23"/>
        <v>5</v>
      </c>
      <c r="G112">
        <f t="shared" si="23"/>
        <v>2</v>
      </c>
      <c r="H112"/>
      <c r="I112">
        <f t="shared" si="22"/>
        <v>5</v>
      </c>
      <c r="J112" t="str">
        <f t="shared" si="24"/>
        <v>NO</v>
      </c>
      <c r="K112">
        <f t="shared" si="22"/>
        <v>5</v>
      </c>
      <c r="M112">
        <f t="shared" si="25"/>
        <v>5</v>
      </c>
      <c r="N112">
        <f t="shared" si="22"/>
        <v>4</v>
      </c>
      <c r="O112" t="str">
        <f t="shared" si="22"/>
        <v>NO</v>
      </c>
      <c r="P112">
        <f t="shared" si="22"/>
        <v>5</v>
      </c>
    </row>
    <row r="113" spans="3:16">
      <c r="C113">
        <f t="shared" si="23"/>
        <v>4</v>
      </c>
      <c r="D113">
        <f t="shared" si="23"/>
        <v>3</v>
      </c>
      <c r="E113" t="str">
        <f t="shared" si="23"/>
        <v>NO</v>
      </c>
      <c r="F113">
        <f t="shared" si="23"/>
        <v>5</v>
      </c>
      <c r="G113">
        <f t="shared" si="23"/>
        <v>3</v>
      </c>
      <c r="H113"/>
      <c r="I113">
        <f t="shared" si="22"/>
        <v>5</v>
      </c>
      <c r="J113" t="str">
        <f t="shared" si="24"/>
        <v>NO</v>
      </c>
      <c r="K113">
        <f t="shared" si="22"/>
        <v>4</v>
      </c>
      <c r="M113">
        <f t="shared" si="25"/>
        <v>4</v>
      </c>
      <c r="N113">
        <f t="shared" si="22"/>
        <v>2</v>
      </c>
      <c r="O113" t="str">
        <f t="shared" si="22"/>
        <v>NO</v>
      </c>
      <c r="P113">
        <f t="shared" si="22"/>
        <v>5</v>
      </c>
    </row>
    <row r="114" spans="3:16">
      <c r="C114">
        <f t="shared" si="23"/>
        <v>5</v>
      </c>
      <c r="D114">
        <f t="shared" si="23"/>
        <v>5</v>
      </c>
      <c r="E114" t="str">
        <f t="shared" si="23"/>
        <v>NO</v>
      </c>
      <c r="F114">
        <f t="shared" si="23"/>
        <v>5</v>
      </c>
      <c r="G114">
        <f t="shared" si="23"/>
        <v>2</v>
      </c>
      <c r="H114"/>
      <c r="I114">
        <f t="shared" si="22"/>
        <v>5</v>
      </c>
      <c r="J114" t="str">
        <f t="shared" si="24"/>
        <v>NO</v>
      </c>
      <c r="K114">
        <f t="shared" si="22"/>
        <v>5</v>
      </c>
      <c r="M114">
        <f t="shared" si="25"/>
        <v>5</v>
      </c>
      <c r="N114">
        <f t="shared" si="22"/>
        <v>2</v>
      </c>
      <c r="O114" t="str">
        <f t="shared" si="22"/>
        <v>NO</v>
      </c>
      <c r="P114">
        <f t="shared" si="22"/>
        <v>5</v>
      </c>
    </row>
    <row r="115" spans="3:16">
      <c r="C115">
        <f t="shared" si="23"/>
        <v>5</v>
      </c>
      <c r="D115">
        <f t="shared" si="23"/>
        <v>4</v>
      </c>
      <c r="E115" t="str">
        <f t="shared" si="23"/>
        <v>NO</v>
      </c>
      <c r="F115">
        <f t="shared" si="23"/>
        <v>5</v>
      </c>
      <c r="G115">
        <f t="shared" si="23"/>
        <v>3</v>
      </c>
      <c r="H115"/>
      <c r="I115">
        <f t="shared" si="22"/>
        <v>5</v>
      </c>
      <c r="J115" t="str">
        <f t="shared" si="24"/>
        <v>NO</v>
      </c>
      <c r="K115">
        <f t="shared" si="22"/>
        <v>2</v>
      </c>
      <c r="M115">
        <f t="shared" si="25"/>
        <v>2</v>
      </c>
      <c r="N115">
        <f t="shared" si="22"/>
        <v>2</v>
      </c>
      <c r="O115" t="str">
        <f t="shared" si="22"/>
        <v>NO</v>
      </c>
      <c r="P115">
        <f t="shared" si="22"/>
        <v>4</v>
      </c>
    </row>
    <row r="116" spans="3:16">
      <c r="C116">
        <f t="shared" si="23"/>
        <v>5</v>
      </c>
      <c r="D116">
        <f t="shared" si="23"/>
        <v>4</v>
      </c>
      <c r="E116" t="str">
        <f t="shared" si="23"/>
        <v>NO</v>
      </c>
      <c r="F116">
        <f t="shared" si="23"/>
        <v>4</v>
      </c>
      <c r="G116">
        <f t="shared" si="23"/>
        <v>2</v>
      </c>
      <c r="H116"/>
      <c r="I116">
        <f t="shared" ref="I116:K131" si="26">IF(ISNUMBER(I22),I22,"NO")</f>
        <v>5</v>
      </c>
      <c r="J116" t="str">
        <f t="shared" si="24"/>
        <v>NO</v>
      </c>
      <c r="K116">
        <f t="shared" si="26"/>
        <v>5</v>
      </c>
      <c r="M116">
        <f t="shared" si="25"/>
        <v>5</v>
      </c>
      <c r="N116">
        <f t="shared" ref="N116:P131" si="27">IF(ISNUMBER(N22),N22,"NO")</f>
        <v>2</v>
      </c>
      <c r="O116" t="str">
        <f t="shared" si="27"/>
        <v>NO</v>
      </c>
      <c r="P116">
        <f t="shared" si="27"/>
        <v>4</v>
      </c>
    </row>
    <row r="117" spans="3:16">
      <c r="C117">
        <f t="shared" ref="C117:G132" si="28">IF(ISNUMBER(C23),C23,"NO")</f>
        <v>5</v>
      </c>
      <c r="D117">
        <f t="shared" si="28"/>
        <v>4</v>
      </c>
      <c r="E117" t="str">
        <f t="shared" si="28"/>
        <v>NO</v>
      </c>
      <c r="F117">
        <f t="shared" si="28"/>
        <v>5</v>
      </c>
      <c r="G117">
        <f t="shared" si="28"/>
        <v>4</v>
      </c>
      <c r="H117"/>
      <c r="I117">
        <f t="shared" si="26"/>
        <v>5</v>
      </c>
      <c r="J117" t="str">
        <f t="shared" si="24"/>
        <v>NO</v>
      </c>
      <c r="K117">
        <f t="shared" si="26"/>
        <v>3</v>
      </c>
      <c r="M117">
        <f t="shared" si="25"/>
        <v>5</v>
      </c>
      <c r="N117">
        <f t="shared" si="27"/>
        <v>4</v>
      </c>
      <c r="O117" t="str">
        <f t="shared" si="27"/>
        <v>NO</v>
      </c>
      <c r="P117">
        <f t="shared" si="27"/>
        <v>5</v>
      </c>
    </row>
    <row r="118" spans="3:16">
      <c r="C118">
        <f t="shared" si="28"/>
        <v>5</v>
      </c>
      <c r="D118">
        <f t="shared" si="28"/>
        <v>4</v>
      </c>
      <c r="E118" t="str">
        <f t="shared" si="28"/>
        <v>NO</v>
      </c>
      <c r="F118">
        <f t="shared" si="28"/>
        <v>5</v>
      </c>
      <c r="G118">
        <f t="shared" si="28"/>
        <v>3</v>
      </c>
      <c r="H118"/>
      <c r="I118">
        <f t="shared" si="26"/>
        <v>5</v>
      </c>
      <c r="J118" t="str">
        <f t="shared" si="24"/>
        <v>NO</v>
      </c>
      <c r="K118">
        <f t="shared" si="26"/>
        <v>5</v>
      </c>
      <c r="M118">
        <f t="shared" si="25"/>
        <v>5</v>
      </c>
      <c r="N118">
        <f t="shared" si="27"/>
        <v>4</v>
      </c>
      <c r="O118" t="str">
        <f t="shared" si="27"/>
        <v>NO</v>
      </c>
      <c r="P118">
        <f t="shared" si="27"/>
        <v>5</v>
      </c>
    </row>
    <row r="119" spans="3:16">
      <c r="C119">
        <f t="shared" si="28"/>
        <v>5</v>
      </c>
      <c r="D119">
        <f t="shared" si="28"/>
        <v>4</v>
      </c>
      <c r="E119" t="str">
        <f t="shared" si="28"/>
        <v>NO</v>
      </c>
      <c r="F119">
        <f t="shared" si="28"/>
        <v>5</v>
      </c>
      <c r="G119">
        <f t="shared" si="28"/>
        <v>2</v>
      </c>
      <c r="H119"/>
      <c r="I119">
        <f t="shared" si="26"/>
        <v>5</v>
      </c>
      <c r="J119" t="str">
        <f t="shared" si="24"/>
        <v>NO</v>
      </c>
      <c r="K119">
        <f t="shared" si="26"/>
        <v>5</v>
      </c>
      <c r="M119">
        <f t="shared" si="25"/>
        <v>4</v>
      </c>
      <c r="N119">
        <f t="shared" si="27"/>
        <v>2</v>
      </c>
      <c r="O119" t="str">
        <f t="shared" si="27"/>
        <v>NO</v>
      </c>
      <c r="P119">
        <f t="shared" si="27"/>
        <v>5</v>
      </c>
    </row>
    <row r="120" spans="3:16">
      <c r="C120">
        <f t="shared" si="28"/>
        <v>5</v>
      </c>
      <c r="D120">
        <f t="shared" si="28"/>
        <v>4</v>
      </c>
      <c r="E120" t="str">
        <f t="shared" si="28"/>
        <v>NO</v>
      </c>
      <c r="F120">
        <f t="shared" si="28"/>
        <v>5</v>
      </c>
      <c r="G120">
        <f t="shared" si="28"/>
        <v>2</v>
      </c>
      <c r="H120"/>
      <c r="I120">
        <f t="shared" si="26"/>
        <v>5</v>
      </c>
      <c r="J120" t="str">
        <f t="shared" si="24"/>
        <v>NO</v>
      </c>
      <c r="K120">
        <f t="shared" si="26"/>
        <v>5</v>
      </c>
      <c r="M120">
        <f t="shared" si="25"/>
        <v>4</v>
      </c>
      <c r="N120">
        <f t="shared" si="27"/>
        <v>2</v>
      </c>
      <c r="O120" t="str">
        <f t="shared" si="27"/>
        <v>NO</v>
      </c>
      <c r="P120">
        <f t="shared" si="27"/>
        <v>5</v>
      </c>
    </row>
    <row r="121" spans="3:16">
      <c r="C121">
        <f t="shared" si="28"/>
        <v>5</v>
      </c>
      <c r="D121">
        <f t="shared" si="28"/>
        <v>4</v>
      </c>
      <c r="E121" t="str">
        <f t="shared" si="28"/>
        <v>NO</v>
      </c>
      <c r="F121">
        <f t="shared" si="28"/>
        <v>5</v>
      </c>
      <c r="G121">
        <f t="shared" si="28"/>
        <v>2</v>
      </c>
      <c r="H121"/>
      <c r="I121">
        <f t="shared" si="26"/>
        <v>5</v>
      </c>
      <c r="J121" t="str">
        <f t="shared" si="24"/>
        <v>NO</v>
      </c>
      <c r="K121">
        <f t="shared" si="26"/>
        <v>5</v>
      </c>
      <c r="M121">
        <f t="shared" si="25"/>
        <v>3</v>
      </c>
      <c r="N121">
        <f t="shared" si="27"/>
        <v>2</v>
      </c>
      <c r="O121" t="str">
        <f t="shared" si="27"/>
        <v>NO</v>
      </c>
      <c r="P121">
        <f t="shared" si="27"/>
        <v>5</v>
      </c>
    </row>
    <row r="122" spans="3:16">
      <c r="C122">
        <f t="shared" si="28"/>
        <v>5</v>
      </c>
      <c r="D122">
        <f t="shared" si="28"/>
        <v>3</v>
      </c>
      <c r="E122" t="str">
        <f t="shared" si="28"/>
        <v>NO</v>
      </c>
      <c r="F122">
        <f t="shared" si="28"/>
        <v>5</v>
      </c>
      <c r="G122">
        <f t="shared" si="28"/>
        <v>2</v>
      </c>
      <c r="H122"/>
      <c r="I122">
        <f t="shared" si="26"/>
        <v>5</v>
      </c>
      <c r="J122" t="str">
        <f t="shared" si="24"/>
        <v>NO</v>
      </c>
      <c r="K122">
        <f t="shared" si="26"/>
        <v>4</v>
      </c>
      <c r="M122">
        <f t="shared" si="25"/>
        <v>3</v>
      </c>
      <c r="N122">
        <f t="shared" si="27"/>
        <v>2</v>
      </c>
      <c r="O122" t="str">
        <f t="shared" si="27"/>
        <v>NO</v>
      </c>
      <c r="P122">
        <f t="shared" si="27"/>
        <v>5</v>
      </c>
    </row>
    <row r="123" spans="3:16">
      <c r="C123">
        <f t="shared" si="28"/>
        <v>5</v>
      </c>
      <c r="D123">
        <f t="shared" si="28"/>
        <v>2</v>
      </c>
      <c r="E123" t="str">
        <f t="shared" si="28"/>
        <v>NO</v>
      </c>
      <c r="F123">
        <f t="shared" si="28"/>
        <v>5</v>
      </c>
      <c r="G123">
        <f t="shared" si="28"/>
        <v>2</v>
      </c>
      <c r="H123"/>
      <c r="I123">
        <f t="shared" si="26"/>
        <v>5</v>
      </c>
      <c r="J123" t="str">
        <f t="shared" si="24"/>
        <v>NO</v>
      </c>
      <c r="K123">
        <f t="shared" si="26"/>
        <v>5</v>
      </c>
      <c r="M123">
        <f t="shared" si="25"/>
        <v>3</v>
      </c>
      <c r="N123">
        <f t="shared" si="27"/>
        <v>3</v>
      </c>
      <c r="O123" t="str">
        <f t="shared" si="27"/>
        <v>NO</v>
      </c>
      <c r="P123">
        <f t="shared" si="27"/>
        <v>5</v>
      </c>
    </row>
    <row r="124" spans="3:16">
      <c r="C124">
        <f t="shared" si="28"/>
        <v>5</v>
      </c>
      <c r="D124">
        <f t="shared" si="28"/>
        <v>4</v>
      </c>
      <c r="E124" t="str">
        <f t="shared" si="28"/>
        <v>NO</v>
      </c>
      <c r="F124">
        <f t="shared" si="28"/>
        <v>4</v>
      </c>
      <c r="G124">
        <f t="shared" si="28"/>
        <v>2</v>
      </c>
      <c r="H124"/>
      <c r="I124">
        <f t="shared" si="26"/>
        <v>5</v>
      </c>
      <c r="J124" t="str">
        <f t="shared" si="24"/>
        <v>NO</v>
      </c>
      <c r="K124">
        <f t="shared" si="26"/>
        <v>4</v>
      </c>
      <c r="M124">
        <f t="shared" si="25"/>
        <v>5</v>
      </c>
      <c r="N124">
        <f t="shared" si="27"/>
        <v>4</v>
      </c>
      <c r="O124" t="str">
        <f t="shared" si="27"/>
        <v>NO</v>
      </c>
      <c r="P124">
        <f t="shared" si="27"/>
        <v>2</v>
      </c>
    </row>
    <row r="125" spans="3:16">
      <c r="C125">
        <f t="shared" si="28"/>
        <v>5</v>
      </c>
      <c r="D125">
        <f t="shared" si="28"/>
        <v>4</v>
      </c>
      <c r="E125" t="str">
        <f t="shared" si="28"/>
        <v>NO</v>
      </c>
      <c r="F125">
        <f t="shared" si="28"/>
        <v>5</v>
      </c>
      <c r="G125">
        <f t="shared" si="28"/>
        <v>2</v>
      </c>
      <c r="H125"/>
      <c r="I125">
        <f t="shared" si="26"/>
        <v>5</v>
      </c>
      <c r="J125" t="str">
        <f t="shared" si="24"/>
        <v>NO</v>
      </c>
      <c r="K125">
        <f t="shared" si="26"/>
        <v>5</v>
      </c>
      <c r="M125">
        <f t="shared" si="25"/>
        <v>5</v>
      </c>
      <c r="N125">
        <f t="shared" si="27"/>
        <v>2</v>
      </c>
      <c r="O125" t="str">
        <f t="shared" si="27"/>
        <v>NO</v>
      </c>
      <c r="P125">
        <f t="shared" si="27"/>
        <v>5</v>
      </c>
    </row>
    <row r="126" spans="3:16">
      <c r="C126">
        <f t="shared" si="28"/>
        <v>5</v>
      </c>
      <c r="D126">
        <f t="shared" si="28"/>
        <v>3</v>
      </c>
      <c r="E126" t="str">
        <f t="shared" si="28"/>
        <v>NO</v>
      </c>
      <c r="F126">
        <f t="shared" si="28"/>
        <v>5</v>
      </c>
      <c r="G126">
        <f t="shared" si="28"/>
        <v>3</v>
      </c>
      <c r="H126"/>
      <c r="I126">
        <f t="shared" si="26"/>
        <v>5</v>
      </c>
      <c r="J126" t="str">
        <f t="shared" si="24"/>
        <v>NO</v>
      </c>
      <c r="K126">
        <f t="shared" si="26"/>
        <v>4</v>
      </c>
      <c r="M126">
        <f t="shared" si="25"/>
        <v>4</v>
      </c>
      <c r="N126">
        <f t="shared" si="27"/>
        <v>2</v>
      </c>
      <c r="O126" t="str">
        <f t="shared" si="27"/>
        <v>NO</v>
      </c>
      <c r="P126">
        <f t="shared" si="27"/>
        <v>5</v>
      </c>
    </row>
    <row r="127" spans="3:16">
      <c r="C127">
        <f t="shared" si="28"/>
        <v>5</v>
      </c>
      <c r="D127">
        <f t="shared" si="28"/>
        <v>4</v>
      </c>
      <c r="E127" t="str">
        <f t="shared" si="28"/>
        <v>NO</v>
      </c>
      <c r="F127">
        <f t="shared" si="28"/>
        <v>4</v>
      </c>
      <c r="G127">
        <f t="shared" si="28"/>
        <v>4</v>
      </c>
      <c r="H127"/>
      <c r="I127">
        <f t="shared" si="26"/>
        <v>5</v>
      </c>
      <c r="J127" t="str">
        <f t="shared" si="24"/>
        <v>NO</v>
      </c>
      <c r="K127">
        <f t="shared" si="26"/>
        <v>4</v>
      </c>
      <c r="M127">
        <f t="shared" si="25"/>
        <v>5</v>
      </c>
      <c r="N127">
        <f t="shared" si="27"/>
        <v>4</v>
      </c>
      <c r="O127" t="str">
        <f t="shared" si="27"/>
        <v>NO</v>
      </c>
      <c r="P127">
        <f t="shared" si="27"/>
        <v>4</v>
      </c>
    </row>
    <row r="128" spans="3:16">
      <c r="C128">
        <f t="shared" si="28"/>
        <v>5</v>
      </c>
      <c r="D128">
        <f t="shared" si="28"/>
        <v>4</v>
      </c>
      <c r="E128" t="str">
        <f t="shared" si="28"/>
        <v>NO</v>
      </c>
      <c r="F128">
        <f t="shared" si="28"/>
        <v>5</v>
      </c>
      <c r="G128">
        <f t="shared" si="28"/>
        <v>3</v>
      </c>
      <c r="H128"/>
      <c r="I128">
        <f t="shared" si="26"/>
        <v>5</v>
      </c>
      <c r="J128" t="str">
        <f t="shared" si="24"/>
        <v>NO</v>
      </c>
      <c r="K128">
        <f t="shared" si="26"/>
        <v>5</v>
      </c>
      <c r="M128">
        <f t="shared" si="25"/>
        <v>4</v>
      </c>
      <c r="N128">
        <f t="shared" si="27"/>
        <v>3</v>
      </c>
      <c r="O128" t="str">
        <f t="shared" si="27"/>
        <v>NO</v>
      </c>
      <c r="P128">
        <f t="shared" si="27"/>
        <v>5</v>
      </c>
    </row>
    <row r="129" spans="1:16">
      <c r="C129">
        <f t="shared" si="28"/>
        <v>4</v>
      </c>
      <c r="D129">
        <f t="shared" si="28"/>
        <v>4</v>
      </c>
      <c r="E129" t="str">
        <f t="shared" si="28"/>
        <v>NO</v>
      </c>
      <c r="F129">
        <f t="shared" si="28"/>
        <v>5</v>
      </c>
      <c r="G129">
        <f t="shared" si="28"/>
        <v>3</v>
      </c>
      <c r="H129"/>
      <c r="I129">
        <f t="shared" si="26"/>
        <v>5</v>
      </c>
      <c r="J129" t="str">
        <f t="shared" si="24"/>
        <v>NO</v>
      </c>
      <c r="K129">
        <f t="shared" si="26"/>
        <v>5</v>
      </c>
      <c r="M129">
        <f t="shared" si="25"/>
        <v>5</v>
      </c>
      <c r="N129">
        <f t="shared" si="27"/>
        <v>5</v>
      </c>
      <c r="O129" t="str">
        <f t="shared" si="27"/>
        <v>NO</v>
      </c>
      <c r="P129">
        <f t="shared" si="27"/>
        <v>5</v>
      </c>
    </row>
    <row r="130" spans="1:16">
      <c r="C130">
        <f t="shared" si="28"/>
        <v>5</v>
      </c>
      <c r="D130">
        <f t="shared" si="28"/>
        <v>3</v>
      </c>
      <c r="E130" t="str">
        <f t="shared" si="28"/>
        <v>NO</v>
      </c>
      <c r="F130">
        <f t="shared" si="28"/>
        <v>5</v>
      </c>
      <c r="G130">
        <f t="shared" si="28"/>
        <v>2</v>
      </c>
      <c r="H130"/>
      <c r="I130">
        <f t="shared" si="26"/>
        <v>5</v>
      </c>
      <c r="J130" t="str">
        <f t="shared" si="24"/>
        <v>NO</v>
      </c>
      <c r="K130">
        <f t="shared" si="26"/>
        <v>4</v>
      </c>
      <c r="M130">
        <f t="shared" si="25"/>
        <v>3</v>
      </c>
      <c r="N130">
        <f t="shared" si="27"/>
        <v>2</v>
      </c>
      <c r="O130" t="str">
        <f t="shared" si="27"/>
        <v>NO</v>
      </c>
      <c r="P130">
        <f t="shared" si="27"/>
        <v>5</v>
      </c>
    </row>
    <row r="131" spans="1:16">
      <c r="C131">
        <f t="shared" si="28"/>
        <v>5</v>
      </c>
      <c r="D131">
        <f t="shared" si="28"/>
        <v>3</v>
      </c>
      <c r="E131" t="str">
        <f t="shared" si="28"/>
        <v>NO</v>
      </c>
      <c r="F131">
        <f t="shared" si="28"/>
        <v>5</v>
      </c>
      <c r="G131">
        <f t="shared" si="28"/>
        <v>3</v>
      </c>
      <c r="H131"/>
      <c r="I131">
        <f t="shared" si="26"/>
        <v>5</v>
      </c>
      <c r="J131" t="str">
        <f t="shared" si="24"/>
        <v>NO</v>
      </c>
      <c r="K131">
        <f t="shared" si="26"/>
        <v>5</v>
      </c>
      <c r="M131">
        <f t="shared" si="25"/>
        <v>5</v>
      </c>
      <c r="N131">
        <f t="shared" si="27"/>
        <v>4</v>
      </c>
      <c r="O131" t="str">
        <f t="shared" si="27"/>
        <v>NO</v>
      </c>
      <c r="P131">
        <f t="shared" si="27"/>
        <v>5</v>
      </c>
    </row>
    <row r="132" spans="1:16">
      <c r="C132">
        <f t="shared" si="28"/>
        <v>5</v>
      </c>
      <c r="D132">
        <f t="shared" si="28"/>
        <v>4</v>
      </c>
      <c r="E132" t="str">
        <f t="shared" si="28"/>
        <v>NO</v>
      </c>
      <c r="F132">
        <f t="shared" si="28"/>
        <v>5</v>
      </c>
      <c r="G132">
        <f t="shared" si="28"/>
        <v>3</v>
      </c>
      <c r="H132"/>
      <c r="I132">
        <f t="shared" ref="I132:K137" si="29">IF(ISNUMBER(I38),I38,"NO")</f>
        <v>5</v>
      </c>
      <c r="J132" t="str">
        <f t="shared" si="24"/>
        <v>NO</v>
      </c>
      <c r="K132">
        <f t="shared" si="29"/>
        <v>4</v>
      </c>
      <c r="M132">
        <f t="shared" si="25"/>
        <v>4</v>
      </c>
      <c r="N132">
        <f t="shared" ref="N132:P137" si="30">IF(ISNUMBER(N38),N38,"NO")</f>
        <v>2</v>
      </c>
      <c r="O132" t="str">
        <f t="shared" si="30"/>
        <v>NO</v>
      </c>
      <c r="P132">
        <f t="shared" si="30"/>
        <v>5</v>
      </c>
    </row>
    <row r="133" spans="1:16">
      <c r="C133" t="str">
        <f t="shared" ref="C133:G137" si="31">IF(ISNUMBER(C39),C39,"NO")</f>
        <v>NO</v>
      </c>
      <c r="D133" t="str">
        <f t="shared" si="31"/>
        <v>NO</v>
      </c>
      <c r="E133" t="str">
        <f t="shared" si="31"/>
        <v>NO</v>
      </c>
      <c r="F133" t="str">
        <f t="shared" si="31"/>
        <v>NO</v>
      </c>
      <c r="G133" t="str">
        <f t="shared" si="31"/>
        <v>NO</v>
      </c>
      <c r="H133"/>
      <c r="I133" t="str">
        <f t="shared" si="29"/>
        <v>NO</v>
      </c>
      <c r="J133" t="str">
        <f t="shared" si="24"/>
        <v>NO</v>
      </c>
      <c r="K133" t="str">
        <f t="shared" si="29"/>
        <v>NO</v>
      </c>
      <c r="M133" t="str">
        <f t="shared" si="25"/>
        <v>NO</v>
      </c>
      <c r="N133" t="str">
        <f t="shared" si="30"/>
        <v>NO</v>
      </c>
      <c r="O133" t="str">
        <f t="shared" si="30"/>
        <v>NO</v>
      </c>
      <c r="P133" t="str">
        <f t="shared" si="30"/>
        <v>NO</v>
      </c>
    </row>
    <row r="134" spans="1:16">
      <c r="C134" t="str">
        <f t="shared" si="31"/>
        <v>NO</v>
      </c>
      <c r="D134" t="str">
        <f t="shared" si="31"/>
        <v>NO</v>
      </c>
      <c r="E134" t="str">
        <f t="shared" si="31"/>
        <v>NO</v>
      </c>
      <c r="F134" t="str">
        <f t="shared" si="31"/>
        <v>NO</v>
      </c>
      <c r="G134" t="str">
        <f t="shared" si="31"/>
        <v>NO</v>
      </c>
      <c r="H134"/>
      <c r="I134" t="str">
        <f t="shared" si="29"/>
        <v>NO</v>
      </c>
      <c r="J134" t="str">
        <f t="shared" si="24"/>
        <v>NO</v>
      </c>
      <c r="K134" t="str">
        <f t="shared" si="29"/>
        <v>NO</v>
      </c>
      <c r="M134" t="str">
        <f t="shared" si="25"/>
        <v>NO</v>
      </c>
      <c r="N134" t="str">
        <f t="shared" si="30"/>
        <v>NO</v>
      </c>
      <c r="O134" t="str">
        <f t="shared" si="30"/>
        <v>NO</v>
      </c>
      <c r="P134" t="str">
        <f t="shared" si="30"/>
        <v>NO</v>
      </c>
    </row>
    <row r="135" spans="1:16">
      <c r="C135" t="str">
        <f t="shared" si="31"/>
        <v>NO</v>
      </c>
      <c r="D135" t="str">
        <f t="shared" si="31"/>
        <v>NO</v>
      </c>
      <c r="E135" t="str">
        <f t="shared" si="31"/>
        <v>NO</v>
      </c>
      <c r="F135" t="str">
        <f t="shared" si="31"/>
        <v>NO</v>
      </c>
      <c r="G135" t="str">
        <f t="shared" si="31"/>
        <v>NO</v>
      </c>
      <c r="H135"/>
      <c r="I135" t="str">
        <f t="shared" si="29"/>
        <v>NO</v>
      </c>
      <c r="J135" t="str">
        <f t="shared" si="24"/>
        <v>NO</v>
      </c>
      <c r="K135" t="str">
        <f t="shared" si="29"/>
        <v>NO</v>
      </c>
      <c r="M135" t="str">
        <f t="shared" si="25"/>
        <v>NO</v>
      </c>
      <c r="N135" t="str">
        <f t="shared" si="30"/>
        <v>NO</v>
      </c>
      <c r="O135" t="str">
        <f t="shared" si="30"/>
        <v>NO</v>
      </c>
      <c r="P135" t="str">
        <f t="shared" si="30"/>
        <v>NO</v>
      </c>
    </row>
    <row r="136" spans="1:16">
      <c r="C136" t="str">
        <f t="shared" si="31"/>
        <v>NO</v>
      </c>
      <c r="D136" t="str">
        <f t="shared" si="31"/>
        <v>NO</v>
      </c>
      <c r="E136" t="str">
        <f t="shared" si="31"/>
        <v>NO</v>
      </c>
      <c r="F136" t="str">
        <f t="shared" si="31"/>
        <v>NO</v>
      </c>
      <c r="G136" t="str">
        <f t="shared" si="31"/>
        <v>NO</v>
      </c>
      <c r="H136"/>
      <c r="I136" t="str">
        <f t="shared" si="29"/>
        <v>NO</v>
      </c>
      <c r="J136" t="str">
        <f t="shared" si="24"/>
        <v>NO</v>
      </c>
      <c r="K136" t="str">
        <f t="shared" si="29"/>
        <v>NO</v>
      </c>
      <c r="M136" t="str">
        <f t="shared" si="25"/>
        <v>NO</v>
      </c>
      <c r="N136" t="str">
        <f t="shared" si="30"/>
        <v>NO</v>
      </c>
      <c r="O136" t="str">
        <f t="shared" si="30"/>
        <v>NO</v>
      </c>
      <c r="P136" t="str">
        <f t="shared" si="30"/>
        <v>NO</v>
      </c>
    </row>
    <row r="137" spans="1:16">
      <c r="C137" t="str">
        <f t="shared" si="31"/>
        <v>NO</v>
      </c>
      <c r="D137" t="str">
        <f t="shared" si="31"/>
        <v>NO</v>
      </c>
      <c r="E137" t="str">
        <f t="shared" si="31"/>
        <v>NO</v>
      </c>
      <c r="F137" t="str">
        <f t="shared" si="31"/>
        <v>NO</v>
      </c>
      <c r="G137" t="str">
        <f t="shared" si="31"/>
        <v>NO</v>
      </c>
      <c r="H137"/>
      <c r="I137" t="str">
        <f t="shared" si="29"/>
        <v>NO</v>
      </c>
      <c r="J137" t="str">
        <f t="shared" si="24"/>
        <v>NO</v>
      </c>
      <c r="K137" t="str">
        <f t="shared" si="29"/>
        <v>NO</v>
      </c>
      <c r="M137" t="str">
        <f t="shared" si="25"/>
        <v>NO</v>
      </c>
      <c r="N137" t="str">
        <f t="shared" si="30"/>
        <v>NO</v>
      </c>
      <c r="O137" t="str">
        <f t="shared" si="30"/>
        <v>NO</v>
      </c>
      <c r="P137" t="str">
        <f t="shared" si="30"/>
        <v>NO</v>
      </c>
    </row>
    <row r="138" spans="1:16">
      <c r="A138" s="186" t="s">
        <v>135</v>
      </c>
      <c r="C138" s="188">
        <f>MEDIAN(C100:C137)</f>
        <v>5</v>
      </c>
      <c r="D138" s="188">
        <f t="shared" ref="D138:P138" si="32">MEDIAN(D100:D137)</f>
        <v>4</v>
      </c>
      <c r="E138" s="188" t="e">
        <f t="shared" si="32"/>
        <v>#NUM!</v>
      </c>
      <c r="F138" s="188">
        <f t="shared" si="32"/>
        <v>5</v>
      </c>
      <c r="G138" s="188">
        <f t="shared" si="32"/>
        <v>3</v>
      </c>
      <c r="H138" s="188"/>
      <c r="I138" s="188">
        <f t="shared" si="32"/>
        <v>5</v>
      </c>
      <c r="J138" s="188" t="e">
        <f t="shared" si="32"/>
        <v>#NUM!</v>
      </c>
      <c r="K138" s="188">
        <f t="shared" si="32"/>
        <v>5</v>
      </c>
      <c r="L138" s="188"/>
      <c r="M138" s="188">
        <f t="shared" si="32"/>
        <v>4</v>
      </c>
      <c r="N138" s="188">
        <f t="shared" si="32"/>
        <v>2</v>
      </c>
      <c r="O138" s="188" t="e">
        <f t="shared" si="32"/>
        <v>#NUM!</v>
      </c>
      <c r="P138" s="188">
        <f t="shared" si="32"/>
        <v>5</v>
      </c>
    </row>
    <row r="139" spans="1:16">
      <c r="A139" s="186" t="s">
        <v>136</v>
      </c>
      <c r="C139" s="188">
        <f>QUARTILE(C100:C137,1)</f>
        <v>5</v>
      </c>
      <c r="D139" s="188">
        <f t="shared" ref="D139:P139" si="33">QUARTILE(D100:D137,1)</f>
        <v>3</v>
      </c>
      <c r="E139" s="188" t="e">
        <f t="shared" si="33"/>
        <v>#NUM!</v>
      </c>
      <c r="F139" s="188">
        <f t="shared" si="33"/>
        <v>5</v>
      </c>
      <c r="G139" s="188">
        <f t="shared" si="33"/>
        <v>2</v>
      </c>
      <c r="H139" s="188"/>
      <c r="I139" s="188">
        <f t="shared" si="33"/>
        <v>5</v>
      </c>
      <c r="J139" s="188" t="e">
        <f t="shared" si="33"/>
        <v>#NUM!</v>
      </c>
      <c r="K139" s="188">
        <f t="shared" si="33"/>
        <v>4</v>
      </c>
      <c r="L139" s="188"/>
      <c r="M139" s="188">
        <f t="shared" si="33"/>
        <v>4</v>
      </c>
      <c r="N139" s="188">
        <f t="shared" si="33"/>
        <v>2</v>
      </c>
      <c r="O139" s="188" t="e">
        <f t="shared" si="33"/>
        <v>#NUM!</v>
      </c>
      <c r="P139" s="188">
        <f t="shared" si="33"/>
        <v>5</v>
      </c>
    </row>
    <row r="140" spans="1:16">
      <c r="A140" s="186" t="s">
        <v>137</v>
      </c>
      <c r="C140" s="188">
        <f>AVERAGE(C100:C137)</f>
        <v>4.7878787878787881</v>
      </c>
      <c r="D140" s="188">
        <f t="shared" ref="D140:P140" si="34">AVERAGE(D100:D137)</f>
        <v>3.7272727272727271</v>
      </c>
      <c r="E140" s="188" t="e">
        <f t="shared" si="34"/>
        <v>#DIV/0!</v>
      </c>
      <c r="F140" s="188">
        <f t="shared" si="34"/>
        <v>4.8484848484848486</v>
      </c>
      <c r="G140" s="188">
        <f t="shared" si="34"/>
        <v>2.7272727272727271</v>
      </c>
      <c r="H140" s="188"/>
      <c r="I140" s="188">
        <f t="shared" si="34"/>
        <v>5</v>
      </c>
      <c r="J140" s="188" t="e">
        <f t="shared" si="34"/>
        <v>#DIV/0!</v>
      </c>
      <c r="K140" s="188">
        <f t="shared" si="34"/>
        <v>4.3636363636363633</v>
      </c>
      <c r="L140" s="188"/>
      <c r="M140" s="188">
        <f t="shared" si="34"/>
        <v>4.1515151515151514</v>
      </c>
      <c r="N140" s="188">
        <f t="shared" si="34"/>
        <v>2.8484848484848486</v>
      </c>
      <c r="O140" s="188" t="e">
        <f t="shared" si="34"/>
        <v>#DIV/0!</v>
      </c>
      <c r="P140" s="188">
        <f t="shared" si="34"/>
        <v>4.7272727272727275</v>
      </c>
    </row>
  </sheetData>
  <protectedRanges>
    <protectedRange sqref="AB91:AC95" name="Rango3_2_1_2"/>
    <protectedRange sqref="C91:Q95 Y91:AA95" name="Rango1_2_1_2"/>
    <protectedRange sqref="V57:W57 AD91:AE95 R91:T95 V91:X95" name="Rango2_2_1_2"/>
    <protectedRange sqref="AB58:AC90" name="Rango3_2"/>
    <protectedRange sqref="C58:Q90 Y58:AA90" name="Rango1_2"/>
    <protectedRange sqref="V58:X90 AD58:AE90 R58:T90" name="Rango2_2"/>
  </protectedRanges>
  <mergeCells count="35">
    <mergeCell ref="N3:N5"/>
    <mergeCell ref="O3:O5"/>
    <mergeCell ref="C2:H2"/>
    <mergeCell ref="I2:L2"/>
    <mergeCell ref="M2:Q2"/>
    <mergeCell ref="C3:C5"/>
    <mergeCell ref="D3:D5"/>
    <mergeCell ref="E3:E5"/>
    <mergeCell ref="F3:F5"/>
    <mergeCell ref="G3:G5"/>
    <mergeCell ref="H3:H5"/>
    <mergeCell ref="I3:I5"/>
    <mergeCell ref="B2:B5"/>
    <mergeCell ref="B53:B56"/>
    <mergeCell ref="C53:Q53"/>
    <mergeCell ref="R53:W53"/>
    <mergeCell ref="X53:AE53"/>
    <mergeCell ref="C54:E56"/>
    <mergeCell ref="F54:H56"/>
    <mergeCell ref="I54:K56"/>
    <mergeCell ref="L54:N56"/>
    <mergeCell ref="O54:Q56"/>
    <mergeCell ref="P3:P5"/>
    <mergeCell ref="Q3:Q5"/>
    <mergeCell ref="J3:J5"/>
    <mergeCell ref="K3:K5"/>
    <mergeCell ref="L3:L5"/>
    <mergeCell ref="M3:M5"/>
    <mergeCell ref="AD54:AE56"/>
    <mergeCell ref="R54:S56"/>
    <mergeCell ref="T54:U56"/>
    <mergeCell ref="V54:W56"/>
    <mergeCell ref="X54:X56"/>
    <mergeCell ref="Y54:AA56"/>
    <mergeCell ref="AB54:AC56"/>
  </mergeCells>
  <phoneticPr fontId="4" type="noConversion"/>
  <pageMargins left="0.75" right="0.75" top="1" bottom="1" header="0" footer="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E140"/>
  <sheetViews>
    <sheetView topLeftCell="I1" zoomScale="75" workbookViewId="0">
      <selection activeCell="C6" sqref="C6:Q26"/>
    </sheetView>
  </sheetViews>
  <sheetFormatPr baseColWidth="10" defaultRowHeight="12.75"/>
  <cols>
    <col min="2" max="2" width="5" customWidth="1"/>
    <col min="3" max="3" width="9.5703125" customWidth="1"/>
    <col min="4" max="4" width="11.140625" customWidth="1"/>
    <col min="5" max="5" width="11" customWidth="1"/>
    <col min="6" max="6" width="14.85546875" customWidth="1"/>
    <col min="8" max="8" width="10.85546875" style="8" customWidth="1"/>
  </cols>
  <sheetData>
    <row r="1" spans="1:21" ht="13.5" thickBot="1">
      <c r="A1" s="90" t="s">
        <v>81</v>
      </c>
    </row>
    <row r="2" spans="1:21" ht="13.5" thickTop="1">
      <c r="B2" s="346" t="s">
        <v>88</v>
      </c>
      <c r="C2" s="349" t="s">
        <v>56</v>
      </c>
      <c r="D2" s="350"/>
      <c r="E2" s="350"/>
      <c r="F2" s="350"/>
      <c r="G2" s="350"/>
      <c r="H2" s="351"/>
      <c r="I2" s="352" t="s">
        <v>11</v>
      </c>
      <c r="J2" s="353"/>
      <c r="K2" s="353"/>
      <c r="L2" s="351"/>
      <c r="M2" s="354" t="s">
        <v>12</v>
      </c>
      <c r="N2" s="355"/>
      <c r="O2" s="355"/>
      <c r="P2" s="355"/>
      <c r="Q2" s="356"/>
    </row>
    <row r="3" spans="1:21" ht="12.75" customHeight="1">
      <c r="B3" s="347"/>
      <c r="C3" s="377" t="s">
        <v>57</v>
      </c>
      <c r="D3" s="380" t="s">
        <v>58</v>
      </c>
      <c r="E3" s="380" t="s">
        <v>59</v>
      </c>
      <c r="F3" s="380" t="s">
        <v>60</v>
      </c>
      <c r="G3" s="381" t="s">
        <v>61</v>
      </c>
      <c r="H3" s="382" t="s">
        <v>62</v>
      </c>
      <c r="I3" s="370" t="s">
        <v>3</v>
      </c>
      <c r="J3" s="373" t="s">
        <v>63</v>
      </c>
      <c r="K3" s="326" t="s">
        <v>64</v>
      </c>
      <c r="L3" s="374" t="s">
        <v>62</v>
      </c>
      <c r="M3" s="363" t="s">
        <v>65</v>
      </c>
      <c r="N3" s="365" t="s">
        <v>66</v>
      </c>
      <c r="O3" s="365" t="s">
        <v>67</v>
      </c>
      <c r="P3" s="368" t="s">
        <v>68</v>
      </c>
      <c r="Q3" s="357" t="s">
        <v>62</v>
      </c>
    </row>
    <row r="4" spans="1:21">
      <c r="B4" s="347"/>
      <c r="C4" s="378"/>
      <c r="D4" s="366"/>
      <c r="E4" s="366"/>
      <c r="F4" s="366"/>
      <c r="G4" s="327"/>
      <c r="H4" s="383"/>
      <c r="I4" s="371"/>
      <c r="J4" s="366"/>
      <c r="K4" s="327"/>
      <c r="L4" s="375"/>
      <c r="M4" s="331"/>
      <c r="N4" s="366"/>
      <c r="O4" s="366"/>
      <c r="P4" s="327"/>
      <c r="Q4" s="358"/>
    </row>
    <row r="5" spans="1:21" ht="13.5" thickBot="1">
      <c r="B5" s="348"/>
      <c r="C5" s="379"/>
      <c r="D5" s="367"/>
      <c r="E5" s="366"/>
      <c r="F5" s="367"/>
      <c r="G5" s="369"/>
      <c r="H5" s="384"/>
      <c r="I5" s="372"/>
      <c r="J5" s="367"/>
      <c r="K5" s="369"/>
      <c r="L5" s="376"/>
      <c r="M5" s="364"/>
      <c r="N5" s="367"/>
      <c r="O5" s="367"/>
      <c r="P5" s="369"/>
      <c r="Q5" s="359"/>
    </row>
    <row r="6" spans="1:21" ht="13.5" thickBot="1">
      <c r="A6">
        <f>IF(C6="NE",0,1)</f>
        <v>1</v>
      </c>
      <c r="B6" s="97" t="s">
        <v>89</v>
      </c>
      <c r="C6" s="183">
        <f>IF(C58+D58+E58&gt;13,5,IF(C58+D58+E58&gt;10,4,IF(C58+D58+E58&gt;7,3,IF(C58+D58+E58&gt;5,2,"NE"))))</f>
        <v>5</v>
      </c>
      <c r="D6" s="183">
        <f>IF(F58+G58+H58&gt;13,5,IF(F58+G58+H58&gt;10,4,IF(F58+G58+H58&gt;7,3,IF(F58+G58+H58&gt;5,2,"NE"))))</f>
        <v>5</v>
      </c>
      <c r="E6" s="183">
        <f>IF(I58+J58+K58&gt;13,5,IF(I58+J58+K58&gt;10,4,IF(I58+J58+K58&gt;7,3,IF(I58+J58+K58&gt;5,2,"NE"))))</f>
        <v>5</v>
      </c>
      <c r="F6" s="183">
        <f>IF(L58+M58+N58&gt;13,5,IF(L58+M58+N58&gt;10,4,IF(L58+M58+N58&gt;7,3,IF(L58+M58+N58&gt;5,2,"NE"))))</f>
        <v>5</v>
      </c>
      <c r="G6" s="183">
        <f>IF(O58+P58+Q58&gt;13,5,IF(O58+P58+Q58&gt;10,4,IF(O58+P58+Q58&gt;7,3,IF(O58+P58+Q58&gt;5,2,"NE"))))</f>
        <v>4</v>
      </c>
      <c r="H6" s="184" t="str">
        <f>IF(COUNTIF(C6:G6,2)&gt;1,"D","A")</f>
        <v>A</v>
      </c>
      <c r="I6" s="183">
        <f>IF(R58+S58&gt;8,5,IF(R58+S58&gt;6,4,IF(R58+S58&gt;4,3,IF(R58+S58&gt;2,2,"NE"))))</f>
        <v>5</v>
      </c>
      <c r="J6" s="183">
        <f>IF(AND(ISTEXT(T58),U58&gt;0),U58,"NE")</f>
        <v>4</v>
      </c>
      <c r="K6" s="183">
        <f>IF(V58+W58&gt;8,5,IF(V58+W58&gt;6,4,IF(V58+W58&gt;4,3,IF(V58+W58&gt;2,2,"NE"))))</f>
        <v>5</v>
      </c>
      <c r="L6" s="184" t="str">
        <f>IF(OR(COUNTIF(I6:K6,2)&gt;1,H6="D"),"D","A")</f>
        <v>A</v>
      </c>
      <c r="M6" s="183">
        <f>X58</f>
        <v>5</v>
      </c>
      <c r="N6" s="183">
        <f>IF(Y58+Z58+AA58&gt;13,5,IF(Y58+Z58+AA58&gt;10,4,IF(Y58+Z58+AA58&gt;7,3,IF(Y58+Z58+AA58&gt;5,2,"NE"))))</f>
        <v>4</v>
      </c>
      <c r="O6" s="183">
        <f>IF(AB58+AC58&gt;8,5,IF(AB58+AC58&gt;6,4,IF(AB58+AC58&gt;4,3,IF(AB58+AC58&gt;2,2,"NE"))))</f>
        <v>5</v>
      </c>
      <c r="P6" s="183">
        <f>IF(AD58+AE58&gt;8,5,IF(AD58+AE58&gt;6,4,IF(AD58+AE58&gt;4,3,IF(AD58+AE58&gt;2,2,"NE"))))</f>
        <v>3</v>
      </c>
      <c r="Q6" s="184" t="str">
        <f>IF(OR(COUNTIF(M6:P6,2)&gt;1,L6="D"),"D","A")</f>
        <v>A</v>
      </c>
      <c r="S6">
        <f>IF(AND(SUM(C6:G6)&gt;0,H6="A"),1,0)</f>
        <v>1</v>
      </c>
      <c r="T6">
        <f>IF(AND(SUM(I6:K6)&gt;0,L6="A"),1,0)</f>
        <v>1</v>
      </c>
      <c r="U6">
        <f>IF(AND(SUM(M6:P6)&gt;0,Q6="A"),1,0)</f>
        <v>1</v>
      </c>
    </row>
    <row r="7" spans="1:21" ht="13.5" thickBot="1">
      <c r="A7">
        <f t="shared" ref="A7:A43" si="0">IF(C7="NE",0,1)</f>
        <v>1</v>
      </c>
      <c r="B7" s="100" t="s">
        <v>90</v>
      </c>
      <c r="C7" s="183">
        <f t="shared" ref="C7:C43" si="1">IF(C59+D59+E59&gt;13,5,IF(C59+D59+E59&gt;10,4,IF(C59+D59+E59&gt;7,3,IF(C59+D59+E59&gt;5,2,"NE"))))</f>
        <v>5</v>
      </c>
      <c r="D7" s="183">
        <f t="shared" ref="D7:D43" si="2">IF(F59+G59+H59&gt;13,5,IF(F59+G59+H59&gt;10,4,IF(F59+G59+H59&gt;7,3,IF(F59+G59+H59&gt;5,2,"NE"))))</f>
        <v>5</v>
      </c>
      <c r="E7" s="183">
        <f t="shared" ref="E7:E43" si="3">IF(I59+J59+K59&gt;13,5,IF(I59+J59+K59&gt;10,4,IF(I59+J59+K59&gt;7,3,IF(I59+J59+K59&gt;5,2,"NE"))))</f>
        <v>5</v>
      </c>
      <c r="F7" s="183">
        <f t="shared" ref="F7:F43" si="4">IF(L59+M59+N59&gt;13,5,IF(L59+M59+N59&gt;10,4,IF(L59+M59+N59&gt;7,3,IF(L59+M59+N59&gt;5,2,"NE"))))</f>
        <v>5</v>
      </c>
      <c r="G7" s="183">
        <f t="shared" ref="G7:G43" si="5">IF(O59+P59+Q59&gt;13,5,IF(O59+P59+Q59&gt;10,4,IF(O59+P59+Q59&gt;7,3,IF(O59+P59+Q59&gt;5,2,"NE"))))</f>
        <v>5</v>
      </c>
      <c r="H7" s="184" t="str">
        <f t="shared" ref="H7:H43" si="6">IF(COUNTIF(C7:G7,2)&gt;1,"D","A")</f>
        <v>A</v>
      </c>
      <c r="I7" s="183">
        <f t="shared" ref="I7:I43" si="7">IF(R59+S59&gt;8,5,IF(R59+S59&gt;6,4,IF(R59+S59&gt;4,3,IF(R59+S59&gt;2,2,"NE"))))</f>
        <v>5</v>
      </c>
      <c r="J7" s="183">
        <f t="shared" ref="J7:J43" si="8">IF(AND(ISTEXT(T59),U59&gt;0),U59,"NE")</f>
        <v>2</v>
      </c>
      <c r="K7" s="183">
        <f t="shared" ref="K7:K43" si="9">IF(V59+W59&gt;8,5,IF(V59+W59&gt;6,4,IF(V59+W59&gt;4,3,IF(V59+W59&gt;2,2,"NE"))))</f>
        <v>5</v>
      </c>
      <c r="L7" s="184" t="str">
        <f t="shared" ref="L7:L43" si="10">IF(OR(COUNTIF(I7:K7,2)&gt;1,H7="D"),"D","A")</f>
        <v>A</v>
      </c>
      <c r="M7" s="183">
        <f t="shared" ref="M7:M43" si="11">X59</f>
        <v>5</v>
      </c>
      <c r="N7" s="183">
        <f t="shared" ref="N7:N43" si="12">IF(Y59+Z59+AA59&gt;13,5,IF(Y59+Z59+AA59&gt;10,4,IF(Y59+Z59+AA59&gt;7,3,IF(Y59+Z59+AA59&gt;5,2,"NE"))))</f>
        <v>5</v>
      </c>
      <c r="O7" s="183">
        <f t="shared" ref="O7:O43" si="13">IF(AB59+AC59&gt;8,5,IF(AB59+AC59&gt;6,4,IF(AB59+AC59&gt;4,3,IF(AB59+AC59&gt;2,2,"NE"))))</f>
        <v>5</v>
      </c>
      <c r="P7" s="183">
        <f t="shared" ref="P7:P43" si="14">IF(AD59+AE59&gt;8,5,IF(AD59+AE59&gt;6,4,IF(AD59+AE59&gt;4,3,IF(AD59+AE59&gt;2,2,"NE"))))</f>
        <v>4</v>
      </c>
      <c r="Q7" s="184" t="str">
        <f t="shared" ref="Q7:Q43" si="15">IF(OR(COUNTIF(M7:P7,2)&gt;1,L7="D"),"D","A")</f>
        <v>A</v>
      </c>
      <c r="S7">
        <f t="shared" ref="S7:S43" si="16">IF(AND(SUM(C7:G7)&gt;0,H7="A"),1,0)</f>
        <v>1</v>
      </c>
      <c r="T7">
        <f t="shared" ref="T7:T43" si="17">IF(AND(SUM(I7:K7)&gt;0,L7="A"),1,0)</f>
        <v>1</v>
      </c>
      <c r="U7">
        <f t="shared" ref="U7:U43" si="18">IF(AND(SUM(M7:P7)&gt;0,Q7="A"),1,0)</f>
        <v>1</v>
      </c>
    </row>
    <row r="8" spans="1:21" ht="13.5" thickBot="1">
      <c r="A8">
        <f t="shared" si="0"/>
        <v>1</v>
      </c>
      <c r="B8" s="100" t="s">
        <v>91</v>
      </c>
      <c r="C8" s="183">
        <f t="shared" si="1"/>
        <v>5</v>
      </c>
      <c r="D8" s="183">
        <f t="shared" si="2"/>
        <v>5</v>
      </c>
      <c r="E8" s="183">
        <f t="shared" si="3"/>
        <v>5</v>
      </c>
      <c r="F8" s="183">
        <f t="shared" si="4"/>
        <v>4</v>
      </c>
      <c r="G8" s="183">
        <f t="shared" si="5"/>
        <v>4</v>
      </c>
      <c r="H8" s="184" t="str">
        <f t="shared" si="6"/>
        <v>A</v>
      </c>
      <c r="I8" s="183">
        <f t="shared" si="7"/>
        <v>5</v>
      </c>
      <c r="J8" s="183">
        <f t="shared" si="8"/>
        <v>5</v>
      </c>
      <c r="K8" s="183">
        <f t="shared" si="9"/>
        <v>4</v>
      </c>
      <c r="L8" s="184" t="str">
        <f t="shared" si="10"/>
        <v>A</v>
      </c>
      <c r="M8" s="183">
        <f t="shared" si="11"/>
        <v>5</v>
      </c>
      <c r="N8" s="183">
        <f t="shared" si="12"/>
        <v>4</v>
      </c>
      <c r="O8" s="183">
        <f t="shared" si="13"/>
        <v>5</v>
      </c>
      <c r="P8" s="183">
        <f t="shared" si="14"/>
        <v>2</v>
      </c>
      <c r="Q8" s="184" t="str">
        <f t="shared" si="15"/>
        <v>A</v>
      </c>
      <c r="S8">
        <f t="shared" si="16"/>
        <v>1</v>
      </c>
      <c r="T8">
        <f t="shared" si="17"/>
        <v>1</v>
      </c>
      <c r="U8">
        <f t="shared" si="18"/>
        <v>1</v>
      </c>
    </row>
    <row r="9" spans="1:21" ht="13.5" thickBot="1">
      <c r="A9">
        <f t="shared" si="0"/>
        <v>1</v>
      </c>
      <c r="B9" s="100" t="s">
        <v>92</v>
      </c>
      <c r="C9" s="183">
        <f t="shared" si="1"/>
        <v>5</v>
      </c>
      <c r="D9" s="183">
        <f t="shared" si="2"/>
        <v>5</v>
      </c>
      <c r="E9" s="183">
        <f t="shared" si="3"/>
        <v>5</v>
      </c>
      <c r="F9" s="183">
        <f t="shared" si="4"/>
        <v>5</v>
      </c>
      <c r="G9" s="183">
        <f t="shared" si="5"/>
        <v>5</v>
      </c>
      <c r="H9" s="184" t="str">
        <f t="shared" si="6"/>
        <v>A</v>
      </c>
      <c r="I9" s="183">
        <f t="shared" si="7"/>
        <v>5</v>
      </c>
      <c r="J9" s="183">
        <f t="shared" si="8"/>
        <v>5</v>
      </c>
      <c r="K9" s="183">
        <f t="shared" si="9"/>
        <v>5</v>
      </c>
      <c r="L9" s="184" t="str">
        <f t="shared" si="10"/>
        <v>A</v>
      </c>
      <c r="M9" s="183">
        <f t="shared" si="11"/>
        <v>5</v>
      </c>
      <c r="N9" s="183">
        <f t="shared" si="12"/>
        <v>4</v>
      </c>
      <c r="O9" s="183">
        <f t="shared" si="13"/>
        <v>5</v>
      </c>
      <c r="P9" s="183">
        <f t="shared" si="14"/>
        <v>5</v>
      </c>
      <c r="Q9" s="184" t="str">
        <f t="shared" si="15"/>
        <v>A</v>
      </c>
      <c r="S9">
        <f t="shared" si="16"/>
        <v>1</v>
      </c>
      <c r="T9">
        <f t="shared" si="17"/>
        <v>1</v>
      </c>
      <c r="U9">
        <f t="shared" si="18"/>
        <v>1</v>
      </c>
    </row>
    <row r="10" spans="1:21" ht="13.5" thickBot="1">
      <c r="A10">
        <f t="shared" si="0"/>
        <v>1</v>
      </c>
      <c r="B10" s="100" t="s">
        <v>93</v>
      </c>
      <c r="C10" s="183">
        <f t="shared" si="1"/>
        <v>5</v>
      </c>
      <c r="D10" s="183">
        <f t="shared" si="2"/>
        <v>4</v>
      </c>
      <c r="E10" s="183">
        <f t="shared" si="3"/>
        <v>4</v>
      </c>
      <c r="F10" s="183">
        <f t="shared" si="4"/>
        <v>5</v>
      </c>
      <c r="G10" s="183">
        <f t="shared" si="5"/>
        <v>5</v>
      </c>
      <c r="H10" s="184" t="str">
        <f t="shared" si="6"/>
        <v>A</v>
      </c>
      <c r="I10" s="183">
        <f t="shared" si="7"/>
        <v>5</v>
      </c>
      <c r="J10" s="183">
        <f t="shared" si="8"/>
        <v>5</v>
      </c>
      <c r="K10" s="183">
        <f t="shared" si="9"/>
        <v>5</v>
      </c>
      <c r="L10" s="184" t="str">
        <f t="shared" si="10"/>
        <v>A</v>
      </c>
      <c r="M10" s="183">
        <f t="shared" si="11"/>
        <v>5</v>
      </c>
      <c r="N10" s="183">
        <f t="shared" si="12"/>
        <v>4</v>
      </c>
      <c r="O10" s="183">
        <f t="shared" si="13"/>
        <v>5</v>
      </c>
      <c r="P10" s="183">
        <f t="shared" si="14"/>
        <v>2</v>
      </c>
      <c r="Q10" s="184" t="str">
        <f t="shared" si="15"/>
        <v>A</v>
      </c>
      <c r="S10">
        <f t="shared" si="16"/>
        <v>1</v>
      </c>
      <c r="T10">
        <f t="shared" si="17"/>
        <v>1</v>
      </c>
      <c r="U10">
        <f t="shared" si="18"/>
        <v>1</v>
      </c>
    </row>
    <row r="11" spans="1:21" ht="13.5" thickBot="1">
      <c r="A11">
        <f t="shared" si="0"/>
        <v>1</v>
      </c>
      <c r="B11" s="100" t="s">
        <v>94</v>
      </c>
      <c r="C11" s="183">
        <f t="shared" si="1"/>
        <v>5</v>
      </c>
      <c r="D11" s="183">
        <f t="shared" si="2"/>
        <v>3</v>
      </c>
      <c r="E11" s="183">
        <f t="shared" si="3"/>
        <v>4</v>
      </c>
      <c r="F11" s="183">
        <f t="shared" si="4"/>
        <v>5</v>
      </c>
      <c r="G11" s="183">
        <f t="shared" si="5"/>
        <v>3</v>
      </c>
      <c r="H11" s="184" t="str">
        <f t="shared" si="6"/>
        <v>A</v>
      </c>
      <c r="I11" s="183">
        <f t="shared" si="7"/>
        <v>5</v>
      </c>
      <c r="J11" s="183">
        <f t="shared" si="8"/>
        <v>5</v>
      </c>
      <c r="K11" s="183">
        <f t="shared" si="9"/>
        <v>5</v>
      </c>
      <c r="L11" s="184" t="str">
        <f t="shared" si="10"/>
        <v>A</v>
      </c>
      <c r="M11" s="183">
        <f t="shared" si="11"/>
        <v>4</v>
      </c>
      <c r="N11" s="183">
        <f t="shared" si="12"/>
        <v>3</v>
      </c>
      <c r="O11" s="183">
        <f t="shared" si="13"/>
        <v>3</v>
      </c>
      <c r="P11" s="183">
        <f t="shared" si="14"/>
        <v>2</v>
      </c>
      <c r="Q11" s="184" t="str">
        <f t="shared" si="15"/>
        <v>A</v>
      </c>
      <c r="S11">
        <f t="shared" si="16"/>
        <v>1</v>
      </c>
      <c r="T11">
        <f t="shared" si="17"/>
        <v>1</v>
      </c>
      <c r="U11">
        <f t="shared" si="18"/>
        <v>1</v>
      </c>
    </row>
    <row r="12" spans="1:21" ht="13.5" thickBot="1">
      <c r="A12">
        <f t="shared" si="0"/>
        <v>1</v>
      </c>
      <c r="B12" s="100" t="s">
        <v>95</v>
      </c>
      <c r="C12" s="183">
        <f t="shared" si="1"/>
        <v>4</v>
      </c>
      <c r="D12" s="183">
        <f t="shared" si="2"/>
        <v>3</v>
      </c>
      <c r="E12" s="183">
        <f t="shared" si="3"/>
        <v>5</v>
      </c>
      <c r="F12" s="183">
        <f t="shared" si="4"/>
        <v>5</v>
      </c>
      <c r="G12" s="183">
        <f t="shared" si="5"/>
        <v>5</v>
      </c>
      <c r="H12" s="184" t="str">
        <f t="shared" si="6"/>
        <v>A</v>
      </c>
      <c r="I12" s="183">
        <f t="shared" si="7"/>
        <v>5</v>
      </c>
      <c r="J12" s="183">
        <f t="shared" si="8"/>
        <v>4</v>
      </c>
      <c r="K12" s="183">
        <f t="shared" si="9"/>
        <v>5</v>
      </c>
      <c r="L12" s="184" t="str">
        <f t="shared" si="10"/>
        <v>A</v>
      </c>
      <c r="M12" s="183">
        <f t="shared" si="11"/>
        <v>5</v>
      </c>
      <c r="N12" s="183">
        <f t="shared" si="12"/>
        <v>4</v>
      </c>
      <c r="O12" s="183">
        <f t="shared" si="13"/>
        <v>5</v>
      </c>
      <c r="P12" s="183">
        <f t="shared" si="14"/>
        <v>5</v>
      </c>
      <c r="Q12" s="184" t="str">
        <f t="shared" si="15"/>
        <v>A</v>
      </c>
      <c r="S12">
        <f t="shared" si="16"/>
        <v>1</v>
      </c>
      <c r="T12">
        <f t="shared" si="17"/>
        <v>1</v>
      </c>
      <c r="U12">
        <f t="shared" si="18"/>
        <v>1</v>
      </c>
    </row>
    <row r="13" spans="1:21" ht="13.5" thickBot="1">
      <c r="A13">
        <f t="shared" si="0"/>
        <v>1</v>
      </c>
      <c r="B13" s="100" t="s">
        <v>96</v>
      </c>
      <c r="C13" s="183">
        <f t="shared" si="1"/>
        <v>5</v>
      </c>
      <c r="D13" s="183">
        <f t="shared" si="2"/>
        <v>5</v>
      </c>
      <c r="E13" s="183">
        <f t="shared" si="3"/>
        <v>5</v>
      </c>
      <c r="F13" s="183">
        <f t="shared" si="4"/>
        <v>5</v>
      </c>
      <c r="G13" s="183">
        <f t="shared" si="5"/>
        <v>3</v>
      </c>
      <c r="H13" s="184" t="str">
        <f t="shared" si="6"/>
        <v>A</v>
      </c>
      <c r="I13" s="183">
        <f t="shared" si="7"/>
        <v>5</v>
      </c>
      <c r="J13" s="183">
        <f t="shared" si="8"/>
        <v>4</v>
      </c>
      <c r="K13" s="183">
        <f t="shared" si="9"/>
        <v>5</v>
      </c>
      <c r="L13" s="184" t="str">
        <f t="shared" si="10"/>
        <v>A</v>
      </c>
      <c r="M13" s="183">
        <f t="shared" si="11"/>
        <v>3</v>
      </c>
      <c r="N13" s="183">
        <f t="shared" si="12"/>
        <v>4</v>
      </c>
      <c r="O13" s="183">
        <f t="shared" si="13"/>
        <v>5</v>
      </c>
      <c r="P13" s="183">
        <f t="shared" si="14"/>
        <v>2</v>
      </c>
      <c r="Q13" s="184" t="str">
        <f t="shared" si="15"/>
        <v>A</v>
      </c>
      <c r="S13">
        <f t="shared" si="16"/>
        <v>1</v>
      </c>
      <c r="T13">
        <f t="shared" si="17"/>
        <v>1</v>
      </c>
      <c r="U13">
        <f t="shared" si="18"/>
        <v>1</v>
      </c>
    </row>
    <row r="14" spans="1:21" ht="13.5" thickBot="1">
      <c r="A14">
        <f t="shared" si="0"/>
        <v>1</v>
      </c>
      <c r="B14" s="100" t="s">
        <v>97</v>
      </c>
      <c r="C14" s="183">
        <f t="shared" si="1"/>
        <v>5</v>
      </c>
      <c r="D14" s="183">
        <f t="shared" si="2"/>
        <v>4</v>
      </c>
      <c r="E14" s="183">
        <f t="shared" si="3"/>
        <v>5</v>
      </c>
      <c r="F14" s="183">
        <f t="shared" si="4"/>
        <v>5</v>
      </c>
      <c r="G14" s="183">
        <f t="shared" si="5"/>
        <v>3</v>
      </c>
      <c r="H14" s="184" t="str">
        <f t="shared" si="6"/>
        <v>A</v>
      </c>
      <c r="I14" s="183">
        <f t="shared" si="7"/>
        <v>5</v>
      </c>
      <c r="J14" s="183">
        <f t="shared" si="8"/>
        <v>3</v>
      </c>
      <c r="K14" s="183">
        <f t="shared" si="9"/>
        <v>5</v>
      </c>
      <c r="L14" s="184" t="str">
        <f t="shared" si="10"/>
        <v>A</v>
      </c>
      <c r="M14" s="183">
        <f t="shared" si="11"/>
        <v>4</v>
      </c>
      <c r="N14" s="183">
        <f t="shared" si="12"/>
        <v>3</v>
      </c>
      <c r="O14" s="183">
        <f t="shared" si="13"/>
        <v>4</v>
      </c>
      <c r="P14" s="183">
        <f t="shared" si="14"/>
        <v>2</v>
      </c>
      <c r="Q14" s="184" t="str">
        <f t="shared" si="15"/>
        <v>A</v>
      </c>
      <c r="S14">
        <f t="shared" si="16"/>
        <v>1</v>
      </c>
      <c r="T14">
        <f t="shared" si="17"/>
        <v>1</v>
      </c>
      <c r="U14">
        <f t="shared" si="18"/>
        <v>1</v>
      </c>
    </row>
    <row r="15" spans="1:21" ht="13.5" thickBot="1">
      <c r="A15">
        <f t="shared" si="0"/>
        <v>1</v>
      </c>
      <c r="B15" s="100" t="s">
        <v>98</v>
      </c>
      <c r="C15" s="183">
        <f t="shared" si="1"/>
        <v>5</v>
      </c>
      <c r="D15" s="183">
        <f t="shared" si="2"/>
        <v>5</v>
      </c>
      <c r="E15" s="183">
        <f t="shared" si="3"/>
        <v>5</v>
      </c>
      <c r="F15" s="183">
        <f t="shared" si="4"/>
        <v>4</v>
      </c>
      <c r="G15" s="183">
        <f t="shared" si="5"/>
        <v>5</v>
      </c>
      <c r="H15" s="184" t="str">
        <f t="shared" si="6"/>
        <v>A</v>
      </c>
      <c r="I15" s="183">
        <f t="shared" si="7"/>
        <v>5</v>
      </c>
      <c r="J15" s="183">
        <f t="shared" si="8"/>
        <v>3</v>
      </c>
      <c r="K15" s="183">
        <f t="shared" si="9"/>
        <v>5</v>
      </c>
      <c r="L15" s="184" t="str">
        <f t="shared" si="10"/>
        <v>A</v>
      </c>
      <c r="M15" s="183">
        <f t="shared" si="11"/>
        <v>5</v>
      </c>
      <c r="N15" s="183">
        <f t="shared" si="12"/>
        <v>3</v>
      </c>
      <c r="O15" s="183">
        <f t="shared" si="13"/>
        <v>5</v>
      </c>
      <c r="P15" s="183">
        <f t="shared" si="14"/>
        <v>2</v>
      </c>
      <c r="Q15" s="184" t="str">
        <f t="shared" si="15"/>
        <v>A</v>
      </c>
      <c r="S15">
        <f t="shared" si="16"/>
        <v>1</v>
      </c>
      <c r="T15">
        <f t="shared" si="17"/>
        <v>1</v>
      </c>
      <c r="U15">
        <f t="shared" si="18"/>
        <v>1</v>
      </c>
    </row>
    <row r="16" spans="1:21" ht="13.5" thickBot="1">
      <c r="A16">
        <f t="shared" si="0"/>
        <v>1</v>
      </c>
      <c r="B16" s="100" t="s">
        <v>99</v>
      </c>
      <c r="C16" s="183">
        <f t="shared" si="1"/>
        <v>4</v>
      </c>
      <c r="D16" s="183">
        <f t="shared" si="2"/>
        <v>4</v>
      </c>
      <c r="E16" s="183">
        <f t="shared" si="3"/>
        <v>4</v>
      </c>
      <c r="F16" s="183">
        <f t="shared" si="4"/>
        <v>5</v>
      </c>
      <c r="G16" s="183">
        <f t="shared" si="5"/>
        <v>4</v>
      </c>
      <c r="H16" s="184" t="str">
        <f t="shared" si="6"/>
        <v>A</v>
      </c>
      <c r="I16" s="183">
        <f t="shared" si="7"/>
        <v>5</v>
      </c>
      <c r="J16" s="183">
        <f t="shared" si="8"/>
        <v>5</v>
      </c>
      <c r="K16" s="183">
        <f t="shared" si="9"/>
        <v>5</v>
      </c>
      <c r="L16" s="184" t="str">
        <f t="shared" si="10"/>
        <v>A</v>
      </c>
      <c r="M16" s="183">
        <f t="shared" si="11"/>
        <v>4</v>
      </c>
      <c r="N16" s="183">
        <f t="shared" si="12"/>
        <v>5</v>
      </c>
      <c r="O16" s="183">
        <f t="shared" si="13"/>
        <v>5</v>
      </c>
      <c r="P16" s="183">
        <f t="shared" si="14"/>
        <v>2</v>
      </c>
      <c r="Q16" s="184" t="str">
        <f t="shared" si="15"/>
        <v>A</v>
      </c>
      <c r="S16">
        <f t="shared" si="16"/>
        <v>1</v>
      </c>
      <c r="T16">
        <f t="shared" si="17"/>
        <v>1</v>
      </c>
      <c r="U16">
        <f t="shared" si="18"/>
        <v>1</v>
      </c>
    </row>
    <row r="17" spans="1:21" ht="13.5" thickBot="1">
      <c r="A17">
        <f t="shared" si="0"/>
        <v>1</v>
      </c>
      <c r="B17" s="100" t="s">
        <v>100</v>
      </c>
      <c r="C17" s="183">
        <f t="shared" si="1"/>
        <v>5</v>
      </c>
      <c r="D17" s="183">
        <f t="shared" si="2"/>
        <v>4</v>
      </c>
      <c r="E17" s="183">
        <f t="shared" si="3"/>
        <v>5</v>
      </c>
      <c r="F17" s="183">
        <f t="shared" si="4"/>
        <v>3</v>
      </c>
      <c r="G17" s="183">
        <f t="shared" si="5"/>
        <v>5</v>
      </c>
      <c r="H17" s="184" t="str">
        <f t="shared" si="6"/>
        <v>A</v>
      </c>
      <c r="I17" s="183">
        <f t="shared" si="7"/>
        <v>5</v>
      </c>
      <c r="J17" s="183">
        <f t="shared" si="8"/>
        <v>5</v>
      </c>
      <c r="K17" s="183">
        <f t="shared" si="9"/>
        <v>5</v>
      </c>
      <c r="L17" s="184" t="str">
        <f t="shared" si="10"/>
        <v>A</v>
      </c>
      <c r="M17" s="183">
        <f t="shared" si="11"/>
        <v>5</v>
      </c>
      <c r="N17" s="183">
        <f t="shared" si="12"/>
        <v>4</v>
      </c>
      <c r="O17" s="183">
        <f t="shared" si="13"/>
        <v>5</v>
      </c>
      <c r="P17" s="183">
        <f t="shared" si="14"/>
        <v>2</v>
      </c>
      <c r="Q17" s="184" t="str">
        <f t="shared" si="15"/>
        <v>A</v>
      </c>
      <c r="S17">
        <f t="shared" si="16"/>
        <v>1</v>
      </c>
      <c r="T17">
        <f t="shared" si="17"/>
        <v>1</v>
      </c>
      <c r="U17">
        <f t="shared" si="18"/>
        <v>1</v>
      </c>
    </row>
    <row r="18" spans="1:21" ht="13.5" thickBot="1">
      <c r="A18">
        <f t="shared" si="0"/>
        <v>1</v>
      </c>
      <c r="B18" s="100" t="s">
        <v>101</v>
      </c>
      <c r="C18" s="183">
        <f t="shared" si="1"/>
        <v>5</v>
      </c>
      <c r="D18" s="183">
        <f t="shared" si="2"/>
        <v>5</v>
      </c>
      <c r="E18" s="183">
        <f t="shared" si="3"/>
        <v>5</v>
      </c>
      <c r="F18" s="183">
        <f t="shared" si="4"/>
        <v>5</v>
      </c>
      <c r="G18" s="183">
        <f t="shared" si="5"/>
        <v>3</v>
      </c>
      <c r="H18" s="184" t="str">
        <f t="shared" si="6"/>
        <v>A</v>
      </c>
      <c r="I18" s="183">
        <f t="shared" si="7"/>
        <v>5</v>
      </c>
      <c r="J18" s="183">
        <f t="shared" si="8"/>
        <v>5</v>
      </c>
      <c r="K18" s="183">
        <f t="shared" si="9"/>
        <v>5</v>
      </c>
      <c r="L18" s="184" t="str">
        <f t="shared" si="10"/>
        <v>A</v>
      </c>
      <c r="M18" s="183">
        <f t="shared" si="11"/>
        <v>5</v>
      </c>
      <c r="N18" s="183">
        <f t="shared" si="12"/>
        <v>4</v>
      </c>
      <c r="O18" s="183">
        <f t="shared" si="13"/>
        <v>5</v>
      </c>
      <c r="P18" s="183">
        <f t="shared" si="14"/>
        <v>5</v>
      </c>
      <c r="Q18" s="184" t="str">
        <f t="shared" si="15"/>
        <v>A</v>
      </c>
      <c r="S18">
        <f t="shared" si="16"/>
        <v>1</v>
      </c>
      <c r="T18">
        <f t="shared" si="17"/>
        <v>1</v>
      </c>
      <c r="U18">
        <f t="shared" si="18"/>
        <v>1</v>
      </c>
    </row>
    <row r="19" spans="1:21" ht="13.5" thickBot="1">
      <c r="A19">
        <f t="shared" si="0"/>
        <v>1</v>
      </c>
      <c r="B19" s="100" t="s">
        <v>102</v>
      </c>
      <c r="C19" s="183">
        <f t="shared" si="1"/>
        <v>5</v>
      </c>
      <c r="D19" s="183">
        <f t="shared" si="2"/>
        <v>5</v>
      </c>
      <c r="E19" s="183">
        <f t="shared" si="3"/>
        <v>5</v>
      </c>
      <c r="F19" s="183">
        <f t="shared" si="4"/>
        <v>5</v>
      </c>
      <c r="G19" s="183">
        <f t="shared" si="5"/>
        <v>4</v>
      </c>
      <c r="H19" s="184" t="str">
        <f t="shared" si="6"/>
        <v>A</v>
      </c>
      <c r="I19" s="183">
        <f t="shared" si="7"/>
        <v>5</v>
      </c>
      <c r="J19" s="183">
        <f t="shared" si="8"/>
        <v>5</v>
      </c>
      <c r="K19" s="183">
        <f t="shared" si="9"/>
        <v>5</v>
      </c>
      <c r="L19" s="184" t="str">
        <f t="shared" si="10"/>
        <v>A</v>
      </c>
      <c r="M19" s="183">
        <f t="shared" si="11"/>
        <v>5</v>
      </c>
      <c r="N19" s="183">
        <f t="shared" si="12"/>
        <v>4</v>
      </c>
      <c r="O19" s="183">
        <f t="shared" si="13"/>
        <v>5</v>
      </c>
      <c r="P19" s="183">
        <f t="shared" si="14"/>
        <v>4</v>
      </c>
      <c r="Q19" s="184" t="str">
        <f t="shared" si="15"/>
        <v>A</v>
      </c>
      <c r="S19">
        <f t="shared" si="16"/>
        <v>1</v>
      </c>
      <c r="T19">
        <f t="shared" si="17"/>
        <v>1</v>
      </c>
      <c r="U19">
        <f t="shared" si="18"/>
        <v>1</v>
      </c>
    </row>
    <row r="20" spans="1:21" ht="13.5" thickBot="1">
      <c r="A20">
        <f t="shared" si="0"/>
        <v>1</v>
      </c>
      <c r="B20" s="100" t="s">
        <v>103</v>
      </c>
      <c r="C20" s="183">
        <f t="shared" si="1"/>
        <v>5</v>
      </c>
      <c r="D20" s="183">
        <f t="shared" si="2"/>
        <v>4</v>
      </c>
      <c r="E20" s="183">
        <f t="shared" si="3"/>
        <v>5</v>
      </c>
      <c r="F20" s="183">
        <f t="shared" si="4"/>
        <v>5</v>
      </c>
      <c r="G20" s="183">
        <f t="shared" si="5"/>
        <v>4</v>
      </c>
      <c r="H20" s="184" t="str">
        <f t="shared" si="6"/>
        <v>A</v>
      </c>
      <c r="I20" s="183">
        <f t="shared" si="7"/>
        <v>5</v>
      </c>
      <c r="J20" s="183">
        <f t="shared" si="8"/>
        <v>5</v>
      </c>
      <c r="K20" s="183">
        <f t="shared" si="9"/>
        <v>5</v>
      </c>
      <c r="L20" s="184" t="str">
        <f t="shared" si="10"/>
        <v>A</v>
      </c>
      <c r="M20" s="183">
        <f t="shared" si="11"/>
        <v>5</v>
      </c>
      <c r="N20" s="183">
        <f t="shared" si="12"/>
        <v>4</v>
      </c>
      <c r="O20" s="183">
        <f t="shared" si="13"/>
        <v>5</v>
      </c>
      <c r="P20" s="183">
        <f t="shared" si="14"/>
        <v>5</v>
      </c>
      <c r="Q20" s="184" t="str">
        <f t="shared" si="15"/>
        <v>A</v>
      </c>
      <c r="S20">
        <f t="shared" si="16"/>
        <v>1</v>
      </c>
      <c r="T20">
        <f t="shared" si="17"/>
        <v>1</v>
      </c>
      <c r="U20">
        <f t="shared" si="18"/>
        <v>1</v>
      </c>
    </row>
    <row r="21" spans="1:21" ht="13.5" thickBot="1">
      <c r="A21">
        <f t="shared" si="0"/>
        <v>1</v>
      </c>
      <c r="B21" s="100" t="s">
        <v>104</v>
      </c>
      <c r="C21" s="183">
        <f t="shared" si="1"/>
        <v>5</v>
      </c>
      <c r="D21" s="183">
        <f t="shared" si="2"/>
        <v>5</v>
      </c>
      <c r="E21" s="183">
        <f t="shared" si="3"/>
        <v>5</v>
      </c>
      <c r="F21" s="183">
        <f t="shared" si="4"/>
        <v>5</v>
      </c>
      <c r="G21" s="183">
        <f t="shared" si="5"/>
        <v>5</v>
      </c>
      <c r="H21" s="184" t="str">
        <f t="shared" si="6"/>
        <v>A</v>
      </c>
      <c r="I21" s="183">
        <f t="shared" si="7"/>
        <v>5</v>
      </c>
      <c r="J21" s="183">
        <f t="shared" si="8"/>
        <v>5</v>
      </c>
      <c r="K21" s="183">
        <f t="shared" si="9"/>
        <v>5</v>
      </c>
      <c r="L21" s="184" t="str">
        <f t="shared" si="10"/>
        <v>A</v>
      </c>
      <c r="M21" s="183">
        <f t="shared" si="11"/>
        <v>5</v>
      </c>
      <c r="N21" s="183">
        <f t="shared" si="12"/>
        <v>4</v>
      </c>
      <c r="O21" s="183">
        <f t="shared" si="13"/>
        <v>5</v>
      </c>
      <c r="P21" s="183">
        <f t="shared" si="14"/>
        <v>5</v>
      </c>
      <c r="Q21" s="184" t="str">
        <f t="shared" si="15"/>
        <v>A</v>
      </c>
      <c r="S21">
        <f t="shared" si="16"/>
        <v>1</v>
      </c>
      <c r="T21">
        <f t="shared" si="17"/>
        <v>1</v>
      </c>
      <c r="U21">
        <f t="shared" si="18"/>
        <v>1</v>
      </c>
    </row>
    <row r="22" spans="1:21" ht="13.5" thickBot="1">
      <c r="A22">
        <f t="shared" si="0"/>
        <v>1</v>
      </c>
      <c r="B22" s="100" t="s">
        <v>105</v>
      </c>
      <c r="C22" s="183">
        <f t="shared" si="1"/>
        <v>5</v>
      </c>
      <c r="D22" s="183">
        <f t="shared" si="2"/>
        <v>5</v>
      </c>
      <c r="E22" s="183">
        <f t="shared" si="3"/>
        <v>5</v>
      </c>
      <c r="F22" s="183">
        <f t="shared" si="4"/>
        <v>5</v>
      </c>
      <c r="G22" s="183">
        <f t="shared" si="5"/>
        <v>4</v>
      </c>
      <c r="H22" s="184" t="str">
        <f t="shared" si="6"/>
        <v>A</v>
      </c>
      <c r="I22" s="183">
        <f t="shared" si="7"/>
        <v>5</v>
      </c>
      <c r="J22" s="183">
        <f t="shared" si="8"/>
        <v>5</v>
      </c>
      <c r="K22" s="183">
        <f t="shared" si="9"/>
        <v>5</v>
      </c>
      <c r="L22" s="184" t="str">
        <f t="shared" si="10"/>
        <v>A</v>
      </c>
      <c r="M22" s="183">
        <f t="shared" si="11"/>
        <v>5</v>
      </c>
      <c r="N22" s="183">
        <f t="shared" si="12"/>
        <v>4</v>
      </c>
      <c r="O22" s="183">
        <f t="shared" si="13"/>
        <v>5</v>
      </c>
      <c r="P22" s="183">
        <f t="shared" si="14"/>
        <v>2</v>
      </c>
      <c r="Q22" s="184" t="str">
        <f t="shared" si="15"/>
        <v>A</v>
      </c>
      <c r="S22">
        <f t="shared" si="16"/>
        <v>1</v>
      </c>
      <c r="T22">
        <f t="shared" si="17"/>
        <v>1</v>
      </c>
      <c r="U22">
        <f t="shared" si="18"/>
        <v>1</v>
      </c>
    </row>
    <row r="23" spans="1:21" ht="13.5" thickBot="1">
      <c r="A23">
        <f t="shared" si="0"/>
        <v>1</v>
      </c>
      <c r="B23" s="100" t="s">
        <v>106</v>
      </c>
      <c r="C23" s="183">
        <f t="shared" si="1"/>
        <v>4</v>
      </c>
      <c r="D23" s="183">
        <f t="shared" si="2"/>
        <v>5</v>
      </c>
      <c r="E23" s="183">
        <f t="shared" si="3"/>
        <v>5</v>
      </c>
      <c r="F23" s="183">
        <f t="shared" si="4"/>
        <v>4</v>
      </c>
      <c r="G23" s="183">
        <f t="shared" si="5"/>
        <v>4</v>
      </c>
      <c r="H23" s="184" t="str">
        <f t="shared" si="6"/>
        <v>A</v>
      </c>
      <c r="I23" s="183">
        <f t="shared" si="7"/>
        <v>5</v>
      </c>
      <c r="J23" s="183">
        <f t="shared" si="8"/>
        <v>4</v>
      </c>
      <c r="K23" s="183">
        <f t="shared" si="9"/>
        <v>5</v>
      </c>
      <c r="L23" s="184" t="str">
        <f t="shared" si="10"/>
        <v>A</v>
      </c>
      <c r="M23" s="183">
        <f t="shared" si="11"/>
        <v>5</v>
      </c>
      <c r="N23" s="183">
        <f t="shared" si="12"/>
        <v>4</v>
      </c>
      <c r="O23" s="183">
        <f t="shared" si="13"/>
        <v>5</v>
      </c>
      <c r="P23" s="183">
        <f t="shared" si="14"/>
        <v>3</v>
      </c>
      <c r="Q23" s="184" t="str">
        <f t="shared" si="15"/>
        <v>A</v>
      </c>
      <c r="S23">
        <f t="shared" si="16"/>
        <v>1</v>
      </c>
      <c r="T23">
        <f t="shared" si="17"/>
        <v>1</v>
      </c>
      <c r="U23">
        <f t="shared" si="18"/>
        <v>1</v>
      </c>
    </row>
    <row r="24" spans="1:21" ht="13.5" thickBot="1">
      <c r="A24">
        <f t="shared" si="0"/>
        <v>1</v>
      </c>
      <c r="B24" s="100" t="s">
        <v>107</v>
      </c>
      <c r="C24" s="183">
        <f t="shared" si="1"/>
        <v>5</v>
      </c>
      <c r="D24" s="183">
        <f t="shared" si="2"/>
        <v>5</v>
      </c>
      <c r="E24" s="183">
        <f t="shared" si="3"/>
        <v>5</v>
      </c>
      <c r="F24" s="183">
        <f t="shared" si="4"/>
        <v>5</v>
      </c>
      <c r="G24" s="183">
        <f t="shared" si="5"/>
        <v>5</v>
      </c>
      <c r="H24" s="184" t="str">
        <f t="shared" si="6"/>
        <v>A</v>
      </c>
      <c r="I24" s="183">
        <f t="shared" si="7"/>
        <v>5</v>
      </c>
      <c r="J24" s="183">
        <f t="shared" si="8"/>
        <v>2</v>
      </c>
      <c r="K24" s="183">
        <f t="shared" si="9"/>
        <v>5</v>
      </c>
      <c r="L24" s="184" t="str">
        <f t="shared" si="10"/>
        <v>A</v>
      </c>
      <c r="M24" s="183">
        <f t="shared" si="11"/>
        <v>5</v>
      </c>
      <c r="N24" s="183">
        <f t="shared" si="12"/>
        <v>5</v>
      </c>
      <c r="O24" s="183">
        <f t="shared" si="13"/>
        <v>5</v>
      </c>
      <c r="P24" s="183">
        <f t="shared" si="14"/>
        <v>4</v>
      </c>
      <c r="Q24" s="184" t="str">
        <f t="shared" si="15"/>
        <v>A</v>
      </c>
      <c r="S24">
        <f t="shared" si="16"/>
        <v>1</v>
      </c>
      <c r="T24">
        <f t="shared" si="17"/>
        <v>1</v>
      </c>
      <c r="U24">
        <f t="shared" si="18"/>
        <v>1</v>
      </c>
    </row>
    <row r="25" spans="1:21" ht="13.5" thickBot="1">
      <c r="A25">
        <f t="shared" si="0"/>
        <v>1</v>
      </c>
      <c r="B25" s="100" t="s">
        <v>108</v>
      </c>
      <c r="C25" s="183">
        <f t="shared" si="1"/>
        <v>5</v>
      </c>
      <c r="D25" s="183">
        <f t="shared" si="2"/>
        <v>5</v>
      </c>
      <c r="E25" s="183">
        <f t="shared" si="3"/>
        <v>5</v>
      </c>
      <c r="F25" s="183">
        <f t="shared" si="4"/>
        <v>5</v>
      </c>
      <c r="G25" s="183">
        <f t="shared" si="5"/>
        <v>4</v>
      </c>
      <c r="H25" s="184" t="str">
        <f t="shared" si="6"/>
        <v>A</v>
      </c>
      <c r="I25" s="183">
        <f t="shared" si="7"/>
        <v>5</v>
      </c>
      <c r="J25" s="183">
        <f t="shared" si="8"/>
        <v>5</v>
      </c>
      <c r="K25" s="183">
        <f t="shared" si="9"/>
        <v>4</v>
      </c>
      <c r="L25" s="184" t="str">
        <f t="shared" si="10"/>
        <v>A</v>
      </c>
      <c r="M25" s="183">
        <f t="shared" si="11"/>
        <v>5</v>
      </c>
      <c r="N25" s="183">
        <f t="shared" si="12"/>
        <v>4</v>
      </c>
      <c r="O25" s="183">
        <f t="shared" si="13"/>
        <v>5</v>
      </c>
      <c r="P25" s="183">
        <f t="shared" si="14"/>
        <v>2</v>
      </c>
      <c r="Q25" s="184" t="str">
        <f t="shared" si="15"/>
        <v>A</v>
      </c>
      <c r="S25">
        <f t="shared" si="16"/>
        <v>1</v>
      </c>
      <c r="T25">
        <f t="shared" si="17"/>
        <v>1</v>
      </c>
      <c r="U25">
        <f t="shared" si="18"/>
        <v>1</v>
      </c>
    </row>
    <row r="26" spans="1:21" ht="13.5" thickBot="1">
      <c r="A26">
        <f t="shared" si="0"/>
        <v>1</v>
      </c>
      <c r="B26" s="100" t="s">
        <v>109</v>
      </c>
      <c r="C26" s="183">
        <f t="shared" si="1"/>
        <v>5</v>
      </c>
      <c r="D26" s="183">
        <f t="shared" si="2"/>
        <v>5</v>
      </c>
      <c r="E26" s="183">
        <f t="shared" si="3"/>
        <v>5</v>
      </c>
      <c r="F26" s="183">
        <f t="shared" si="4"/>
        <v>5</v>
      </c>
      <c r="G26" s="183">
        <f t="shared" si="5"/>
        <v>5</v>
      </c>
      <c r="H26" s="184" t="str">
        <f t="shared" si="6"/>
        <v>A</v>
      </c>
      <c r="I26" s="183">
        <f t="shared" si="7"/>
        <v>5</v>
      </c>
      <c r="J26" s="183">
        <f t="shared" si="8"/>
        <v>5</v>
      </c>
      <c r="K26" s="183">
        <f t="shared" si="9"/>
        <v>5</v>
      </c>
      <c r="L26" s="184" t="str">
        <f t="shared" si="10"/>
        <v>A</v>
      </c>
      <c r="M26" s="183">
        <f t="shared" si="11"/>
        <v>5</v>
      </c>
      <c r="N26" s="183">
        <f t="shared" si="12"/>
        <v>4</v>
      </c>
      <c r="O26" s="183">
        <f t="shared" si="13"/>
        <v>5</v>
      </c>
      <c r="P26" s="183">
        <f t="shared" si="14"/>
        <v>5</v>
      </c>
      <c r="Q26" s="184" t="str">
        <f t="shared" si="15"/>
        <v>A</v>
      </c>
      <c r="S26">
        <f t="shared" si="16"/>
        <v>1</v>
      </c>
      <c r="T26">
        <f t="shared" si="17"/>
        <v>1</v>
      </c>
      <c r="U26">
        <f t="shared" si="18"/>
        <v>1</v>
      </c>
    </row>
    <row r="27" spans="1:21" ht="13.5" thickBot="1">
      <c r="A27">
        <f t="shared" si="0"/>
        <v>0</v>
      </c>
      <c r="B27" s="100" t="s">
        <v>110</v>
      </c>
      <c r="C27" s="183" t="str">
        <f t="shared" si="1"/>
        <v>NE</v>
      </c>
      <c r="D27" s="183" t="str">
        <f t="shared" si="2"/>
        <v>NE</v>
      </c>
      <c r="E27" s="183" t="str">
        <f t="shared" si="3"/>
        <v>NE</v>
      </c>
      <c r="F27" s="183" t="str">
        <f t="shared" si="4"/>
        <v>NE</v>
      </c>
      <c r="G27" s="183" t="str">
        <f t="shared" si="5"/>
        <v>NE</v>
      </c>
      <c r="H27" s="184" t="str">
        <f t="shared" si="6"/>
        <v>A</v>
      </c>
      <c r="I27" s="183" t="str">
        <f t="shared" si="7"/>
        <v>NE</v>
      </c>
      <c r="J27" s="183" t="str">
        <f t="shared" si="8"/>
        <v>NE</v>
      </c>
      <c r="K27" s="183" t="str">
        <f t="shared" si="9"/>
        <v>NE</v>
      </c>
      <c r="L27" s="184" t="str">
        <f t="shared" si="10"/>
        <v>A</v>
      </c>
      <c r="M27" s="183">
        <f t="shared" si="11"/>
        <v>0</v>
      </c>
      <c r="N27" s="183" t="str">
        <f t="shared" si="12"/>
        <v>NE</v>
      </c>
      <c r="O27" s="183" t="str">
        <f t="shared" si="13"/>
        <v>NE</v>
      </c>
      <c r="P27" s="183" t="str">
        <f t="shared" si="14"/>
        <v>NE</v>
      </c>
      <c r="Q27" s="184" t="str">
        <f t="shared" si="15"/>
        <v>A</v>
      </c>
      <c r="S27">
        <f t="shared" si="16"/>
        <v>0</v>
      </c>
      <c r="T27">
        <f t="shared" si="17"/>
        <v>0</v>
      </c>
      <c r="U27">
        <f t="shared" si="18"/>
        <v>0</v>
      </c>
    </row>
    <row r="28" spans="1:21" ht="13.5" thickBot="1">
      <c r="A28">
        <f t="shared" si="0"/>
        <v>0</v>
      </c>
      <c r="B28" s="100" t="s">
        <v>111</v>
      </c>
      <c r="C28" s="183" t="str">
        <f t="shared" si="1"/>
        <v>NE</v>
      </c>
      <c r="D28" s="183" t="str">
        <f t="shared" si="2"/>
        <v>NE</v>
      </c>
      <c r="E28" s="183" t="str">
        <f t="shared" si="3"/>
        <v>NE</v>
      </c>
      <c r="F28" s="183" t="str">
        <f t="shared" si="4"/>
        <v>NE</v>
      </c>
      <c r="G28" s="183" t="str">
        <f t="shared" si="5"/>
        <v>NE</v>
      </c>
      <c r="H28" s="184" t="str">
        <f t="shared" si="6"/>
        <v>A</v>
      </c>
      <c r="I28" s="183" t="str">
        <f t="shared" si="7"/>
        <v>NE</v>
      </c>
      <c r="J28" s="183" t="str">
        <f t="shared" si="8"/>
        <v>NE</v>
      </c>
      <c r="K28" s="183" t="str">
        <f t="shared" si="9"/>
        <v>NE</v>
      </c>
      <c r="L28" s="184" t="str">
        <f t="shared" si="10"/>
        <v>A</v>
      </c>
      <c r="M28" s="183">
        <f t="shared" si="11"/>
        <v>0</v>
      </c>
      <c r="N28" s="183" t="str">
        <f t="shared" si="12"/>
        <v>NE</v>
      </c>
      <c r="O28" s="183" t="str">
        <f t="shared" si="13"/>
        <v>NE</v>
      </c>
      <c r="P28" s="183" t="str">
        <f t="shared" si="14"/>
        <v>NE</v>
      </c>
      <c r="Q28" s="184" t="str">
        <f t="shared" si="15"/>
        <v>A</v>
      </c>
      <c r="S28">
        <f t="shared" si="16"/>
        <v>0</v>
      </c>
      <c r="T28">
        <f t="shared" si="17"/>
        <v>0</v>
      </c>
      <c r="U28">
        <f t="shared" si="18"/>
        <v>0</v>
      </c>
    </row>
    <row r="29" spans="1:21" ht="13.5" thickBot="1">
      <c r="A29">
        <f t="shared" si="0"/>
        <v>0</v>
      </c>
      <c r="B29" s="100" t="s">
        <v>112</v>
      </c>
      <c r="C29" s="183" t="str">
        <f t="shared" si="1"/>
        <v>NE</v>
      </c>
      <c r="D29" s="183" t="str">
        <f t="shared" si="2"/>
        <v>NE</v>
      </c>
      <c r="E29" s="183" t="str">
        <f t="shared" si="3"/>
        <v>NE</v>
      </c>
      <c r="F29" s="183" t="str">
        <f t="shared" si="4"/>
        <v>NE</v>
      </c>
      <c r="G29" s="183" t="str">
        <f t="shared" si="5"/>
        <v>NE</v>
      </c>
      <c r="H29" s="184" t="str">
        <f t="shared" si="6"/>
        <v>A</v>
      </c>
      <c r="I29" s="183" t="str">
        <f t="shared" si="7"/>
        <v>NE</v>
      </c>
      <c r="J29" s="183" t="str">
        <f t="shared" si="8"/>
        <v>NE</v>
      </c>
      <c r="K29" s="183" t="str">
        <f t="shared" si="9"/>
        <v>NE</v>
      </c>
      <c r="L29" s="184" t="str">
        <f t="shared" si="10"/>
        <v>A</v>
      </c>
      <c r="M29" s="183">
        <f t="shared" si="11"/>
        <v>0</v>
      </c>
      <c r="N29" s="183" t="str">
        <f t="shared" si="12"/>
        <v>NE</v>
      </c>
      <c r="O29" s="183" t="str">
        <f t="shared" si="13"/>
        <v>NE</v>
      </c>
      <c r="P29" s="183" t="str">
        <f t="shared" si="14"/>
        <v>NE</v>
      </c>
      <c r="Q29" s="184" t="str">
        <f t="shared" si="15"/>
        <v>A</v>
      </c>
      <c r="S29">
        <f t="shared" si="16"/>
        <v>0</v>
      </c>
      <c r="T29">
        <f t="shared" si="17"/>
        <v>0</v>
      </c>
      <c r="U29">
        <f t="shared" si="18"/>
        <v>0</v>
      </c>
    </row>
    <row r="30" spans="1:21" ht="13.5" thickBot="1">
      <c r="A30">
        <f t="shared" si="0"/>
        <v>0</v>
      </c>
      <c r="B30" s="103" t="s">
        <v>113</v>
      </c>
      <c r="C30" s="183" t="str">
        <f t="shared" si="1"/>
        <v>NE</v>
      </c>
      <c r="D30" s="183" t="str">
        <f t="shared" si="2"/>
        <v>NE</v>
      </c>
      <c r="E30" s="183" t="str">
        <f t="shared" si="3"/>
        <v>NE</v>
      </c>
      <c r="F30" s="183" t="str">
        <f t="shared" si="4"/>
        <v>NE</v>
      </c>
      <c r="G30" s="183" t="str">
        <f t="shared" si="5"/>
        <v>NE</v>
      </c>
      <c r="H30" s="184" t="str">
        <f t="shared" si="6"/>
        <v>A</v>
      </c>
      <c r="I30" s="183" t="str">
        <f t="shared" si="7"/>
        <v>NE</v>
      </c>
      <c r="J30" s="183" t="str">
        <f t="shared" si="8"/>
        <v>NE</v>
      </c>
      <c r="K30" s="183" t="str">
        <f t="shared" si="9"/>
        <v>NE</v>
      </c>
      <c r="L30" s="184" t="str">
        <f t="shared" si="10"/>
        <v>A</v>
      </c>
      <c r="M30" s="183">
        <f t="shared" si="11"/>
        <v>0</v>
      </c>
      <c r="N30" s="183" t="str">
        <f t="shared" si="12"/>
        <v>NE</v>
      </c>
      <c r="O30" s="183" t="str">
        <f t="shared" si="13"/>
        <v>NE</v>
      </c>
      <c r="P30" s="183" t="str">
        <f t="shared" si="14"/>
        <v>NE</v>
      </c>
      <c r="Q30" s="184" t="str">
        <f t="shared" si="15"/>
        <v>A</v>
      </c>
      <c r="S30">
        <f t="shared" si="16"/>
        <v>0</v>
      </c>
      <c r="T30">
        <f t="shared" si="17"/>
        <v>0</v>
      </c>
      <c r="U30">
        <f t="shared" si="18"/>
        <v>0</v>
      </c>
    </row>
    <row r="31" spans="1:21" ht="13.5" thickBot="1">
      <c r="A31">
        <f t="shared" si="0"/>
        <v>0</v>
      </c>
      <c r="B31" s="103" t="s">
        <v>114</v>
      </c>
      <c r="C31" s="183" t="str">
        <f t="shared" si="1"/>
        <v>NE</v>
      </c>
      <c r="D31" s="183" t="str">
        <f t="shared" si="2"/>
        <v>NE</v>
      </c>
      <c r="E31" s="183" t="str">
        <f t="shared" si="3"/>
        <v>NE</v>
      </c>
      <c r="F31" s="183" t="str">
        <f t="shared" si="4"/>
        <v>NE</v>
      </c>
      <c r="G31" s="183" t="str">
        <f t="shared" si="5"/>
        <v>NE</v>
      </c>
      <c r="H31" s="184" t="str">
        <f t="shared" si="6"/>
        <v>A</v>
      </c>
      <c r="I31" s="183" t="str">
        <f t="shared" si="7"/>
        <v>NE</v>
      </c>
      <c r="J31" s="183" t="str">
        <f t="shared" si="8"/>
        <v>NE</v>
      </c>
      <c r="K31" s="183" t="str">
        <f t="shared" si="9"/>
        <v>NE</v>
      </c>
      <c r="L31" s="184" t="str">
        <f t="shared" si="10"/>
        <v>A</v>
      </c>
      <c r="M31" s="183">
        <f t="shared" si="11"/>
        <v>0</v>
      </c>
      <c r="N31" s="183" t="str">
        <f t="shared" si="12"/>
        <v>NE</v>
      </c>
      <c r="O31" s="183" t="str">
        <f t="shared" si="13"/>
        <v>NE</v>
      </c>
      <c r="P31" s="183" t="str">
        <f t="shared" si="14"/>
        <v>NE</v>
      </c>
      <c r="Q31" s="184" t="str">
        <f t="shared" si="15"/>
        <v>A</v>
      </c>
      <c r="S31">
        <f t="shared" si="16"/>
        <v>0</v>
      </c>
      <c r="T31">
        <f t="shared" si="17"/>
        <v>0</v>
      </c>
      <c r="U31">
        <f t="shared" si="18"/>
        <v>0</v>
      </c>
    </row>
    <row r="32" spans="1:21" ht="13.5" thickBot="1">
      <c r="A32">
        <f t="shared" si="0"/>
        <v>0</v>
      </c>
      <c r="B32" s="103" t="s">
        <v>115</v>
      </c>
      <c r="C32" s="183" t="str">
        <f t="shared" si="1"/>
        <v>NE</v>
      </c>
      <c r="D32" s="183" t="str">
        <f t="shared" si="2"/>
        <v>NE</v>
      </c>
      <c r="E32" s="183" t="str">
        <f t="shared" si="3"/>
        <v>NE</v>
      </c>
      <c r="F32" s="183" t="str">
        <f t="shared" si="4"/>
        <v>NE</v>
      </c>
      <c r="G32" s="183" t="str">
        <f t="shared" si="5"/>
        <v>NE</v>
      </c>
      <c r="H32" s="184" t="str">
        <f t="shared" si="6"/>
        <v>A</v>
      </c>
      <c r="I32" s="183" t="str">
        <f t="shared" si="7"/>
        <v>NE</v>
      </c>
      <c r="J32" s="183" t="str">
        <f t="shared" si="8"/>
        <v>NE</v>
      </c>
      <c r="K32" s="183" t="str">
        <f t="shared" si="9"/>
        <v>NE</v>
      </c>
      <c r="L32" s="184" t="str">
        <f t="shared" si="10"/>
        <v>A</v>
      </c>
      <c r="M32" s="183">
        <f t="shared" si="11"/>
        <v>0</v>
      </c>
      <c r="N32" s="183" t="str">
        <f t="shared" si="12"/>
        <v>NE</v>
      </c>
      <c r="O32" s="183" t="str">
        <f t="shared" si="13"/>
        <v>NE</v>
      </c>
      <c r="P32" s="183" t="str">
        <f t="shared" si="14"/>
        <v>NE</v>
      </c>
      <c r="Q32" s="184" t="str">
        <f t="shared" si="15"/>
        <v>A</v>
      </c>
      <c r="S32">
        <f t="shared" si="16"/>
        <v>0</v>
      </c>
      <c r="T32">
        <f t="shared" si="17"/>
        <v>0</v>
      </c>
      <c r="U32">
        <f t="shared" si="18"/>
        <v>0</v>
      </c>
    </row>
    <row r="33" spans="1:21" ht="13.5" thickBot="1">
      <c r="A33">
        <f t="shared" si="0"/>
        <v>0</v>
      </c>
      <c r="B33" s="103" t="s">
        <v>116</v>
      </c>
      <c r="C33" s="183" t="str">
        <f t="shared" si="1"/>
        <v>NE</v>
      </c>
      <c r="D33" s="183" t="str">
        <f t="shared" si="2"/>
        <v>NE</v>
      </c>
      <c r="E33" s="183" t="str">
        <f t="shared" si="3"/>
        <v>NE</v>
      </c>
      <c r="F33" s="183" t="str">
        <f t="shared" si="4"/>
        <v>NE</v>
      </c>
      <c r="G33" s="183" t="str">
        <f t="shared" si="5"/>
        <v>NE</v>
      </c>
      <c r="H33" s="184" t="str">
        <f t="shared" si="6"/>
        <v>A</v>
      </c>
      <c r="I33" s="183" t="str">
        <f t="shared" si="7"/>
        <v>NE</v>
      </c>
      <c r="J33" s="183" t="str">
        <f t="shared" si="8"/>
        <v>NE</v>
      </c>
      <c r="K33" s="183" t="str">
        <f t="shared" si="9"/>
        <v>NE</v>
      </c>
      <c r="L33" s="184" t="str">
        <f t="shared" si="10"/>
        <v>A</v>
      </c>
      <c r="M33" s="183">
        <f t="shared" si="11"/>
        <v>0</v>
      </c>
      <c r="N33" s="183" t="str">
        <f t="shared" si="12"/>
        <v>NE</v>
      </c>
      <c r="O33" s="183" t="str">
        <f t="shared" si="13"/>
        <v>NE</v>
      </c>
      <c r="P33" s="183" t="str">
        <f t="shared" si="14"/>
        <v>NE</v>
      </c>
      <c r="Q33" s="184" t="str">
        <f t="shared" si="15"/>
        <v>A</v>
      </c>
      <c r="S33">
        <f t="shared" si="16"/>
        <v>0</v>
      </c>
      <c r="T33">
        <f t="shared" si="17"/>
        <v>0</v>
      </c>
      <c r="U33">
        <f t="shared" si="18"/>
        <v>0</v>
      </c>
    </row>
    <row r="34" spans="1:21" ht="13.5" thickBot="1">
      <c r="A34">
        <f t="shared" si="0"/>
        <v>0</v>
      </c>
      <c r="B34" s="103" t="s">
        <v>117</v>
      </c>
      <c r="C34" s="183" t="str">
        <f t="shared" si="1"/>
        <v>NE</v>
      </c>
      <c r="D34" s="183" t="str">
        <f t="shared" si="2"/>
        <v>NE</v>
      </c>
      <c r="E34" s="183" t="str">
        <f t="shared" si="3"/>
        <v>NE</v>
      </c>
      <c r="F34" s="183" t="str">
        <f t="shared" si="4"/>
        <v>NE</v>
      </c>
      <c r="G34" s="183" t="str">
        <f t="shared" si="5"/>
        <v>NE</v>
      </c>
      <c r="H34" s="184" t="str">
        <f t="shared" si="6"/>
        <v>A</v>
      </c>
      <c r="I34" s="183" t="str">
        <f t="shared" si="7"/>
        <v>NE</v>
      </c>
      <c r="J34" s="183" t="str">
        <f t="shared" si="8"/>
        <v>NE</v>
      </c>
      <c r="K34" s="183" t="str">
        <f t="shared" si="9"/>
        <v>NE</v>
      </c>
      <c r="L34" s="184" t="str">
        <f t="shared" si="10"/>
        <v>A</v>
      </c>
      <c r="M34" s="183">
        <f t="shared" si="11"/>
        <v>0</v>
      </c>
      <c r="N34" s="183" t="str">
        <f t="shared" si="12"/>
        <v>NE</v>
      </c>
      <c r="O34" s="183" t="str">
        <f t="shared" si="13"/>
        <v>NE</v>
      </c>
      <c r="P34" s="183" t="str">
        <f t="shared" si="14"/>
        <v>NE</v>
      </c>
      <c r="Q34" s="184" t="str">
        <f t="shared" si="15"/>
        <v>A</v>
      </c>
      <c r="S34">
        <f t="shared" si="16"/>
        <v>0</v>
      </c>
      <c r="T34">
        <f t="shared" si="17"/>
        <v>0</v>
      </c>
      <c r="U34">
        <f t="shared" si="18"/>
        <v>0</v>
      </c>
    </row>
    <row r="35" spans="1:21" ht="13.5" thickBot="1">
      <c r="A35">
        <f t="shared" si="0"/>
        <v>0</v>
      </c>
      <c r="B35" s="103" t="s">
        <v>118</v>
      </c>
      <c r="C35" s="183" t="str">
        <f t="shared" si="1"/>
        <v>NE</v>
      </c>
      <c r="D35" s="183" t="str">
        <f t="shared" si="2"/>
        <v>NE</v>
      </c>
      <c r="E35" s="183" t="str">
        <f t="shared" si="3"/>
        <v>NE</v>
      </c>
      <c r="F35" s="183" t="str">
        <f t="shared" si="4"/>
        <v>NE</v>
      </c>
      <c r="G35" s="183" t="str">
        <f t="shared" si="5"/>
        <v>NE</v>
      </c>
      <c r="H35" s="184" t="str">
        <f t="shared" si="6"/>
        <v>A</v>
      </c>
      <c r="I35" s="183" t="str">
        <f t="shared" si="7"/>
        <v>NE</v>
      </c>
      <c r="J35" s="183" t="str">
        <f t="shared" si="8"/>
        <v>NE</v>
      </c>
      <c r="K35" s="183" t="str">
        <f t="shared" si="9"/>
        <v>NE</v>
      </c>
      <c r="L35" s="184" t="str">
        <f t="shared" si="10"/>
        <v>A</v>
      </c>
      <c r="M35" s="183">
        <f t="shared" si="11"/>
        <v>0</v>
      </c>
      <c r="N35" s="183" t="str">
        <f t="shared" si="12"/>
        <v>NE</v>
      </c>
      <c r="O35" s="183" t="str">
        <f t="shared" si="13"/>
        <v>NE</v>
      </c>
      <c r="P35" s="183" t="str">
        <f t="shared" si="14"/>
        <v>NE</v>
      </c>
      <c r="Q35" s="184" t="str">
        <f t="shared" si="15"/>
        <v>A</v>
      </c>
      <c r="S35">
        <f t="shared" si="16"/>
        <v>0</v>
      </c>
      <c r="T35">
        <f t="shared" si="17"/>
        <v>0</v>
      </c>
      <c r="U35">
        <f t="shared" si="18"/>
        <v>0</v>
      </c>
    </row>
    <row r="36" spans="1:21" ht="13.5" thickBot="1">
      <c r="A36">
        <f t="shared" si="0"/>
        <v>0</v>
      </c>
      <c r="B36" s="103" t="s">
        <v>119</v>
      </c>
      <c r="C36" s="183" t="str">
        <f t="shared" si="1"/>
        <v>NE</v>
      </c>
      <c r="D36" s="183" t="str">
        <f t="shared" si="2"/>
        <v>NE</v>
      </c>
      <c r="E36" s="183" t="str">
        <f t="shared" si="3"/>
        <v>NE</v>
      </c>
      <c r="F36" s="183" t="str">
        <f t="shared" si="4"/>
        <v>NE</v>
      </c>
      <c r="G36" s="183" t="str">
        <f t="shared" si="5"/>
        <v>NE</v>
      </c>
      <c r="H36" s="184" t="str">
        <f t="shared" si="6"/>
        <v>A</v>
      </c>
      <c r="I36" s="183" t="str">
        <f t="shared" si="7"/>
        <v>NE</v>
      </c>
      <c r="J36" s="183" t="str">
        <f t="shared" si="8"/>
        <v>NE</v>
      </c>
      <c r="K36" s="183" t="str">
        <f t="shared" si="9"/>
        <v>NE</v>
      </c>
      <c r="L36" s="184" t="str">
        <f t="shared" si="10"/>
        <v>A</v>
      </c>
      <c r="M36" s="183">
        <f t="shared" si="11"/>
        <v>0</v>
      </c>
      <c r="N36" s="183" t="str">
        <f t="shared" si="12"/>
        <v>NE</v>
      </c>
      <c r="O36" s="183" t="str">
        <f t="shared" si="13"/>
        <v>NE</v>
      </c>
      <c r="P36" s="183" t="str">
        <f t="shared" si="14"/>
        <v>NE</v>
      </c>
      <c r="Q36" s="184" t="str">
        <f t="shared" si="15"/>
        <v>A</v>
      </c>
      <c r="S36">
        <f t="shared" si="16"/>
        <v>0</v>
      </c>
      <c r="T36">
        <f t="shared" si="17"/>
        <v>0</v>
      </c>
      <c r="U36">
        <f t="shared" si="18"/>
        <v>0</v>
      </c>
    </row>
    <row r="37" spans="1:21" ht="13.5" thickBot="1">
      <c r="A37">
        <f t="shared" si="0"/>
        <v>0</v>
      </c>
      <c r="B37" s="103" t="s">
        <v>120</v>
      </c>
      <c r="C37" s="183" t="str">
        <f t="shared" si="1"/>
        <v>NE</v>
      </c>
      <c r="D37" s="183" t="str">
        <f t="shared" si="2"/>
        <v>NE</v>
      </c>
      <c r="E37" s="183" t="str">
        <f t="shared" si="3"/>
        <v>NE</v>
      </c>
      <c r="F37" s="183" t="str">
        <f t="shared" si="4"/>
        <v>NE</v>
      </c>
      <c r="G37" s="183" t="str">
        <f t="shared" si="5"/>
        <v>NE</v>
      </c>
      <c r="H37" s="184" t="str">
        <f t="shared" si="6"/>
        <v>A</v>
      </c>
      <c r="I37" s="183" t="str">
        <f t="shared" si="7"/>
        <v>NE</v>
      </c>
      <c r="J37" s="183" t="str">
        <f t="shared" si="8"/>
        <v>NE</v>
      </c>
      <c r="K37" s="183" t="str">
        <f t="shared" si="9"/>
        <v>NE</v>
      </c>
      <c r="L37" s="184" t="str">
        <f t="shared" si="10"/>
        <v>A</v>
      </c>
      <c r="M37" s="183">
        <f t="shared" si="11"/>
        <v>0</v>
      </c>
      <c r="N37" s="183" t="str">
        <f t="shared" si="12"/>
        <v>NE</v>
      </c>
      <c r="O37" s="183" t="str">
        <f t="shared" si="13"/>
        <v>NE</v>
      </c>
      <c r="P37" s="183" t="str">
        <f t="shared" si="14"/>
        <v>NE</v>
      </c>
      <c r="Q37" s="184" t="str">
        <f t="shared" si="15"/>
        <v>A</v>
      </c>
      <c r="S37">
        <f t="shared" si="16"/>
        <v>0</v>
      </c>
      <c r="T37">
        <f t="shared" si="17"/>
        <v>0</v>
      </c>
      <c r="U37">
        <f t="shared" si="18"/>
        <v>0</v>
      </c>
    </row>
    <row r="38" spans="1:21" ht="13.5" thickBot="1">
      <c r="A38">
        <f t="shared" si="0"/>
        <v>0</v>
      </c>
      <c r="B38" s="103" t="s">
        <v>121</v>
      </c>
      <c r="C38" s="183" t="str">
        <f t="shared" si="1"/>
        <v>NE</v>
      </c>
      <c r="D38" s="183" t="str">
        <f t="shared" si="2"/>
        <v>NE</v>
      </c>
      <c r="E38" s="183" t="str">
        <f t="shared" si="3"/>
        <v>NE</v>
      </c>
      <c r="F38" s="183" t="str">
        <f t="shared" si="4"/>
        <v>NE</v>
      </c>
      <c r="G38" s="183" t="str">
        <f t="shared" si="5"/>
        <v>NE</v>
      </c>
      <c r="H38" s="184" t="str">
        <f t="shared" si="6"/>
        <v>A</v>
      </c>
      <c r="I38" s="183" t="str">
        <f t="shared" si="7"/>
        <v>NE</v>
      </c>
      <c r="J38" s="183" t="str">
        <f t="shared" si="8"/>
        <v>NE</v>
      </c>
      <c r="K38" s="183" t="str">
        <f t="shared" si="9"/>
        <v>NE</v>
      </c>
      <c r="L38" s="184" t="str">
        <f t="shared" si="10"/>
        <v>A</v>
      </c>
      <c r="M38" s="183">
        <f t="shared" si="11"/>
        <v>0</v>
      </c>
      <c r="N38" s="183" t="str">
        <f t="shared" si="12"/>
        <v>NE</v>
      </c>
      <c r="O38" s="183" t="str">
        <f t="shared" si="13"/>
        <v>NE</v>
      </c>
      <c r="P38" s="183" t="str">
        <f t="shared" si="14"/>
        <v>NE</v>
      </c>
      <c r="Q38" s="184" t="str">
        <f t="shared" si="15"/>
        <v>A</v>
      </c>
      <c r="S38">
        <f t="shared" si="16"/>
        <v>0</v>
      </c>
      <c r="T38">
        <f t="shared" si="17"/>
        <v>0</v>
      </c>
      <c r="U38">
        <f t="shared" si="18"/>
        <v>0</v>
      </c>
    </row>
    <row r="39" spans="1:21" ht="13.5" thickBot="1">
      <c r="A39">
        <f t="shared" si="0"/>
        <v>0</v>
      </c>
      <c r="B39" s="103" t="s">
        <v>122</v>
      </c>
      <c r="C39" s="183" t="str">
        <f t="shared" si="1"/>
        <v>NE</v>
      </c>
      <c r="D39" s="183" t="str">
        <f t="shared" si="2"/>
        <v>NE</v>
      </c>
      <c r="E39" s="183" t="str">
        <f t="shared" si="3"/>
        <v>NE</v>
      </c>
      <c r="F39" s="183" t="str">
        <f t="shared" si="4"/>
        <v>NE</v>
      </c>
      <c r="G39" s="183" t="str">
        <f t="shared" si="5"/>
        <v>NE</v>
      </c>
      <c r="H39" s="184" t="str">
        <f t="shared" si="6"/>
        <v>A</v>
      </c>
      <c r="I39" s="183" t="str">
        <f t="shared" si="7"/>
        <v>NE</v>
      </c>
      <c r="J39" s="183" t="str">
        <f t="shared" si="8"/>
        <v>NE</v>
      </c>
      <c r="K39" s="183" t="str">
        <f t="shared" si="9"/>
        <v>NE</v>
      </c>
      <c r="L39" s="184" t="str">
        <f t="shared" si="10"/>
        <v>A</v>
      </c>
      <c r="M39" s="183">
        <f t="shared" si="11"/>
        <v>0</v>
      </c>
      <c r="N39" s="183" t="str">
        <f t="shared" si="12"/>
        <v>NE</v>
      </c>
      <c r="O39" s="183" t="str">
        <f t="shared" si="13"/>
        <v>NE</v>
      </c>
      <c r="P39" s="183" t="str">
        <f t="shared" si="14"/>
        <v>NE</v>
      </c>
      <c r="Q39" s="184" t="str">
        <f t="shared" si="15"/>
        <v>A</v>
      </c>
      <c r="S39">
        <f t="shared" si="16"/>
        <v>0</v>
      </c>
      <c r="T39">
        <f t="shared" si="17"/>
        <v>0</v>
      </c>
      <c r="U39">
        <f t="shared" si="18"/>
        <v>0</v>
      </c>
    </row>
    <row r="40" spans="1:21" ht="13.5" thickBot="1">
      <c r="A40">
        <f t="shared" si="0"/>
        <v>0</v>
      </c>
      <c r="B40" s="103" t="s">
        <v>123</v>
      </c>
      <c r="C40" s="183" t="str">
        <f t="shared" si="1"/>
        <v>NE</v>
      </c>
      <c r="D40" s="183" t="str">
        <f t="shared" si="2"/>
        <v>NE</v>
      </c>
      <c r="E40" s="183" t="str">
        <f t="shared" si="3"/>
        <v>NE</v>
      </c>
      <c r="F40" s="183" t="str">
        <f t="shared" si="4"/>
        <v>NE</v>
      </c>
      <c r="G40" s="183" t="str">
        <f t="shared" si="5"/>
        <v>NE</v>
      </c>
      <c r="H40" s="184" t="str">
        <f t="shared" si="6"/>
        <v>A</v>
      </c>
      <c r="I40" s="183" t="str">
        <f t="shared" si="7"/>
        <v>NE</v>
      </c>
      <c r="J40" s="183" t="str">
        <f t="shared" si="8"/>
        <v>NE</v>
      </c>
      <c r="K40" s="183" t="str">
        <f t="shared" si="9"/>
        <v>NE</v>
      </c>
      <c r="L40" s="184" t="str">
        <f t="shared" si="10"/>
        <v>A</v>
      </c>
      <c r="M40" s="183">
        <f t="shared" si="11"/>
        <v>0</v>
      </c>
      <c r="N40" s="183" t="str">
        <f t="shared" si="12"/>
        <v>NE</v>
      </c>
      <c r="O40" s="183" t="str">
        <f t="shared" si="13"/>
        <v>NE</v>
      </c>
      <c r="P40" s="183" t="str">
        <f t="shared" si="14"/>
        <v>NE</v>
      </c>
      <c r="Q40" s="184" t="str">
        <f t="shared" si="15"/>
        <v>A</v>
      </c>
      <c r="S40">
        <f t="shared" si="16"/>
        <v>0</v>
      </c>
      <c r="T40">
        <f t="shared" si="17"/>
        <v>0</v>
      </c>
      <c r="U40">
        <f t="shared" si="18"/>
        <v>0</v>
      </c>
    </row>
    <row r="41" spans="1:21" ht="13.5" thickBot="1">
      <c r="A41">
        <f t="shared" si="0"/>
        <v>0</v>
      </c>
      <c r="B41" s="103" t="s">
        <v>124</v>
      </c>
      <c r="C41" s="183" t="str">
        <f t="shared" si="1"/>
        <v>NE</v>
      </c>
      <c r="D41" s="183" t="str">
        <f t="shared" si="2"/>
        <v>NE</v>
      </c>
      <c r="E41" s="183" t="str">
        <f t="shared" si="3"/>
        <v>NE</v>
      </c>
      <c r="F41" s="183" t="str">
        <f t="shared" si="4"/>
        <v>NE</v>
      </c>
      <c r="G41" s="183" t="str">
        <f t="shared" si="5"/>
        <v>NE</v>
      </c>
      <c r="H41" s="184" t="str">
        <f t="shared" si="6"/>
        <v>A</v>
      </c>
      <c r="I41" s="183" t="str">
        <f t="shared" si="7"/>
        <v>NE</v>
      </c>
      <c r="J41" s="183" t="str">
        <f t="shared" si="8"/>
        <v>NE</v>
      </c>
      <c r="K41" s="183" t="str">
        <f t="shared" si="9"/>
        <v>NE</v>
      </c>
      <c r="L41" s="184" t="str">
        <f t="shared" si="10"/>
        <v>A</v>
      </c>
      <c r="M41" s="183">
        <f t="shared" si="11"/>
        <v>0</v>
      </c>
      <c r="N41" s="183" t="str">
        <f t="shared" si="12"/>
        <v>NE</v>
      </c>
      <c r="O41" s="183" t="str">
        <f t="shared" si="13"/>
        <v>NE</v>
      </c>
      <c r="P41" s="183" t="str">
        <f t="shared" si="14"/>
        <v>NE</v>
      </c>
      <c r="Q41" s="184" t="str">
        <f t="shared" si="15"/>
        <v>A</v>
      </c>
      <c r="S41">
        <f t="shared" si="16"/>
        <v>0</v>
      </c>
      <c r="T41">
        <f t="shared" si="17"/>
        <v>0</v>
      </c>
      <c r="U41">
        <f t="shared" si="18"/>
        <v>0</v>
      </c>
    </row>
    <row r="42" spans="1:21" ht="13.5" thickBot="1">
      <c r="A42">
        <f t="shared" si="0"/>
        <v>0</v>
      </c>
      <c r="B42" s="103" t="s">
        <v>125</v>
      </c>
      <c r="C42" s="183" t="str">
        <f t="shared" si="1"/>
        <v>NE</v>
      </c>
      <c r="D42" s="183" t="str">
        <f t="shared" si="2"/>
        <v>NE</v>
      </c>
      <c r="E42" s="183" t="str">
        <f t="shared" si="3"/>
        <v>NE</v>
      </c>
      <c r="F42" s="183" t="str">
        <f t="shared" si="4"/>
        <v>NE</v>
      </c>
      <c r="G42" s="183" t="str">
        <f t="shared" si="5"/>
        <v>NE</v>
      </c>
      <c r="H42" s="184" t="str">
        <f t="shared" si="6"/>
        <v>A</v>
      </c>
      <c r="I42" s="183" t="str">
        <f t="shared" si="7"/>
        <v>NE</v>
      </c>
      <c r="J42" s="183" t="str">
        <f t="shared" si="8"/>
        <v>NE</v>
      </c>
      <c r="K42" s="183" t="str">
        <f t="shared" si="9"/>
        <v>NE</v>
      </c>
      <c r="L42" s="184" t="str">
        <f t="shared" si="10"/>
        <v>A</v>
      </c>
      <c r="M42" s="183">
        <f t="shared" si="11"/>
        <v>0</v>
      </c>
      <c r="N42" s="183" t="str">
        <f t="shared" si="12"/>
        <v>NE</v>
      </c>
      <c r="O42" s="183" t="str">
        <f t="shared" si="13"/>
        <v>NE</v>
      </c>
      <c r="P42" s="183" t="str">
        <f t="shared" si="14"/>
        <v>NE</v>
      </c>
      <c r="Q42" s="184" t="str">
        <f t="shared" si="15"/>
        <v>A</v>
      </c>
      <c r="S42">
        <f t="shared" si="16"/>
        <v>0</v>
      </c>
      <c r="T42">
        <f t="shared" si="17"/>
        <v>0</v>
      </c>
      <c r="U42">
        <f t="shared" si="18"/>
        <v>0</v>
      </c>
    </row>
    <row r="43" spans="1:21">
      <c r="A43">
        <f t="shared" si="0"/>
        <v>0</v>
      </c>
      <c r="B43" s="103" t="s">
        <v>126</v>
      </c>
      <c r="C43" s="183" t="str">
        <f t="shared" si="1"/>
        <v>NE</v>
      </c>
      <c r="D43" s="183" t="str">
        <f t="shared" si="2"/>
        <v>NE</v>
      </c>
      <c r="E43" s="183" t="str">
        <f t="shared" si="3"/>
        <v>NE</v>
      </c>
      <c r="F43" s="183" t="str">
        <f t="shared" si="4"/>
        <v>NE</v>
      </c>
      <c r="G43" s="183" t="str">
        <f t="shared" si="5"/>
        <v>NE</v>
      </c>
      <c r="H43" s="184" t="str">
        <f t="shared" si="6"/>
        <v>A</v>
      </c>
      <c r="I43" s="183" t="str">
        <f t="shared" si="7"/>
        <v>NE</v>
      </c>
      <c r="J43" s="183" t="str">
        <f t="shared" si="8"/>
        <v>NE</v>
      </c>
      <c r="K43" s="183" t="str">
        <f t="shared" si="9"/>
        <v>NE</v>
      </c>
      <c r="L43" s="184" t="str">
        <f t="shared" si="10"/>
        <v>A</v>
      </c>
      <c r="M43" s="183">
        <f t="shared" si="11"/>
        <v>0</v>
      </c>
      <c r="N43" s="183" t="str">
        <f t="shared" si="12"/>
        <v>NE</v>
      </c>
      <c r="O43" s="183" t="str">
        <f t="shared" si="13"/>
        <v>NE</v>
      </c>
      <c r="P43" s="183" t="str">
        <f t="shared" si="14"/>
        <v>NE</v>
      </c>
      <c r="Q43" s="184" t="str">
        <f t="shared" si="15"/>
        <v>A</v>
      </c>
      <c r="S43">
        <f t="shared" si="16"/>
        <v>0</v>
      </c>
      <c r="T43">
        <f t="shared" si="17"/>
        <v>0</v>
      </c>
      <c r="U43">
        <f t="shared" si="18"/>
        <v>0</v>
      </c>
    </row>
    <row r="44" spans="1:21" ht="19.5" customHeight="1">
      <c r="B44" s="103" t="s">
        <v>127</v>
      </c>
      <c r="C44" s="107">
        <f>C83</f>
        <v>0</v>
      </c>
      <c r="D44" s="108">
        <f>D83</f>
        <v>0</v>
      </c>
      <c r="E44" s="108">
        <f>E83</f>
        <v>0</v>
      </c>
      <c r="F44" s="108">
        <f>F83</f>
        <v>0</v>
      </c>
      <c r="G44" s="109">
        <f>G83</f>
        <v>0</v>
      </c>
      <c r="H44" s="110"/>
      <c r="I44" s="111">
        <f>I83</f>
        <v>0</v>
      </c>
      <c r="J44" s="108">
        <f>J83</f>
        <v>0</v>
      </c>
      <c r="K44" s="109">
        <f>K83</f>
        <v>0</v>
      </c>
      <c r="L44" s="110"/>
      <c r="M44" s="111">
        <f>M83</f>
        <v>0</v>
      </c>
      <c r="N44" s="108">
        <f>N83</f>
        <v>0</v>
      </c>
      <c r="O44" s="108">
        <f>O83</f>
        <v>0</v>
      </c>
      <c r="P44" s="112">
        <f>P83</f>
        <v>0</v>
      </c>
      <c r="Q44" s="101"/>
    </row>
    <row r="45" spans="1:21" ht="19.5" customHeight="1" thickBot="1">
      <c r="B45" s="113" t="s">
        <v>128</v>
      </c>
      <c r="C45" s="114">
        <f>C94</f>
        <v>0</v>
      </c>
      <c r="D45" s="115">
        <f>D94</f>
        <v>0</v>
      </c>
      <c r="E45" s="115">
        <f>E94</f>
        <v>0</v>
      </c>
      <c r="F45" s="115">
        <f>F94</f>
        <v>0</v>
      </c>
      <c r="G45" s="116">
        <f>G94</f>
        <v>0</v>
      </c>
      <c r="H45" s="117" t="s">
        <v>129</v>
      </c>
      <c r="I45" s="118">
        <f>I94</f>
        <v>0</v>
      </c>
      <c r="J45" s="115">
        <f>J94</f>
        <v>0</v>
      </c>
      <c r="K45" s="116">
        <f>K94</f>
        <v>0</v>
      </c>
      <c r="L45" s="117" t="s">
        <v>129</v>
      </c>
      <c r="M45" s="118">
        <f>M94</f>
        <v>0</v>
      </c>
      <c r="N45" s="115">
        <f>N94</f>
        <v>0</v>
      </c>
      <c r="O45" s="115">
        <f>O94</f>
        <v>0</v>
      </c>
      <c r="P45" s="116">
        <f>P94</f>
        <v>0</v>
      </c>
      <c r="Q45" s="119" t="s">
        <v>129</v>
      </c>
    </row>
    <row r="46" spans="1:21" ht="13.5" thickTop="1">
      <c r="H46"/>
    </row>
    <row r="47" spans="1:21">
      <c r="A47">
        <f>COUNTIF(A6:A43,1)</f>
        <v>21</v>
      </c>
      <c r="C47">
        <f>COUNTIF(C6:C43,5)</f>
        <v>18</v>
      </c>
      <c r="D47">
        <f t="shared" ref="D47:P47" si="19">COUNTIF(D6:D43,5)</f>
        <v>14</v>
      </c>
      <c r="E47">
        <f t="shared" si="19"/>
        <v>18</v>
      </c>
      <c r="F47">
        <f t="shared" si="19"/>
        <v>17</v>
      </c>
      <c r="G47">
        <f t="shared" si="19"/>
        <v>9</v>
      </c>
      <c r="H47"/>
      <c r="I47">
        <f t="shared" si="19"/>
        <v>21</v>
      </c>
      <c r="J47">
        <f t="shared" si="19"/>
        <v>13</v>
      </c>
      <c r="K47">
        <f t="shared" si="19"/>
        <v>19</v>
      </c>
      <c r="M47">
        <f t="shared" si="19"/>
        <v>17</v>
      </c>
      <c r="N47">
        <f t="shared" si="19"/>
        <v>3</v>
      </c>
      <c r="O47">
        <f t="shared" si="19"/>
        <v>19</v>
      </c>
      <c r="P47">
        <f t="shared" si="19"/>
        <v>6</v>
      </c>
      <c r="S47">
        <f>SUMIF(S6:S43,1)</f>
        <v>21</v>
      </c>
      <c r="T47">
        <f t="shared" ref="T47:U47" si="20">SUMIF(T6:T43,1)</f>
        <v>21</v>
      </c>
      <c r="U47">
        <f t="shared" si="20"/>
        <v>21</v>
      </c>
    </row>
    <row r="48" spans="1:21">
      <c r="C48">
        <f>COUNTIF(C6:C43,4)</f>
        <v>3</v>
      </c>
      <c r="D48">
        <f t="shared" ref="D48:P48" si="21">COUNTIF(D6:D43,4)</f>
        <v>5</v>
      </c>
      <c r="E48">
        <f t="shared" si="21"/>
        <v>3</v>
      </c>
      <c r="F48">
        <f t="shared" si="21"/>
        <v>3</v>
      </c>
      <c r="G48">
        <f t="shared" si="21"/>
        <v>8</v>
      </c>
      <c r="H48"/>
      <c r="I48">
        <f t="shared" si="21"/>
        <v>0</v>
      </c>
      <c r="J48">
        <f t="shared" si="21"/>
        <v>4</v>
      </c>
      <c r="K48">
        <f t="shared" si="21"/>
        <v>2</v>
      </c>
      <c r="M48">
        <f t="shared" si="21"/>
        <v>3</v>
      </c>
      <c r="N48">
        <f t="shared" si="21"/>
        <v>15</v>
      </c>
      <c r="O48">
        <f t="shared" si="21"/>
        <v>1</v>
      </c>
      <c r="P48">
        <f t="shared" si="21"/>
        <v>3</v>
      </c>
    </row>
    <row r="49" spans="2:31">
      <c r="C49">
        <f>COUNTIF(C6:C43,3)</f>
        <v>0</v>
      </c>
      <c r="D49">
        <f t="shared" ref="D49:P49" si="22">COUNTIF(D6:D43,3)</f>
        <v>2</v>
      </c>
      <c r="E49">
        <f t="shared" si="22"/>
        <v>0</v>
      </c>
      <c r="F49">
        <f t="shared" si="22"/>
        <v>1</v>
      </c>
      <c r="G49">
        <f t="shared" si="22"/>
        <v>4</v>
      </c>
      <c r="H49"/>
      <c r="I49">
        <f t="shared" si="22"/>
        <v>0</v>
      </c>
      <c r="J49">
        <f t="shared" si="22"/>
        <v>2</v>
      </c>
      <c r="K49">
        <f t="shared" si="22"/>
        <v>0</v>
      </c>
      <c r="M49">
        <f t="shared" si="22"/>
        <v>1</v>
      </c>
      <c r="N49">
        <f t="shared" si="22"/>
        <v>3</v>
      </c>
      <c r="O49">
        <f t="shared" si="22"/>
        <v>1</v>
      </c>
      <c r="P49">
        <f t="shared" si="22"/>
        <v>2</v>
      </c>
    </row>
    <row r="50" spans="2:31">
      <c r="C50">
        <f>COUNTIF(C6:C43,2)</f>
        <v>0</v>
      </c>
      <c r="D50">
        <f t="shared" ref="D50:P50" si="23">COUNTIF(D6:D43,2)</f>
        <v>0</v>
      </c>
      <c r="E50">
        <f t="shared" si="23"/>
        <v>0</v>
      </c>
      <c r="F50">
        <f t="shared" si="23"/>
        <v>0</v>
      </c>
      <c r="G50">
        <f t="shared" si="23"/>
        <v>0</v>
      </c>
      <c r="H50"/>
      <c r="I50">
        <f t="shared" si="23"/>
        <v>0</v>
      </c>
      <c r="J50">
        <f t="shared" si="23"/>
        <v>2</v>
      </c>
      <c r="K50">
        <f t="shared" si="23"/>
        <v>0</v>
      </c>
      <c r="M50">
        <f t="shared" si="23"/>
        <v>0</v>
      </c>
      <c r="N50">
        <f t="shared" si="23"/>
        <v>0</v>
      </c>
      <c r="O50">
        <f t="shared" si="23"/>
        <v>0</v>
      </c>
      <c r="P50">
        <f t="shared" si="23"/>
        <v>10</v>
      </c>
    </row>
    <row r="51" spans="2:31">
      <c r="H51"/>
    </row>
    <row r="52" spans="2:31" ht="13.5" thickBot="1">
      <c r="H52"/>
    </row>
    <row r="53" spans="2:31" ht="13.5" thickTop="1">
      <c r="B53" s="360" t="s">
        <v>88</v>
      </c>
      <c r="C53" s="362" t="s">
        <v>56</v>
      </c>
      <c r="D53" s="362"/>
      <c r="E53" s="362"/>
      <c r="F53" s="362"/>
      <c r="G53" s="362"/>
      <c r="H53" s="362"/>
      <c r="I53" s="362"/>
      <c r="J53" s="362"/>
      <c r="K53" s="362"/>
      <c r="L53" s="362"/>
      <c r="M53" s="362"/>
      <c r="N53" s="362"/>
      <c r="O53" s="362"/>
      <c r="P53" s="362"/>
      <c r="Q53" s="362"/>
      <c r="R53" s="310" t="s">
        <v>11</v>
      </c>
      <c r="S53" s="311"/>
      <c r="T53" s="311"/>
      <c r="U53" s="311"/>
      <c r="V53" s="312"/>
      <c r="W53" s="312"/>
      <c r="X53" s="313" t="s">
        <v>12</v>
      </c>
      <c r="Y53" s="314"/>
      <c r="Z53" s="314"/>
      <c r="AA53" s="314"/>
      <c r="AB53" s="314"/>
      <c r="AC53" s="314"/>
      <c r="AD53" s="314"/>
      <c r="AE53" s="315"/>
    </row>
    <row r="54" spans="2:31">
      <c r="B54" s="361"/>
      <c r="C54" s="328" t="s">
        <v>57</v>
      </c>
      <c r="D54" s="329"/>
      <c r="E54" s="330"/>
      <c r="F54" s="334" t="s">
        <v>58</v>
      </c>
      <c r="G54" s="329"/>
      <c r="H54" s="330"/>
      <c r="I54" s="336" t="s">
        <v>59</v>
      </c>
      <c r="J54" s="337"/>
      <c r="K54" s="338"/>
      <c r="L54" s="334" t="s">
        <v>60</v>
      </c>
      <c r="M54" s="329"/>
      <c r="N54" s="330"/>
      <c r="O54" s="334" t="s">
        <v>61</v>
      </c>
      <c r="P54" s="329"/>
      <c r="Q54" s="344"/>
      <c r="R54" s="316" t="s">
        <v>3</v>
      </c>
      <c r="S54" s="317"/>
      <c r="T54" s="321" t="s">
        <v>63</v>
      </c>
      <c r="U54" s="322"/>
      <c r="V54" s="326" t="s">
        <v>64</v>
      </c>
      <c r="W54" s="307"/>
      <c r="X54" s="295" t="s">
        <v>65</v>
      </c>
      <c r="Y54" s="297" t="s">
        <v>66</v>
      </c>
      <c r="Z54" s="298"/>
      <c r="AA54" s="299"/>
      <c r="AB54" s="302" t="s">
        <v>67</v>
      </c>
      <c r="AC54" s="303"/>
      <c r="AD54" s="306" t="s">
        <v>68</v>
      </c>
      <c r="AE54" s="307"/>
    </row>
    <row r="55" spans="2:31">
      <c r="B55" s="361"/>
      <c r="C55" s="300"/>
      <c r="D55" s="300"/>
      <c r="E55" s="331"/>
      <c r="F55" s="308"/>
      <c r="G55" s="300"/>
      <c r="H55" s="331"/>
      <c r="I55" s="339"/>
      <c r="J55" s="340"/>
      <c r="K55" s="305"/>
      <c r="L55" s="308"/>
      <c r="M55" s="300"/>
      <c r="N55" s="331"/>
      <c r="O55" s="308"/>
      <c r="P55" s="300"/>
      <c r="Q55" s="309"/>
      <c r="R55" s="318"/>
      <c r="S55" s="301"/>
      <c r="T55" s="304"/>
      <c r="U55" s="323"/>
      <c r="V55" s="327"/>
      <c r="W55" s="309"/>
      <c r="X55" s="296"/>
      <c r="Y55" s="300"/>
      <c r="Z55" s="300"/>
      <c r="AA55" s="301"/>
      <c r="AB55" s="304"/>
      <c r="AC55" s="305"/>
      <c r="AD55" s="308"/>
      <c r="AE55" s="309"/>
    </row>
    <row r="56" spans="2:31">
      <c r="B56" s="361"/>
      <c r="C56" s="332"/>
      <c r="D56" s="332"/>
      <c r="E56" s="333"/>
      <c r="F56" s="335"/>
      <c r="G56" s="332"/>
      <c r="H56" s="333"/>
      <c r="I56" s="341"/>
      <c r="J56" s="342"/>
      <c r="K56" s="343"/>
      <c r="L56" s="335"/>
      <c r="M56" s="332"/>
      <c r="N56" s="333"/>
      <c r="O56" s="335"/>
      <c r="P56" s="332"/>
      <c r="Q56" s="345"/>
      <c r="R56" s="319"/>
      <c r="S56" s="320"/>
      <c r="T56" s="324"/>
      <c r="U56" s="325"/>
      <c r="V56" s="327"/>
      <c r="W56" s="309"/>
      <c r="X56" s="296"/>
      <c r="Y56" s="300"/>
      <c r="Z56" s="300"/>
      <c r="AA56" s="301"/>
      <c r="AB56" s="304"/>
      <c r="AC56" s="305"/>
      <c r="AD56" s="308"/>
      <c r="AE56" s="309"/>
    </row>
    <row r="57" spans="2:31" ht="13.5" thickBot="1">
      <c r="B57" s="120"/>
      <c r="C57" s="121" t="s">
        <v>130</v>
      </c>
      <c r="D57" s="122" t="s">
        <v>131</v>
      </c>
      <c r="E57" s="122" t="s">
        <v>132</v>
      </c>
      <c r="F57" s="123" t="s">
        <v>130</v>
      </c>
      <c r="G57" s="124" t="s">
        <v>131</v>
      </c>
      <c r="H57" s="125" t="s">
        <v>132</v>
      </c>
      <c r="I57" s="123" t="s">
        <v>130</v>
      </c>
      <c r="J57" s="122" t="s">
        <v>131</v>
      </c>
      <c r="K57" s="122" t="s">
        <v>132</v>
      </c>
      <c r="L57" s="123" t="s">
        <v>130</v>
      </c>
      <c r="M57" s="122" t="s">
        <v>131</v>
      </c>
      <c r="N57" s="122" t="s">
        <v>132</v>
      </c>
      <c r="O57" s="123" t="s">
        <v>130</v>
      </c>
      <c r="P57" s="122" t="s">
        <v>131</v>
      </c>
      <c r="Q57" s="122" t="s">
        <v>132</v>
      </c>
      <c r="R57" s="126" t="s">
        <v>130</v>
      </c>
      <c r="S57" s="127" t="s">
        <v>131</v>
      </c>
      <c r="T57" s="128" t="s">
        <v>130</v>
      </c>
      <c r="U57" s="129" t="s">
        <v>131</v>
      </c>
      <c r="V57" s="130" t="s">
        <v>130</v>
      </c>
      <c r="W57" s="131" t="s">
        <v>131</v>
      </c>
      <c r="X57" s="132" t="s">
        <v>130</v>
      </c>
      <c r="Y57" s="133" t="s">
        <v>130</v>
      </c>
      <c r="Z57" s="133" t="s">
        <v>131</v>
      </c>
      <c r="AA57" s="134" t="s">
        <v>132</v>
      </c>
      <c r="AB57" s="135" t="s">
        <v>130</v>
      </c>
      <c r="AC57" s="133" t="s">
        <v>131</v>
      </c>
      <c r="AD57" s="136" t="s">
        <v>130</v>
      </c>
      <c r="AE57" s="137" t="s">
        <v>131</v>
      </c>
    </row>
    <row r="58" spans="2:31">
      <c r="B58" s="138">
        <v>1</v>
      </c>
      <c r="C58" s="190">
        <v>5</v>
      </c>
      <c r="D58" s="201">
        <v>5</v>
      </c>
      <c r="E58" s="202">
        <v>5</v>
      </c>
      <c r="F58" s="190">
        <v>5</v>
      </c>
      <c r="G58" s="201">
        <v>5</v>
      </c>
      <c r="H58" s="201">
        <v>5</v>
      </c>
      <c r="I58" s="203">
        <v>5</v>
      </c>
      <c r="J58" s="204">
        <v>5</v>
      </c>
      <c r="K58" s="205">
        <v>5</v>
      </c>
      <c r="L58" s="190">
        <v>5</v>
      </c>
      <c r="M58" s="201">
        <v>5</v>
      </c>
      <c r="N58" s="202">
        <v>5</v>
      </c>
      <c r="O58" s="190">
        <v>5</v>
      </c>
      <c r="P58" s="201">
        <v>4</v>
      </c>
      <c r="Q58" s="206">
        <v>4</v>
      </c>
      <c r="R58" s="207">
        <v>5</v>
      </c>
      <c r="S58" s="208">
        <v>5</v>
      </c>
      <c r="T58" s="204" t="s">
        <v>145</v>
      </c>
      <c r="U58" s="205">
        <v>4</v>
      </c>
      <c r="V58" s="190">
        <v>5</v>
      </c>
      <c r="W58" s="208">
        <v>5</v>
      </c>
      <c r="X58" s="214">
        <v>5</v>
      </c>
      <c r="Y58" s="190">
        <v>5</v>
      </c>
      <c r="Z58" s="201">
        <v>2</v>
      </c>
      <c r="AA58" s="202">
        <v>4</v>
      </c>
      <c r="AB58" s="215">
        <v>5</v>
      </c>
      <c r="AC58" s="205">
        <v>5</v>
      </c>
      <c r="AD58" s="190">
        <v>3</v>
      </c>
      <c r="AE58" s="208">
        <v>3</v>
      </c>
    </row>
    <row r="59" spans="2:31">
      <c r="B59" s="153">
        <f>B58+1</f>
        <v>2</v>
      </c>
      <c r="C59" s="190">
        <v>5</v>
      </c>
      <c r="D59" s="201">
        <v>5</v>
      </c>
      <c r="E59" s="202">
        <v>5</v>
      </c>
      <c r="F59" s="190">
        <v>4</v>
      </c>
      <c r="G59" s="201">
        <v>5</v>
      </c>
      <c r="H59" s="201">
        <v>5</v>
      </c>
      <c r="I59" s="203">
        <v>4</v>
      </c>
      <c r="J59" s="204">
        <v>5</v>
      </c>
      <c r="K59" s="205">
        <v>5</v>
      </c>
      <c r="L59" s="190">
        <v>5</v>
      </c>
      <c r="M59" s="201">
        <v>5</v>
      </c>
      <c r="N59" s="202">
        <v>5</v>
      </c>
      <c r="O59" s="190">
        <v>5</v>
      </c>
      <c r="P59" s="201">
        <v>5</v>
      </c>
      <c r="Q59" s="206">
        <v>4</v>
      </c>
      <c r="R59" s="207">
        <v>5</v>
      </c>
      <c r="S59" s="208">
        <v>5</v>
      </c>
      <c r="T59" s="204" t="s">
        <v>145</v>
      </c>
      <c r="U59" s="205">
        <v>2</v>
      </c>
      <c r="V59" s="190">
        <v>5</v>
      </c>
      <c r="W59" s="208">
        <v>5</v>
      </c>
      <c r="X59" s="214">
        <v>5</v>
      </c>
      <c r="Y59" s="190">
        <v>5</v>
      </c>
      <c r="Z59" s="201">
        <v>5</v>
      </c>
      <c r="AA59" s="202">
        <v>5</v>
      </c>
      <c r="AB59" s="215">
        <v>5</v>
      </c>
      <c r="AC59" s="205">
        <v>5</v>
      </c>
      <c r="AD59" s="190">
        <v>2</v>
      </c>
      <c r="AE59" s="208">
        <v>5</v>
      </c>
    </row>
    <row r="60" spans="2:31">
      <c r="B60" s="153">
        <f t="shared" ref="B60:B95" si="24">B59+1</f>
        <v>3</v>
      </c>
      <c r="C60" s="190">
        <v>5</v>
      </c>
      <c r="D60" s="201">
        <v>5</v>
      </c>
      <c r="E60" s="202">
        <v>5</v>
      </c>
      <c r="F60" s="190">
        <v>5</v>
      </c>
      <c r="G60" s="201">
        <v>5</v>
      </c>
      <c r="H60" s="201">
        <v>5</v>
      </c>
      <c r="I60" s="203">
        <v>4</v>
      </c>
      <c r="J60" s="204">
        <v>5</v>
      </c>
      <c r="K60" s="205">
        <v>5</v>
      </c>
      <c r="L60" s="190">
        <v>5</v>
      </c>
      <c r="M60" s="201">
        <v>5</v>
      </c>
      <c r="N60" s="202">
        <v>3</v>
      </c>
      <c r="O60" s="190">
        <v>4</v>
      </c>
      <c r="P60" s="201">
        <v>4</v>
      </c>
      <c r="Q60" s="206">
        <v>4</v>
      </c>
      <c r="R60" s="207">
        <v>5</v>
      </c>
      <c r="S60" s="208">
        <v>5</v>
      </c>
      <c r="T60" s="204" t="s">
        <v>145</v>
      </c>
      <c r="U60" s="205">
        <v>5</v>
      </c>
      <c r="V60" s="190">
        <v>3</v>
      </c>
      <c r="W60" s="208">
        <v>5</v>
      </c>
      <c r="X60" s="214">
        <v>5</v>
      </c>
      <c r="Y60" s="190">
        <v>5</v>
      </c>
      <c r="Z60" s="201">
        <v>5</v>
      </c>
      <c r="AA60" s="202">
        <v>2</v>
      </c>
      <c r="AB60" s="215">
        <v>5</v>
      </c>
      <c r="AC60" s="205">
        <v>5</v>
      </c>
      <c r="AD60" s="190">
        <v>2</v>
      </c>
      <c r="AE60" s="208">
        <v>2</v>
      </c>
    </row>
    <row r="61" spans="2:31">
      <c r="B61" s="163">
        <f t="shared" si="24"/>
        <v>4</v>
      </c>
      <c r="C61" s="190">
        <v>5</v>
      </c>
      <c r="D61" s="201">
        <v>5</v>
      </c>
      <c r="E61" s="202">
        <v>5</v>
      </c>
      <c r="F61" s="190">
        <v>5</v>
      </c>
      <c r="G61" s="201">
        <v>5</v>
      </c>
      <c r="H61" s="201">
        <v>5</v>
      </c>
      <c r="I61" s="203">
        <v>5</v>
      </c>
      <c r="J61" s="204">
        <v>5</v>
      </c>
      <c r="K61" s="205">
        <v>5</v>
      </c>
      <c r="L61" s="190">
        <v>5</v>
      </c>
      <c r="M61" s="201">
        <v>5</v>
      </c>
      <c r="N61" s="202">
        <v>5</v>
      </c>
      <c r="O61" s="190">
        <v>5</v>
      </c>
      <c r="P61" s="201">
        <v>5</v>
      </c>
      <c r="Q61" s="206">
        <v>5</v>
      </c>
      <c r="R61" s="207">
        <v>5</v>
      </c>
      <c r="S61" s="208">
        <v>5</v>
      </c>
      <c r="T61" s="204" t="s">
        <v>145</v>
      </c>
      <c r="U61" s="205">
        <v>5</v>
      </c>
      <c r="V61" s="190">
        <v>5</v>
      </c>
      <c r="W61" s="208">
        <v>5</v>
      </c>
      <c r="X61" s="214">
        <v>5</v>
      </c>
      <c r="Y61" s="190">
        <v>5</v>
      </c>
      <c r="Z61" s="201">
        <v>5</v>
      </c>
      <c r="AA61" s="202">
        <v>2</v>
      </c>
      <c r="AB61" s="215">
        <v>5</v>
      </c>
      <c r="AC61" s="205">
        <v>5</v>
      </c>
      <c r="AD61" s="190">
        <v>5</v>
      </c>
      <c r="AE61" s="208">
        <v>5</v>
      </c>
    </row>
    <row r="62" spans="2:31">
      <c r="B62" s="153">
        <f t="shared" si="24"/>
        <v>5</v>
      </c>
      <c r="C62" s="190">
        <v>5</v>
      </c>
      <c r="D62" s="201">
        <v>5</v>
      </c>
      <c r="E62" s="202">
        <v>5</v>
      </c>
      <c r="F62" s="190">
        <v>4</v>
      </c>
      <c r="G62" s="201">
        <v>4</v>
      </c>
      <c r="H62" s="201">
        <v>4</v>
      </c>
      <c r="I62" s="203">
        <v>5</v>
      </c>
      <c r="J62" s="204">
        <v>3</v>
      </c>
      <c r="K62" s="205">
        <v>3</v>
      </c>
      <c r="L62" s="190">
        <v>4</v>
      </c>
      <c r="M62" s="201">
        <v>5</v>
      </c>
      <c r="N62" s="202">
        <v>5</v>
      </c>
      <c r="O62" s="190">
        <v>5</v>
      </c>
      <c r="P62" s="201">
        <v>5</v>
      </c>
      <c r="Q62" s="206">
        <v>5</v>
      </c>
      <c r="R62" s="207">
        <v>5</v>
      </c>
      <c r="S62" s="208">
        <v>5</v>
      </c>
      <c r="T62" s="204" t="s">
        <v>145</v>
      </c>
      <c r="U62" s="205">
        <v>5</v>
      </c>
      <c r="V62" s="190">
        <v>5</v>
      </c>
      <c r="W62" s="208">
        <v>5</v>
      </c>
      <c r="X62" s="214">
        <v>5</v>
      </c>
      <c r="Y62" s="190">
        <v>4</v>
      </c>
      <c r="Z62" s="201">
        <v>4</v>
      </c>
      <c r="AA62" s="202">
        <v>4</v>
      </c>
      <c r="AB62" s="215">
        <v>5</v>
      </c>
      <c r="AC62" s="205">
        <v>5</v>
      </c>
      <c r="AD62" s="190">
        <v>2</v>
      </c>
      <c r="AE62" s="208">
        <v>2</v>
      </c>
    </row>
    <row r="63" spans="2:31">
      <c r="B63" s="153">
        <f t="shared" si="24"/>
        <v>6</v>
      </c>
      <c r="C63" s="190">
        <v>5</v>
      </c>
      <c r="D63" s="201">
        <v>5</v>
      </c>
      <c r="E63" s="202">
        <v>5</v>
      </c>
      <c r="F63" s="190">
        <v>5</v>
      </c>
      <c r="G63" s="201">
        <v>3</v>
      </c>
      <c r="H63" s="201">
        <v>2</v>
      </c>
      <c r="I63" s="203">
        <v>3</v>
      </c>
      <c r="J63" s="204">
        <v>3</v>
      </c>
      <c r="K63" s="205">
        <v>5</v>
      </c>
      <c r="L63" s="190">
        <v>5</v>
      </c>
      <c r="M63" s="201">
        <v>5</v>
      </c>
      <c r="N63" s="202">
        <v>5</v>
      </c>
      <c r="O63" s="190">
        <v>3</v>
      </c>
      <c r="P63" s="201">
        <v>3</v>
      </c>
      <c r="Q63" s="206">
        <v>3</v>
      </c>
      <c r="R63" s="207">
        <v>5</v>
      </c>
      <c r="S63" s="208">
        <v>5</v>
      </c>
      <c r="T63" s="204" t="s">
        <v>145</v>
      </c>
      <c r="U63" s="205">
        <v>5</v>
      </c>
      <c r="V63" s="190">
        <v>5</v>
      </c>
      <c r="W63" s="208">
        <v>5</v>
      </c>
      <c r="X63" s="214">
        <v>4</v>
      </c>
      <c r="Y63" s="190">
        <v>5</v>
      </c>
      <c r="Z63" s="201">
        <v>3</v>
      </c>
      <c r="AA63" s="202">
        <v>2</v>
      </c>
      <c r="AB63" s="215">
        <v>4</v>
      </c>
      <c r="AC63" s="205">
        <v>2</v>
      </c>
      <c r="AD63" s="190">
        <v>2</v>
      </c>
      <c r="AE63" s="208">
        <v>2</v>
      </c>
    </row>
    <row r="64" spans="2:31">
      <c r="B64" s="153">
        <f t="shared" si="24"/>
        <v>7</v>
      </c>
      <c r="C64" s="190">
        <v>4</v>
      </c>
      <c r="D64" s="201">
        <v>4</v>
      </c>
      <c r="E64" s="202">
        <v>4</v>
      </c>
      <c r="F64" s="190">
        <v>3</v>
      </c>
      <c r="G64" s="201">
        <v>3</v>
      </c>
      <c r="H64" s="201">
        <v>4</v>
      </c>
      <c r="I64" s="203">
        <v>5</v>
      </c>
      <c r="J64" s="204">
        <v>4</v>
      </c>
      <c r="K64" s="205">
        <v>5</v>
      </c>
      <c r="L64" s="190">
        <v>5</v>
      </c>
      <c r="M64" s="201">
        <v>5</v>
      </c>
      <c r="N64" s="202">
        <v>4</v>
      </c>
      <c r="O64" s="190">
        <v>5</v>
      </c>
      <c r="P64" s="201">
        <v>4</v>
      </c>
      <c r="Q64" s="206">
        <v>5</v>
      </c>
      <c r="R64" s="207">
        <v>5</v>
      </c>
      <c r="S64" s="208">
        <v>4</v>
      </c>
      <c r="T64" s="204" t="s">
        <v>145</v>
      </c>
      <c r="U64" s="205">
        <v>4</v>
      </c>
      <c r="V64" s="190">
        <v>5</v>
      </c>
      <c r="W64" s="208">
        <v>5</v>
      </c>
      <c r="X64" s="214">
        <v>5</v>
      </c>
      <c r="Y64" s="190">
        <v>5</v>
      </c>
      <c r="Z64" s="201">
        <v>3</v>
      </c>
      <c r="AA64" s="202">
        <v>5</v>
      </c>
      <c r="AB64" s="215">
        <v>5</v>
      </c>
      <c r="AC64" s="205">
        <v>5</v>
      </c>
      <c r="AD64" s="190">
        <v>5</v>
      </c>
      <c r="AE64" s="206">
        <v>5</v>
      </c>
    </row>
    <row r="65" spans="2:31">
      <c r="B65" s="153">
        <f t="shared" si="24"/>
        <v>8</v>
      </c>
      <c r="C65" s="190">
        <v>5</v>
      </c>
      <c r="D65" s="201">
        <v>5</v>
      </c>
      <c r="E65" s="202">
        <v>5</v>
      </c>
      <c r="F65" s="190">
        <v>5</v>
      </c>
      <c r="G65" s="201">
        <v>5</v>
      </c>
      <c r="H65" s="201">
        <v>4</v>
      </c>
      <c r="I65" s="203">
        <v>5</v>
      </c>
      <c r="J65" s="204">
        <v>5</v>
      </c>
      <c r="K65" s="205">
        <v>5</v>
      </c>
      <c r="L65" s="190">
        <v>5</v>
      </c>
      <c r="M65" s="201">
        <v>5</v>
      </c>
      <c r="N65" s="202">
        <v>5</v>
      </c>
      <c r="O65" s="190">
        <v>4</v>
      </c>
      <c r="P65" s="201">
        <v>3</v>
      </c>
      <c r="Q65" s="206">
        <v>3</v>
      </c>
      <c r="R65" s="207">
        <v>5</v>
      </c>
      <c r="S65" s="208">
        <v>5</v>
      </c>
      <c r="T65" s="204" t="s">
        <v>145</v>
      </c>
      <c r="U65" s="205">
        <v>4</v>
      </c>
      <c r="V65" s="190">
        <v>5</v>
      </c>
      <c r="W65" s="208">
        <v>5</v>
      </c>
      <c r="X65" s="214">
        <v>3</v>
      </c>
      <c r="Y65" s="190">
        <v>5</v>
      </c>
      <c r="Z65" s="201">
        <v>5</v>
      </c>
      <c r="AA65" s="202">
        <v>2</v>
      </c>
      <c r="AB65" s="215">
        <v>5</v>
      </c>
      <c r="AC65" s="205">
        <v>5</v>
      </c>
      <c r="AD65" s="190">
        <v>2</v>
      </c>
      <c r="AE65" s="206">
        <v>2</v>
      </c>
    </row>
    <row r="66" spans="2:31">
      <c r="B66" s="153">
        <f t="shared" si="24"/>
        <v>9</v>
      </c>
      <c r="C66" s="190">
        <v>5</v>
      </c>
      <c r="D66" s="201">
        <v>5</v>
      </c>
      <c r="E66" s="202">
        <v>4</v>
      </c>
      <c r="F66" s="190">
        <v>3</v>
      </c>
      <c r="G66" s="201">
        <v>4</v>
      </c>
      <c r="H66" s="201">
        <v>4</v>
      </c>
      <c r="I66" s="203">
        <v>5</v>
      </c>
      <c r="J66" s="204">
        <v>4</v>
      </c>
      <c r="K66" s="205">
        <v>5</v>
      </c>
      <c r="L66" s="190">
        <v>5</v>
      </c>
      <c r="M66" s="201">
        <v>5</v>
      </c>
      <c r="N66" s="202">
        <v>5</v>
      </c>
      <c r="O66" s="190">
        <v>4</v>
      </c>
      <c r="P66" s="201">
        <v>3</v>
      </c>
      <c r="Q66" s="206">
        <v>2</v>
      </c>
      <c r="R66" s="207">
        <v>5</v>
      </c>
      <c r="S66" s="208">
        <v>5</v>
      </c>
      <c r="T66" s="204" t="s">
        <v>145</v>
      </c>
      <c r="U66" s="205">
        <v>3</v>
      </c>
      <c r="V66" s="190">
        <v>5</v>
      </c>
      <c r="W66" s="208">
        <v>5</v>
      </c>
      <c r="X66" s="214">
        <v>4</v>
      </c>
      <c r="Y66" s="190">
        <v>5</v>
      </c>
      <c r="Z66" s="201">
        <v>3</v>
      </c>
      <c r="AA66" s="202">
        <v>2</v>
      </c>
      <c r="AB66" s="215">
        <v>5</v>
      </c>
      <c r="AC66" s="205">
        <v>3</v>
      </c>
      <c r="AD66" s="190">
        <v>2</v>
      </c>
      <c r="AE66" s="206">
        <v>2</v>
      </c>
    </row>
    <row r="67" spans="2:31">
      <c r="B67" s="153">
        <f t="shared" si="24"/>
        <v>10</v>
      </c>
      <c r="C67" s="190">
        <v>5</v>
      </c>
      <c r="D67" s="201">
        <v>5</v>
      </c>
      <c r="E67" s="202">
        <v>5</v>
      </c>
      <c r="F67" s="190">
        <v>5</v>
      </c>
      <c r="G67" s="201">
        <v>5</v>
      </c>
      <c r="H67" s="201">
        <v>5</v>
      </c>
      <c r="I67" s="203">
        <v>5</v>
      </c>
      <c r="J67" s="204">
        <v>5</v>
      </c>
      <c r="K67" s="205">
        <v>5</v>
      </c>
      <c r="L67" s="190">
        <v>5</v>
      </c>
      <c r="M67" s="201">
        <v>5</v>
      </c>
      <c r="N67" s="202">
        <v>2</v>
      </c>
      <c r="O67" s="190">
        <v>4</v>
      </c>
      <c r="P67" s="201">
        <v>5</v>
      </c>
      <c r="Q67" s="206">
        <v>5</v>
      </c>
      <c r="R67" s="207">
        <v>5</v>
      </c>
      <c r="S67" s="208">
        <v>5</v>
      </c>
      <c r="T67" s="204" t="s">
        <v>145</v>
      </c>
      <c r="U67" s="205">
        <v>3</v>
      </c>
      <c r="V67" s="190">
        <v>5</v>
      </c>
      <c r="W67" s="208">
        <v>5</v>
      </c>
      <c r="X67" s="214">
        <v>5</v>
      </c>
      <c r="Y67" s="190">
        <v>5</v>
      </c>
      <c r="Z67" s="201">
        <v>2</v>
      </c>
      <c r="AA67" s="202">
        <v>2</v>
      </c>
      <c r="AB67" s="215">
        <v>5</v>
      </c>
      <c r="AC67" s="205">
        <v>5</v>
      </c>
      <c r="AD67" s="190">
        <v>2</v>
      </c>
      <c r="AE67" s="206">
        <v>2</v>
      </c>
    </row>
    <row r="68" spans="2:31">
      <c r="B68" s="153">
        <f t="shared" si="24"/>
        <v>11</v>
      </c>
      <c r="C68" s="190">
        <v>2</v>
      </c>
      <c r="D68" s="201">
        <v>5</v>
      </c>
      <c r="E68" s="202">
        <v>5</v>
      </c>
      <c r="F68" s="190">
        <v>3</v>
      </c>
      <c r="G68" s="201">
        <v>4</v>
      </c>
      <c r="H68" s="201">
        <v>5</v>
      </c>
      <c r="I68" s="203">
        <v>4</v>
      </c>
      <c r="J68" s="204">
        <v>4</v>
      </c>
      <c r="K68" s="205">
        <v>5</v>
      </c>
      <c r="L68" s="190">
        <v>5</v>
      </c>
      <c r="M68" s="201">
        <v>5</v>
      </c>
      <c r="N68" s="202">
        <v>5</v>
      </c>
      <c r="O68" s="190">
        <v>4</v>
      </c>
      <c r="P68" s="201">
        <v>3</v>
      </c>
      <c r="Q68" s="206">
        <v>5</v>
      </c>
      <c r="R68" s="207">
        <v>5</v>
      </c>
      <c r="S68" s="208">
        <v>5</v>
      </c>
      <c r="T68" s="204" t="s">
        <v>145</v>
      </c>
      <c r="U68" s="205">
        <v>5</v>
      </c>
      <c r="V68" s="190">
        <v>5</v>
      </c>
      <c r="W68" s="208">
        <v>5</v>
      </c>
      <c r="X68" s="214">
        <v>4</v>
      </c>
      <c r="Y68" s="190">
        <v>4</v>
      </c>
      <c r="Z68" s="201">
        <v>5</v>
      </c>
      <c r="AA68" s="201">
        <v>5</v>
      </c>
      <c r="AB68" s="203">
        <v>5</v>
      </c>
      <c r="AC68" s="205">
        <v>5</v>
      </c>
      <c r="AD68" s="190">
        <v>2</v>
      </c>
      <c r="AE68" s="206">
        <v>2</v>
      </c>
    </row>
    <row r="69" spans="2:31" ht="13.5" thickBot="1">
      <c r="B69" s="153">
        <f t="shared" si="24"/>
        <v>12</v>
      </c>
      <c r="C69" s="190">
        <v>5</v>
      </c>
      <c r="D69" s="201">
        <v>5</v>
      </c>
      <c r="E69" s="202">
        <v>5</v>
      </c>
      <c r="F69" s="190">
        <v>4</v>
      </c>
      <c r="G69" s="201">
        <v>4</v>
      </c>
      <c r="H69" s="202">
        <v>4</v>
      </c>
      <c r="I69" s="215">
        <v>5</v>
      </c>
      <c r="J69" s="204">
        <v>5</v>
      </c>
      <c r="K69" s="216">
        <v>5</v>
      </c>
      <c r="L69" s="190">
        <v>3</v>
      </c>
      <c r="M69" s="201">
        <v>4</v>
      </c>
      <c r="N69" s="202">
        <v>2</v>
      </c>
      <c r="O69" s="190">
        <v>5</v>
      </c>
      <c r="P69" s="201">
        <v>5</v>
      </c>
      <c r="Q69" s="217">
        <v>5</v>
      </c>
      <c r="R69" s="207">
        <v>5</v>
      </c>
      <c r="S69" s="208">
        <v>5</v>
      </c>
      <c r="T69" s="204" t="s">
        <v>145</v>
      </c>
      <c r="U69" s="205">
        <v>5</v>
      </c>
      <c r="V69" s="190">
        <v>5</v>
      </c>
      <c r="W69" s="208">
        <v>5</v>
      </c>
      <c r="X69" s="214">
        <v>5</v>
      </c>
      <c r="Y69" s="190">
        <v>5</v>
      </c>
      <c r="Z69" s="201">
        <v>5</v>
      </c>
      <c r="AA69" s="202">
        <v>2</v>
      </c>
      <c r="AB69" s="203">
        <v>5</v>
      </c>
      <c r="AC69" s="205">
        <v>5</v>
      </c>
      <c r="AD69" s="190">
        <v>2</v>
      </c>
      <c r="AE69" s="206">
        <v>2</v>
      </c>
    </row>
    <row r="70" spans="2:31">
      <c r="B70" s="153">
        <f t="shared" si="24"/>
        <v>13</v>
      </c>
      <c r="C70" s="189">
        <v>5</v>
      </c>
      <c r="D70" s="189">
        <v>5</v>
      </c>
      <c r="E70" s="189">
        <v>5</v>
      </c>
      <c r="F70" s="189">
        <v>5</v>
      </c>
      <c r="G70" s="189">
        <v>5</v>
      </c>
      <c r="H70" s="189">
        <v>5</v>
      </c>
      <c r="I70" s="189">
        <v>5</v>
      </c>
      <c r="J70" s="189">
        <v>5</v>
      </c>
      <c r="K70" s="189">
        <v>5</v>
      </c>
      <c r="L70" s="189">
        <v>5</v>
      </c>
      <c r="M70" s="189">
        <v>5</v>
      </c>
      <c r="N70" s="189">
        <v>5</v>
      </c>
      <c r="O70" s="189">
        <v>4</v>
      </c>
      <c r="P70" s="193">
        <v>3</v>
      </c>
      <c r="Q70" s="198">
        <v>3</v>
      </c>
      <c r="R70" s="199">
        <v>5</v>
      </c>
      <c r="S70" s="200">
        <v>5</v>
      </c>
      <c r="T70" s="204" t="s">
        <v>145</v>
      </c>
      <c r="U70" s="209">
        <v>5</v>
      </c>
      <c r="V70" s="189">
        <v>5</v>
      </c>
      <c r="W70" s="200">
        <v>5</v>
      </c>
      <c r="X70" s="210">
        <v>5</v>
      </c>
      <c r="Y70" s="189">
        <v>5</v>
      </c>
      <c r="Z70" s="193">
        <v>4</v>
      </c>
      <c r="AA70" s="211">
        <v>2</v>
      </c>
      <c r="AB70" s="212">
        <v>5</v>
      </c>
      <c r="AC70" s="213">
        <v>5</v>
      </c>
      <c r="AD70" s="189">
        <v>5</v>
      </c>
      <c r="AE70" s="200">
        <v>5</v>
      </c>
    </row>
    <row r="71" spans="2:31">
      <c r="B71" s="153">
        <f t="shared" si="24"/>
        <v>14</v>
      </c>
      <c r="C71" s="190">
        <v>5</v>
      </c>
      <c r="D71" s="201">
        <v>5</v>
      </c>
      <c r="E71" s="202">
        <v>5</v>
      </c>
      <c r="F71" s="190">
        <v>4</v>
      </c>
      <c r="G71" s="201">
        <v>5</v>
      </c>
      <c r="H71" s="201">
        <v>5</v>
      </c>
      <c r="I71" s="203">
        <v>5</v>
      </c>
      <c r="J71" s="204">
        <v>5</v>
      </c>
      <c r="K71" s="205">
        <v>5</v>
      </c>
      <c r="L71" s="190">
        <v>5</v>
      </c>
      <c r="M71" s="201">
        <v>5</v>
      </c>
      <c r="N71" s="202">
        <v>5</v>
      </c>
      <c r="O71" s="190">
        <v>4</v>
      </c>
      <c r="P71" s="201">
        <v>4</v>
      </c>
      <c r="Q71" s="206">
        <v>4</v>
      </c>
      <c r="R71" s="207">
        <v>5</v>
      </c>
      <c r="S71" s="208">
        <v>5</v>
      </c>
      <c r="T71" s="204" t="s">
        <v>145</v>
      </c>
      <c r="U71" s="205">
        <v>5</v>
      </c>
      <c r="V71" s="190">
        <v>5</v>
      </c>
      <c r="W71" s="208">
        <v>5</v>
      </c>
      <c r="X71" s="214">
        <v>5</v>
      </c>
      <c r="Y71" s="190">
        <v>4</v>
      </c>
      <c r="Z71" s="201">
        <v>4</v>
      </c>
      <c r="AA71" s="202">
        <v>4</v>
      </c>
      <c r="AB71" s="215">
        <v>5</v>
      </c>
      <c r="AC71" s="205">
        <v>5</v>
      </c>
      <c r="AD71" s="190">
        <v>4</v>
      </c>
      <c r="AE71" s="208">
        <v>4</v>
      </c>
    </row>
    <row r="72" spans="2:31">
      <c r="B72" s="153">
        <f t="shared" si="24"/>
        <v>15</v>
      </c>
      <c r="C72" s="190">
        <v>5</v>
      </c>
      <c r="D72" s="201">
        <v>5</v>
      </c>
      <c r="E72" s="202">
        <v>5</v>
      </c>
      <c r="F72" s="190">
        <v>5</v>
      </c>
      <c r="G72" s="201">
        <v>4</v>
      </c>
      <c r="H72" s="201">
        <v>4</v>
      </c>
      <c r="I72" s="203">
        <v>5</v>
      </c>
      <c r="J72" s="204">
        <v>5</v>
      </c>
      <c r="K72" s="205">
        <v>5</v>
      </c>
      <c r="L72" s="190">
        <v>5</v>
      </c>
      <c r="M72" s="201">
        <v>5</v>
      </c>
      <c r="N72" s="202">
        <v>5</v>
      </c>
      <c r="O72" s="190">
        <v>5</v>
      </c>
      <c r="P72" s="201">
        <v>3</v>
      </c>
      <c r="Q72" s="206">
        <v>3</v>
      </c>
      <c r="R72" s="207">
        <v>5</v>
      </c>
      <c r="S72" s="208">
        <v>5</v>
      </c>
      <c r="T72" s="204" t="s">
        <v>145</v>
      </c>
      <c r="U72" s="205">
        <v>5</v>
      </c>
      <c r="V72" s="190">
        <v>5</v>
      </c>
      <c r="W72" s="208">
        <v>5</v>
      </c>
      <c r="X72" s="214">
        <v>5</v>
      </c>
      <c r="Y72" s="190">
        <v>5</v>
      </c>
      <c r="Z72" s="201">
        <v>5</v>
      </c>
      <c r="AA72" s="202">
        <v>2</v>
      </c>
      <c r="AB72" s="215">
        <v>5</v>
      </c>
      <c r="AC72" s="205">
        <v>5</v>
      </c>
      <c r="AD72" s="190">
        <v>5</v>
      </c>
      <c r="AE72" s="208">
        <v>5</v>
      </c>
    </row>
    <row r="73" spans="2:31">
      <c r="B73" s="153">
        <f t="shared" si="24"/>
        <v>16</v>
      </c>
      <c r="C73" s="190">
        <v>5</v>
      </c>
      <c r="D73" s="201">
        <v>5</v>
      </c>
      <c r="E73" s="202">
        <v>5</v>
      </c>
      <c r="F73" s="190">
        <v>5</v>
      </c>
      <c r="G73" s="201">
        <v>5</v>
      </c>
      <c r="H73" s="201">
        <v>5</v>
      </c>
      <c r="I73" s="203">
        <v>5</v>
      </c>
      <c r="J73" s="204">
        <v>5</v>
      </c>
      <c r="K73" s="205">
        <v>5</v>
      </c>
      <c r="L73" s="190">
        <v>5</v>
      </c>
      <c r="M73" s="201">
        <v>5</v>
      </c>
      <c r="N73" s="202">
        <v>5</v>
      </c>
      <c r="O73" s="190">
        <v>5</v>
      </c>
      <c r="P73" s="201">
        <v>5</v>
      </c>
      <c r="Q73" s="206">
        <v>5</v>
      </c>
      <c r="R73" s="207">
        <v>5</v>
      </c>
      <c r="S73" s="208">
        <v>5</v>
      </c>
      <c r="T73" s="204" t="s">
        <v>145</v>
      </c>
      <c r="U73" s="205">
        <v>5</v>
      </c>
      <c r="V73" s="190">
        <v>5</v>
      </c>
      <c r="W73" s="208">
        <v>5</v>
      </c>
      <c r="X73" s="214">
        <v>5</v>
      </c>
      <c r="Y73" s="190">
        <v>5</v>
      </c>
      <c r="Z73" s="201">
        <v>5</v>
      </c>
      <c r="AA73" s="202">
        <v>2</v>
      </c>
      <c r="AB73" s="215">
        <v>5</v>
      </c>
      <c r="AC73" s="205">
        <v>5</v>
      </c>
      <c r="AD73" s="190">
        <v>5</v>
      </c>
      <c r="AE73" s="208">
        <v>5</v>
      </c>
    </row>
    <row r="74" spans="2:31">
      <c r="B74" s="153">
        <f t="shared" si="24"/>
        <v>17</v>
      </c>
      <c r="C74" s="190">
        <v>5</v>
      </c>
      <c r="D74" s="201">
        <v>5</v>
      </c>
      <c r="E74" s="202">
        <v>5</v>
      </c>
      <c r="F74" s="190">
        <v>5</v>
      </c>
      <c r="G74" s="201">
        <v>5</v>
      </c>
      <c r="H74" s="201">
        <v>5</v>
      </c>
      <c r="I74" s="203">
        <v>5</v>
      </c>
      <c r="J74" s="204">
        <v>5</v>
      </c>
      <c r="K74" s="205">
        <v>5</v>
      </c>
      <c r="L74" s="190">
        <v>5</v>
      </c>
      <c r="M74" s="201">
        <v>5</v>
      </c>
      <c r="N74" s="202">
        <v>5</v>
      </c>
      <c r="O74" s="190">
        <v>5</v>
      </c>
      <c r="P74" s="201">
        <v>4</v>
      </c>
      <c r="Q74" s="206">
        <v>4</v>
      </c>
      <c r="R74" s="207">
        <v>5</v>
      </c>
      <c r="S74" s="208">
        <v>5</v>
      </c>
      <c r="T74" s="204" t="s">
        <v>145</v>
      </c>
      <c r="U74" s="205">
        <v>5</v>
      </c>
      <c r="V74" s="190">
        <v>5</v>
      </c>
      <c r="W74" s="208">
        <v>5</v>
      </c>
      <c r="X74" s="214">
        <v>5</v>
      </c>
      <c r="Y74" s="190">
        <v>5</v>
      </c>
      <c r="Z74" s="201">
        <v>4</v>
      </c>
      <c r="AA74" s="202">
        <v>2</v>
      </c>
      <c r="AB74" s="215">
        <v>5</v>
      </c>
      <c r="AC74" s="205">
        <v>5</v>
      </c>
      <c r="AD74" s="190">
        <v>2</v>
      </c>
      <c r="AE74" s="208">
        <v>2</v>
      </c>
    </row>
    <row r="75" spans="2:31">
      <c r="B75" s="153">
        <f t="shared" si="24"/>
        <v>18</v>
      </c>
      <c r="C75" s="190">
        <v>2</v>
      </c>
      <c r="D75" s="201">
        <v>4</v>
      </c>
      <c r="E75" s="202">
        <v>5</v>
      </c>
      <c r="F75" s="190">
        <v>5</v>
      </c>
      <c r="G75" s="201">
        <v>5</v>
      </c>
      <c r="H75" s="201">
        <v>5</v>
      </c>
      <c r="I75" s="203">
        <v>5</v>
      </c>
      <c r="J75" s="204">
        <v>5</v>
      </c>
      <c r="K75" s="205">
        <v>5</v>
      </c>
      <c r="L75" s="190">
        <v>3</v>
      </c>
      <c r="M75" s="201">
        <v>5</v>
      </c>
      <c r="N75" s="202">
        <v>5</v>
      </c>
      <c r="O75" s="190">
        <v>5</v>
      </c>
      <c r="P75" s="201">
        <v>4</v>
      </c>
      <c r="Q75" s="206">
        <v>4</v>
      </c>
      <c r="R75" s="207">
        <v>5</v>
      </c>
      <c r="S75" s="208">
        <v>5</v>
      </c>
      <c r="T75" s="204" t="s">
        <v>145</v>
      </c>
      <c r="U75" s="205">
        <v>4</v>
      </c>
      <c r="V75" s="190">
        <v>5</v>
      </c>
      <c r="W75" s="208">
        <v>5</v>
      </c>
      <c r="X75" s="214">
        <v>5</v>
      </c>
      <c r="Y75" s="190">
        <v>5</v>
      </c>
      <c r="Z75" s="201">
        <v>2</v>
      </c>
      <c r="AA75" s="202">
        <v>4</v>
      </c>
      <c r="AB75" s="215">
        <v>5</v>
      </c>
      <c r="AC75" s="205">
        <v>5</v>
      </c>
      <c r="AD75" s="190">
        <v>3</v>
      </c>
      <c r="AE75" s="208">
        <v>3</v>
      </c>
    </row>
    <row r="76" spans="2:31">
      <c r="B76" s="153">
        <f t="shared" si="24"/>
        <v>19</v>
      </c>
      <c r="C76" s="190">
        <v>5</v>
      </c>
      <c r="D76" s="201">
        <v>5</v>
      </c>
      <c r="E76" s="202">
        <v>5</v>
      </c>
      <c r="F76" s="190">
        <v>4</v>
      </c>
      <c r="G76" s="201">
        <v>5</v>
      </c>
      <c r="H76" s="201">
        <v>5</v>
      </c>
      <c r="I76" s="203">
        <v>4</v>
      </c>
      <c r="J76" s="204">
        <v>5</v>
      </c>
      <c r="K76" s="205">
        <v>5</v>
      </c>
      <c r="L76" s="190">
        <v>5</v>
      </c>
      <c r="M76" s="201">
        <v>5</v>
      </c>
      <c r="N76" s="202">
        <v>5</v>
      </c>
      <c r="O76" s="190">
        <v>5</v>
      </c>
      <c r="P76" s="201">
        <v>5</v>
      </c>
      <c r="Q76" s="206">
        <v>4</v>
      </c>
      <c r="R76" s="207">
        <v>5</v>
      </c>
      <c r="S76" s="208">
        <v>5</v>
      </c>
      <c r="T76" s="204" t="s">
        <v>145</v>
      </c>
      <c r="U76" s="205">
        <v>2</v>
      </c>
      <c r="V76" s="190">
        <v>5</v>
      </c>
      <c r="W76" s="208">
        <v>5</v>
      </c>
      <c r="X76" s="214">
        <v>5</v>
      </c>
      <c r="Y76" s="190">
        <v>5</v>
      </c>
      <c r="Z76" s="201">
        <v>5</v>
      </c>
      <c r="AA76" s="202">
        <v>5</v>
      </c>
      <c r="AB76" s="215">
        <v>5</v>
      </c>
      <c r="AC76" s="205">
        <v>5</v>
      </c>
      <c r="AD76" s="190">
        <v>2</v>
      </c>
      <c r="AE76" s="208">
        <v>5</v>
      </c>
    </row>
    <row r="77" spans="2:31">
      <c r="B77" s="153">
        <f t="shared" si="24"/>
        <v>20</v>
      </c>
      <c r="C77" s="190">
        <v>5</v>
      </c>
      <c r="D77" s="201">
        <v>5</v>
      </c>
      <c r="E77" s="202">
        <v>5</v>
      </c>
      <c r="F77" s="190">
        <v>5</v>
      </c>
      <c r="G77" s="201">
        <v>5</v>
      </c>
      <c r="H77" s="201">
        <v>5</v>
      </c>
      <c r="I77" s="203">
        <v>4</v>
      </c>
      <c r="J77" s="204">
        <v>5</v>
      </c>
      <c r="K77" s="205">
        <v>5</v>
      </c>
      <c r="L77" s="190">
        <v>5</v>
      </c>
      <c r="M77" s="201">
        <v>5</v>
      </c>
      <c r="N77" s="202">
        <v>5</v>
      </c>
      <c r="O77" s="190">
        <v>4</v>
      </c>
      <c r="P77" s="201">
        <v>4</v>
      </c>
      <c r="Q77" s="206">
        <v>4</v>
      </c>
      <c r="R77" s="207">
        <v>5</v>
      </c>
      <c r="S77" s="208">
        <v>5</v>
      </c>
      <c r="T77" s="204" t="s">
        <v>145</v>
      </c>
      <c r="U77" s="205">
        <v>5</v>
      </c>
      <c r="V77" s="190">
        <v>3</v>
      </c>
      <c r="W77" s="208">
        <v>5</v>
      </c>
      <c r="X77" s="214">
        <v>5</v>
      </c>
      <c r="Y77" s="190">
        <v>5</v>
      </c>
      <c r="Z77" s="201">
        <v>5</v>
      </c>
      <c r="AA77" s="202">
        <v>2</v>
      </c>
      <c r="AB77" s="215">
        <v>5</v>
      </c>
      <c r="AC77" s="205">
        <v>5</v>
      </c>
      <c r="AD77" s="190">
        <v>2</v>
      </c>
      <c r="AE77" s="208">
        <v>2</v>
      </c>
    </row>
    <row r="78" spans="2:31">
      <c r="B78" s="153">
        <f t="shared" si="24"/>
        <v>21</v>
      </c>
      <c r="C78" s="190">
        <v>5</v>
      </c>
      <c r="D78" s="201">
        <v>5</v>
      </c>
      <c r="E78" s="202">
        <v>5</v>
      </c>
      <c r="F78" s="190">
        <v>5</v>
      </c>
      <c r="G78" s="201">
        <v>5</v>
      </c>
      <c r="H78" s="201">
        <v>5</v>
      </c>
      <c r="I78" s="203">
        <v>5</v>
      </c>
      <c r="J78" s="204">
        <v>5</v>
      </c>
      <c r="K78" s="205">
        <v>5</v>
      </c>
      <c r="L78" s="190">
        <v>5</v>
      </c>
      <c r="M78" s="201">
        <v>5</v>
      </c>
      <c r="N78" s="202">
        <v>5</v>
      </c>
      <c r="O78" s="190">
        <v>5</v>
      </c>
      <c r="P78" s="201">
        <v>5</v>
      </c>
      <c r="Q78" s="206">
        <v>5</v>
      </c>
      <c r="R78" s="207">
        <v>5</v>
      </c>
      <c r="S78" s="208">
        <v>5</v>
      </c>
      <c r="T78" s="204" t="s">
        <v>145</v>
      </c>
      <c r="U78" s="205">
        <v>5</v>
      </c>
      <c r="V78" s="190">
        <v>5</v>
      </c>
      <c r="W78" s="208">
        <v>5</v>
      </c>
      <c r="X78" s="214">
        <v>5</v>
      </c>
      <c r="Y78" s="190">
        <v>5</v>
      </c>
      <c r="Z78" s="201">
        <v>5</v>
      </c>
      <c r="AA78" s="202">
        <v>2</v>
      </c>
      <c r="AB78" s="215">
        <v>5</v>
      </c>
      <c r="AC78" s="205">
        <v>5</v>
      </c>
      <c r="AD78" s="190">
        <v>5</v>
      </c>
      <c r="AE78" s="208">
        <v>5</v>
      </c>
    </row>
    <row r="79" spans="2:31">
      <c r="B79" s="153">
        <f t="shared" si="24"/>
        <v>22</v>
      </c>
      <c r="C79" s="98"/>
      <c r="D79" s="99"/>
      <c r="E79" s="156"/>
      <c r="F79" s="98"/>
      <c r="G79" s="99"/>
      <c r="H79" s="156"/>
      <c r="I79" s="162"/>
      <c r="J79" s="165"/>
      <c r="K79" s="167"/>
      <c r="L79" s="99"/>
      <c r="M79" s="99"/>
      <c r="N79" s="159"/>
      <c r="O79" s="98"/>
      <c r="P79" s="99"/>
      <c r="Q79" s="102"/>
      <c r="R79" s="158"/>
      <c r="S79" s="159"/>
      <c r="T79" s="165"/>
      <c r="U79" s="155"/>
      <c r="V79" s="98"/>
      <c r="W79" s="159"/>
      <c r="X79" s="161"/>
      <c r="Y79" s="98"/>
      <c r="Z79" s="99"/>
      <c r="AA79" s="99"/>
      <c r="AB79" s="164"/>
      <c r="AC79" s="155"/>
      <c r="AD79" s="98"/>
      <c r="AE79" s="102"/>
    </row>
    <row r="80" spans="2:31">
      <c r="B80" s="153">
        <f t="shared" si="24"/>
        <v>23</v>
      </c>
      <c r="C80" s="98"/>
      <c r="D80" s="99"/>
      <c r="E80" s="156"/>
      <c r="F80" s="98"/>
      <c r="G80" s="99"/>
      <c r="H80" s="156"/>
      <c r="I80" s="162"/>
      <c r="J80" s="165"/>
      <c r="K80" s="167"/>
      <c r="L80" s="99"/>
      <c r="M80" s="99"/>
      <c r="N80" s="159"/>
      <c r="O80" s="98"/>
      <c r="P80" s="99"/>
      <c r="Q80" s="102"/>
      <c r="R80" s="158"/>
      <c r="S80" s="159"/>
      <c r="T80" s="165"/>
      <c r="U80" s="155"/>
      <c r="V80" s="98"/>
      <c r="W80" s="159"/>
      <c r="X80" s="161"/>
      <c r="Y80" s="98"/>
      <c r="Z80" s="99"/>
      <c r="AA80" s="99"/>
      <c r="AB80" s="164"/>
      <c r="AC80" s="155"/>
      <c r="AD80" s="98"/>
      <c r="AE80" s="102"/>
    </row>
    <row r="81" spans="2:31">
      <c r="B81" s="153">
        <f t="shared" si="24"/>
        <v>24</v>
      </c>
      <c r="C81" s="98"/>
      <c r="D81" s="99"/>
      <c r="E81" s="156"/>
      <c r="F81" s="98"/>
      <c r="G81" s="99"/>
      <c r="H81" s="156"/>
      <c r="I81" s="162"/>
      <c r="J81" s="165"/>
      <c r="K81" s="167"/>
      <c r="L81" s="99"/>
      <c r="M81" s="99"/>
      <c r="N81" s="159"/>
      <c r="O81" s="98"/>
      <c r="P81" s="99"/>
      <c r="Q81" s="102"/>
      <c r="R81" s="158"/>
      <c r="S81" s="159"/>
      <c r="T81" s="165"/>
      <c r="U81" s="155"/>
      <c r="V81" s="98"/>
      <c r="W81" s="159"/>
      <c r="X81" s="161"/>
      <c r="Y81" s="98"/>
      <c r="Z81" s="99"/>
      <c r="AA81" s="99"/>
      <c r="AB81" s="164"/>
      <c r="AC81" s="155"/>
      <c r="AD81" s="98"/>
      <c r="AE81" s="102"/>
    </row>
    <row r="82" spans="2:31">
      <c r="B82" s="153">
        <f t="shared" si="24"/>
        <v>25</v>
      </c>
      <c r="C82" s="98"/>
      <c r="D82" s="99"/>
      <c r="E82" s="156"/>
      <c r="F82" s="98"/>
      <c r="G82" s="99"/>
      <c r="H82" s="156"/>
      <c r="I82" s="162"/>
      <c r="J82" s="165"/>
      <c r="K82" s="167"/>
      <c r="L82" s="99"/>
      <c r="M82" s="99"/>
      <c r="N82" s="159"/>
      <c r="O82" s="98"/>
      <c r="P82" s="99"/>
      <c r="Q82" s="102"/>
      <c r="R82" s="158"/>
      <c r="S82" s="159"/>
      <c r="T82" s="165"/>
      <c r="U82" s="155"/>
      <c r="V82" s="98"/>
      <c r="W82" s="159"/>
      <c r="X82" s="161"/>
      <c r="Y82" s="98"/>
      <c r="Z82" s="99"/>
      <c r="AA82" s="99"/>
      <c r="AB82" s="164"/>
      <c r="AC82" s="155"/>
      <c r="AD82" s="98"/>
      <c r="AE82" s="102"/>
    </row>
    <row r="83" spans="2:31">
      <c r="B83" s="153">
        <f t="shared" si="24"/>
        <v>26</v>
      </c>
      <c r="C83" s="98"/>
      <c r="D83" s="99"/>
      <c r="E83" s="156"/>
      <c r="F83" s="98"/>
      <c r="G83" s="99"/>
      <c r="H83" s="156"/>
      <c r="I83" s="162"/>
      <c r="J83" s="165"/>
      <c r="K83" s="167"/>
      <c r="L83" s="99"/>
      <c r="M83" s="99"/>
      <c r="N83" s="159"/>
      <c r="O83" s="98"/>
      <c r="P83" s="99"/>
      <c r="Q83" s="102"/>
      <c r="R83" s="158"/>
      <c r="S83" s="159"/>
      <c r="T83" s="165"/>
      <c r="U83" s="155"/>
      <c r="V83" s="98"/>
      <c r="W83" s="159"/>
      <c r="X83" s="161"/>
      <c r="Y83" s="98"/>
      <c r="Z83" s="99"/>
      <c r="AA83" s="99"/>
      <c r="AB83" s="164"/>
      <c r="AC83" s="155"/>
      <c r="AD83" s="98"/>
      <c r="AE83" s="102"/>
    </row>
    <row r="84" spans="2:31">
      <c r="B84" s="153">
        <f t="shared" si="24"/>
        <v>27</v>
      </c>
      <c r="C84" s="98"/>
      <c r="D84" s="99"/>
      <c r="E84" s="156"/>
      <c r="F84" s="98"/>
      <c r="G84" s="99"/>
      <c r="H84" s="156"/>
      <c r="I84" s="162"/>
      <c r="J84" s="165"/>
      <c r="K84" s="167"/>
      <c r="L84" s="165"/>
      <c r="M84" s="165"/>
      <c r="N84" s="167"/>
      <c r="O84" s="98"/>
      <c r="P84" s="99"/>
      <c r="Q84" s="102"/>
      <c r="R84" s="158"/>
      <c r="S84" s="159"/>
      <c r="T84" s="165"/>
      <c r="U84" s="155"/>
      <c r="V84" s="98"/>
      <c r="W84" s="159"/>
      <c r="X84" s="161"/>
      <c r="Y84" s="98"/>
      <c r="Z84" s="99"/>
      <c r="AA84" s="99"/>
      <c r="AB84" s="164"/>
      <c r="AC84" s="155"/>
      <c r="AD84" s="98"/>
      <c r="AE84" s="102"/>
    </row>
    <row r="85" spans="2:31">
      <c r="B85" s="153">
        <f t="shared" si="24"/>
        <v>28</v>
      </c>
      <c r="C85" s="98"/>
      <c r="D85" s="99"/>
      <c r="E85" s="156"/>
      <c r="F85" s="98"/>
      <c r="G85" s="99"/>
      <c r="H85" s="156"/>
      <c r="I85" s="162"/>
      <c r="J85" s="165"/>
      <c r="K85" s="167"/>
      <c r="L85" s="165"/>
      <c r="M85" s="165"/>
      <c r="N85" s="167"/>
      <c r="O85" s="98"/>
      <c r="P85" s="99"/>
      <c r="Q85" s="102"/>
      <c r="R85" s="158"/>
      <c r="S85" s="159"/>
      <c r="T85" s="165"/>
      <c r="U85" s="155"/>
      <c r="V85" s="98"/>
      <c r="W85" s="159"/>
      <c r="X85" s="161"/>
      <c r="Y85" s="98"/>
      <c r="Z85" s="99"/>
      <c r="AA85" s="99"/>
      <c r="AB85" s="164"/>
      <c r="AC85" s="155"/>
      <c r="AD85" s="98"/>
      <c r="AE85" s="102"/>
    </row>
    <row r="86" spans="2:31">
      <c r="B86" s="153">
        <f t="shared" si="24"/>
        <v>29</v>
      </c>
      <c r="C86" s="98"/>
      <c r="D86" s="99"/>
      <c r="E86" s="156"/>
      <c r="F86" s="98"/>
      <c r="G86" s="99"/>
      <c r="H86" s="156"/>
      <c r="I86" s="162"/>
      <c r="J86" s="165"/>
      <c r="K86" s="167"/>
      <c r="L86" s="165"/>
      <c r="M86" s="165"/>
      <c r="N86" s="167"/>
      <c r="O86" s="98"/>
      <c r="P86" s="99"/>
      <c r="Q86" s="102"/>
      <c r="R86" s="158"/>
      <c r="S86" s="159"/>
      <c r="T86" s="165"/>
      <c r="U86" s="155"/>
      <c r="V86" s="98"/>
      <c r="W86" s="159"/>
      <c r="X86" s="161"/>
      <c r="Y86" s="98"/>
      <c r="Z86" s="99"/>
      <c r="AA86" s="99"/>
      <c r="AB86" s="164"/>
      <c r="AC86" s="155"/>
      <c r="AD86" s="98"/>
      <c r="AE86" s="102"/>
    </row>
    <row r="87" spans="2:31">
      <c r="B87" s="153">
        <f t="shared" si="24"/>
        <v>30</v>
      </c>
      <c r="C87" s="98"/>
      <c r="D87" s="99"/>
      <c r="E87" s="156"/>
      <c r="F87" s="98"/>
      <c r="G87" s="99"/>
      <c r="H87" s="156"/>
      <c r="I87" s="162"/>
      <c r="J87" s="165"/>
      <c r="K87" s="167"/>
      <c r="L87" s="165"/>
      <c r="M87" s="165"/>
      <c r="N87" s="167"/>
      <c r="O87" s="98"/>
      <c r="P87" s="99"/>
      <c r="Q87" s="102"/>
      <c r="R87" s="158"/>
      <c r="S87" s="159"/>
      <c r="T87" s="165"/>
      <c r="U87" s="155"/>
      <c r="V87" s="98"/>
      <c r="W87" s="159"/>
      <c r="X87" s="161"/>
      <c r="Y87" s="98"/>
      <c r="Z87" s="99"/>
      <c r="AA87" s="99"/>
      <c r="AB87" s="164"/>
      <c r="AC87" s="155"/>
      <c r="AD87" s="98"/>
      <c r="AE87" s="102"/>
    </row>
    <row r="88" spans="2:31">
      <c r="B88" s="153">
        <f t="shared" si="24"/>
        <v>31</v>
      </c>
      <c r="C88" s="98"/>
      <c r="D88" s="99"/>
      <c r="E88" s="156"/>
      <c r="F88" s="98"/>
      <c r="G88" s="99"/>
      <c r="H88" s="156"/>
      <c r="I88" s="162"/>
      <c r="J88" s="165"/>
      <c r="K88" s="167"/>
      <c r="L88" s="99"/>
      <c r="M88" s="99"/>
      <c r="N88" s="159"/>
      <c r="O88" s="98"/>
      <c r="P88" s="99"/>
      <c r="Q88" s="102"/>
      <c r="R88" s="158"/>
      <c r="S88" s="159"/>
      <c r="T88" s="165"/>
      <c r="U88" s="155"/>
      <c r="V88" s="98"/>
      <c r="W88" s="159"/>
      <c r="X88" s="161"/>
      <c r="Y88" s="98"/>
      <c r="Z88" s="99"/>
      <c r="AA88" s="99"/>
      <c r="AB88" s="164"/>
      <c r="AC88" s="155"/>
      <c r="AD88" s="98"/>
      <c r="AE88" s="102"/>
    </row>
    <row r="89" spans="2:31">
      <c r="B89" s="153">
        <f t="shared" si="24"/>
        <v>32</v>
      </c>
      <c r="C89" s="98"/>
      <c r="D89" s="99"/>
      <c r="E89" s="156"/>
      <c r="F89" s="98"/>
      <c r="G89" s="99"/>
      <c r="H89" s="156"/>
      <c r="I89" s="162"/>
      <c r="J89" s="165"/>
      <c r="K89" s="167"/>
      <c r="L89" s="99"/>
      <c r="M89" s="99"/>
      <c r="N89" s="159"/>
      <c r="O89" s="98"/>
      <c r="P89" s="99"/>
      <c r="Q89" s="102"/>
      <c r="R89" s="158"/>
      <c r="S89" s="159"/>
      <c r="T89" s="165"/>
      <c r="U89" s="155"/>
      <c r="V89" s="98"/>
      <c r="W89" s="159"/>
      <c r="X89" s="161"/>
      <c r="Y89" s="98"/>
      <c r="Z89" s="99"/>
      <c r="AA89" s="99"/>
      <c r="AB89" s="164"/>
      <c r="AC89" s="155"/>
      <c r="AD89" s="98"/>
      <c r="AE89" s="102"/>
    </row>
    <row r="90" spans="2:31">
      <c r="B90" s="153">
        <f t="shared" si="24"/>
        <v>33</v>
      </c>
      <c r="C90" s="98"/>
      <c r="D90" s="99"/>
      <c r="E90" s="156"/>
      <c r="F90" s="98"/>
      <c r="G90" s="99"/>
      <c r="H90" s="156"/>
      <c r="I90" s="165"/>
      <c r="J90" s="165"/>
      <c r="K90" s="167"/>
      <c r="L90" s="99"/>
      <c r="M90" s="99"/>
      <c r="N90" s="159"/>
      <c r="O90" s="98"/>
      <c r="P90" s="99"/>
      <c r="Q90" s="102"/>
      <c r="R90" s="158"/>
      <c r="S90" s="159"/>
      <c r="T90" s="165"/>
      <c r="U90" s="155"/>
      <c r="V90" s="98"/>
      <c r="W90" s="159"/>
      <c r="X90" s="161"/>
      <c r="Y90" s="98"/>
      <c r="Z90" s="99"/>
      <c r="AA90" s="156"/>
      <c r="AB90" s="164"/>
      <c r="AC90" s="155"/>
      <c r="AD90" s="98"/>
      <c r="AE90" s="102"/>
    </row>
    <row r="91" spans="2:31">
      <c r="B91" s="153">
        <f t="shared" si="24"/>
        <v>34</v>
      </c>
      <c r="C91" s="98"/>
      <c r="D91" s="99"/>
      <c r="E91" s="156"/>
      <c r="F91" s="98"/>
      <c r="G91" s="99"/>
      <c r="H91" s="156"/>
      <c r="I91" s="162"/>
      <c r="J91" s="165"/>
      <c r="K91" s="167"/>
      <c r="L91" s="165"/>
      <c r="M91" s="165"/>
      <c r="N91" s="167"/>
      <c r="O91" s="98"/>
      <c r="P91" s="99"/>
      <c r="Q91" s="102"/>
      <c r="R91" s="158"/>
      <c r="S91" s="159"/>
      <c r="T91" s="165"/>
      <c r="U91" s="155"/>
      <c r="V91" s="98"/>
      <c r="W91" s="159"/>
      <c r="X91" s="161"/>
      <c r="Y91" s="98"/>
      <c r="Z91" s="99"/>
      <c r="AA91" s="99"/>
      <c r="AB91" s="164"/>
      <c r="AC91" s="155"/>
      <c r="AD91" s="98"/>
      <c r="AE91" s="102"/>
    </row>
    <row r="92" spans="2:31">
      <c r="B92" s="153">
        <f t="shared" si="24"/>
        <v>35</v>
      </c>
      <c r="C92" s="98"/>
      <c r="D92" s="99"/>
      <c r="E92" s="156"/>
      <c r="F92" s="98"/>
      <c r="G92" s="99"/>
      <c r="H92" s="156"/>
      <c r="I92" s="162"/>
      <c r="J92" s="165"/>
      <c r="K92" s="167"/>
      <c r="L92" s="165"/>
      <c r="M92" s="165"/>
      <c r="N92" s="167"/>
      <c r="O92" s="98"/>
      <c r="P92" s="99"/>
      <c r="Q92" s="102"/>
      <c r="R92" s="158"/>
      <c r="S92" s="159"/>
      <c r="T92" s="165"/>
      <c r="U92" s="155"/>
      <c r="V92" s="98"/>
      <c r="W92" s="159"/>
      <c r="X92" s="161"/>
      <c r="Y92" s="98"/>
      <c r="Z92" s="99"/>
      <c r="AA92" s="99"/>
      <c r="AB92" s="164"/>
      <c r="AC92" s="155"/>
      <c r="AD92" s="98"/>
      <c r="AE92" s="102"/>
    </row>
    <row r="93" spans="2:31">
      <c r="B93" s="153">
        <f t="shared" si="24"/>
        <v>36</v>
      </c>
      <c r="C93" s="98"/>
      <c r="D93" s="99"/>
      <c r="E93" s="156"/>
      <c r="F93" s="98"/>
      <c r="G93" s="99"/>
      <c r="H93" s="156"/>
      <c r="I93" s="162"/>
      <c r="J93" s="165"/>
      <c r="K93" s="167"/>
      <c r="L93" s="165"/>
      <c r="M93" s="165"/>
      <c r="N93" s="167"/>
      <c r="O93" s="98"/>
      <c r="P93" s="99"/>
      <c r="Q93" s="102"/>
      <c r="R93" s="158"/>
      <c r="S93" s="159"/>
      <c r="T93" s="165"/>
      <c r="U93" s="155"/>
      <c r="V93" s="98"/>
      <c r="W93" s="159"/>
      <c r="X93" s="161"/>
      <c r="Y93" s="98"/>
      <c r="Z93" s="99"/>
      <c r="AA93" s="99"/>
      <c r="AB93" s="164"/>
      <c r="AC93" s="155"/>
      <c r="AD93" s="98"/>
      <c r="AE93" s="102"/>
    </row>
    <row r="94" spans="2:31">
      <c r="B94" s="153">
        <f t="shared" si="24"/>
        <v>37</v>
      </c>
      <c r="C94" s="98"/>
      <c r="D94" s="99"/>
      <c r="E94" s="156"/>
      <c r="F94" s="98"/>
      <c r="G94" s="99"/>
      <c r="H94" s="156"/>
      <c r="I94" s="162"/>
      <c r="J94" s="165"/>
      <c r="K94" s="167"/>
      <c r="L94" s="165"/>
      <c r="M94" s="165"/>
      <c r="N94" s="167"/>
      <c r="O94" s="98"/>
      <c r="P94" s="99"/>
      <c r="Q94" s="102"/>
      <c r="R94" s="158"/>
      <c r="S94" s="159"/>
      <c r="T94" s="165"/>
      <c r="U94" s="155"/>
      <c r="V94" s="98"/>
      <c r="W94" s="159"/>
      <c r="X94" s="161"/>
      <c r="Y94" s="98"/>
      <c r="Z94" s="99"/>
      <c r="AA94" s="99"/>
      <c r="AB94" s="164"/>
      <c r="AC94" s="155"/>
      <c r="AD94" s="98"/>
      <c r="AE94" s="102"/>
    </row>
    <row r="95" spans="2:31" ht="13.5" thickBot="1">
      <c r="B95" s="168">
        <f t="shared" si="24"/>
        <v>38</v>
      </c>
      <c r="C95" s="169"/>
      <c r="D95" s="170"/>
      <c r="E95" s="171"/>
      <c r="F95" s="169"/>
      <c r="G95" s="170"/>
      <c r="H95" s="171"/>
      <c r="I95" s="172"/>
      <c r="J95" s="173"/>
      <c r="K95" s="174"/>
      <c r="L95" s="173"/>
      <c r="M95" s="173"/>
      <c r="N95" s="174"/>
      <c r="O95" s="169"/>
      <c r="P95" s="170"/>
      <c r="Q95" s="175"/>
      <c r="R95" s="176"/>
      <c r="S95" s="177"/>
      <c r="T95" s="178"/>
      <c r="U95" s="179"/>
      <c r="V95" s="105"/>
      <c r="W95" s="177"/>
      <c r="X95" s="180"/>
      <c r="Y95" s="105"/>
      <c r="Z95" s="104"/>
      <c r="AA95" s="104"/>
      <c r="AB95" s="181"/>
      <c r="AC95" s="179"/>
      <c r="AD95" s="105"/>
      <c r="AE95" s="182"/>
    </row>
    <row r="96" spans="2:31" ht="13.5" thickTop="1"/>
    <row r="100" spans="3:16">
      <c r="C100">
        <f>IF(ISNUMBER(C6),C6,"NO")</f>
        <v>5</v>
      </c>
      <c r="D100">
        <f t="shared" ref="D100:P115" si="25">IF(ISNUMBER(D6),D6,"NO")</f>
        <v>5</v>
      </c>
      <c r="E100">
        <f t="shared" si="25"/>
        <v>5</v>
      </c>
      <c r="F100">
        <f t="shared" si="25"/>
        <v>5</v>
      </c>
      <c r="G100">
        <f t="shared" si="25"/>
        <v>4</v>
      </c>
      <c r="H100"/>
      <c r="I100">
        <f t="shared" si="25"/>
        <v>5</v>
      </c>
      <c r="J100">
        <f>IF(J6&gt;0,J6,"NO")</f>
        <v>4</v>
      </c>
      <c r="K100">
        <f t="shared" si="25"/>
        <v>5</v>
      </c>
      <c r="M100">
        <f>IF(M6&gt;0,M6,"NO")</f>
        <v>5</v>
      </c>
      <c r="N100">
        <f t="shared" si="25"/>
        <v>4</v>
      </c>
      <c r="O100">
        <f t="shared" si="25"/>
        <v>5</v>
      </c>
      <c r="P100">
        <f t="shared" si="25"/>
        <v>3</v>
      </c>
    </row>
    <row r="101" spans="3:16">
      <c r="C101">
        <f t="shared" ref="C101:G116" si="26">IF(ISNUMBER(C7),C7,"NO")</f>
        <v>5</v>
      </c>
      <c r="D101">
        <f t="shared" si="26"/>
        <v>5</v>
      </c>
      <c r="E101">
        <f t="shared" si="26"/>
        <v>5</v>
      </c>
      <c r="F101">
        <f t="shared" si="26"/>
        <v>5</v>
      </c>
      <c r="G101">
        <f t="shared" si="26"/>
        <v>5</v>
      </c>
      <c r="H101"/>
      <c r="I101">
        <f t="shared" si="25"/>
        <v>5</v>
      </c>
      <c r="J101">
        <f t="shared" ref="J101:J137" si="27">IF(J7&gt;0,J7,"NO")</f>
        <v>2</v>
      </c>
      <c r="K101">
        <f t="shared" si="25"/>
        <v>5</v>
      </c>
      <c r="M101">
        <f t="shared" ref="M101:M137" si="28">IF(M7&gt;0,M7,"NO")</f>
        <v>5</v>
      </c>
      <c r="N101">
        <f t="shared" si="25"/>
        <v>5</v>
      </c>
      <c r="O101">
        <f t="shared" si="25"/>
        <v>5</v>
      </c>
      <c r="P101">
        <f t="shared" si="25"/>
        <v>4</v>
      </c>
    </row>
    <row r="102" spans="3:16">
      <c r="C102">
        <f t="shared" si="26"/>
        <v>5</v>
      </c>
      <c r="D102">
        <f t="shared" si="26"/>
        <v>5</v>
      </c>
      <c r="E102">
        <f t="shared" si="26"/>
        <v>5</v>
      </c>
      <c r="F102">
        <f t="shared" si="26"/>
        <v>4</v>
      </c>
      <c r="G102">
        <f t="shared" si="26"/>
        <v>4</v>
      </c>
      <c r="H102"/>
      <c r="I102">
        <f t="shared" si="25"/>
        <v>5</v>
      </c>
      <c r="J102">
        <f t="shared" si="27"/>
        <v>5</v>
      </c>
      <c r="K102">
        <f t="shared" si="25"/>
        <v>4</v>
      </c>
      <c r="M102">
        <f t="shared" si="28"/>
        <v>5</v>
      </c>
      <c r="N102">
        <f t="shared" si="25"/>
        <v>4</v>
      </c>
      <c r="O102">
        <f t="shared" si="25"/>
        <v>5</v>
      </c>
      <c r="P102">
        <f t="shared" si="25"/>
        <v>2</v>
      </c>
    </row>
    <row r="103" spans="3:16">
      <c r="C103">
        <f t="shared" si="26"/>
        <v>5</v>
      </c>
      <c r="D103">
        <f t="shared" si="26"/>
        <v>5</v>
      </c>
      <c r="E103">
        <f t="shared" si="26"/>
        <v>5</v>
      </c>
      <c r="F103">
        <f t="shared" si="26"/>
        <v>5</v>
      </c>
      <c r="G103">
        <f t="shared" si="26"/>
        <v>5</v>
      </c>
      <c r="H103"/>
      <c r="I103">
        <f t="shared" si="25"/>
        <v>5</v>
      </c>
      <c r="J103">
        <f t="shared" si="27"/>
        <v>5</v>
      </c>
      <c r="K103">
        <f t="shared" si="25"/>
        <v>5</v>
      </c>
      <c r="M103">
        <f t="shared" si="28"/>
        <v>5</v>
      </c>
      <c r="N103">
        <f t="shared" si="25"/>
        <v>4</v>
      </c>
      <c r="O103">
        <f t="shared" si="25"/>
        <v>5</v>
      </c>
      <c r="P103">
        <f t="shared" si="25"/>
        <v>5</v>
      </c>
    </row>
    <row r="104" spans="3:16">
      <c r="C104">
        <f t="shared" si="26"/>
        <v>5</v>
      </c>
      <c r="D104">
        <f t="shared" si="26"/>
        <v>4</v>
      </c>
      <c r="E104">
        <f t="shared" si="26"/>
        <v>4</v>
      </c>
      <c r="F104">
        <f t="shared" si="26"/>
        <v>5</v>
      </c>
      <c r="G104">
        <f t="shared" si="26"/>
        <v>5</v>
      </c>
      <c r="H104"/>
      <c r="I104">
        <f t="shared" si="25"/>
        <v>5</v>
      </c>
      <c r="J104">
        <f t="shared" si="27"/>
        <v>5</v>
      </c>
      <c r="K104">
        <f t="shared" si="25"/>
        <v>5</v>
      </c>
      <c r="M104">
        <f t="shared" si="28"/>
        <v>5</v>
      </c>
      <c r="N104">
        <f t="shared" si="25"/>
        <v>4</v>
      </c>
      <c r="O104">
        <f t="shared" si="25"/>
        <v>5</v>
      </c>
      <c r="P104">
        <f t="shared" si="25"/>
        <v>2</v>
      </c>
    </row>
    <row r="105" spans="3:16">
      <c r="C105">
        <f t="shared" si="26"/>
        <v>5</v>
      </c>
      <c r="D105">
        <f t="shared" si="26"/>
        <v>3</v>
      </c>
      <c r="E105">
        <f t="shared" si="26"/>
        <v>4</v>
      </c>
      <c r="F105">
        <f t="shared" si="26"/>
        <v>5</v>
      </c>
      <c r="G105">
        <f t="shared" si="26"/>
        <v>3</v>
      </c>
      <c r="H105"/>
      <c r="I105">
        <f t="shared" si="25"/>
        <v>5</v>
      </c>
      <c r="J105">
        <f t="shared" si="27"/>
        <v>5</v>
      </c>
      <c r="K105">
        <f t="shared" si="25"/>
        <v>5</v>
      </c>
      <c r="M105">
        <f t="shared" si="28"/>
        <v>4</v>
      </c>
      <c r="N105">
        <f t="shared" si="25"/>
        <v>3</v>
      </c>
      <c r="O105">
        <f t="shared" si="25"/>
        <v>3</v>
      </c>
      <c r="P105">
        <f t="shared" si="25"/>
        <v>2</v>
      </c>
    </row>
    <row r="106" spans="3:16">
      <c r="C106">
        <f t="shared" si="26"/>
        <v>4</v>
      </c>
      <c r="D106">
        <f t="shared" si="26"/>
        <v>3</v>
      </c>
      <c r="E106">
        <f t="shared" si="26"/>
        <v>5</v>
      </c>
      <c r="F106">
        <f t="shared" si="26"/>
        <v>5</v>
      </c>
      <c r="G106">
        <f t="shared" si="26"/>
        <v>5</v>
      </c>
      <c r="H106"/>
      <c r="I106">
        <f t="shared" si="25"/>
        <v>5</v>
      </c>
      <c r="J106">
        <f t="shared" si="27"/>
        <v>4</v>
      </c>
      <c r="K106">
        <f t="shared" si="25"/>
        <v>5</v>
      </c>
      <c r="M106">
        <f t="shared" si="28"/>
        <v>5</v>
      </c>
      <c r="N106">
        <f t="shared" si="25"/>
        <v>4</v>
      </c>
      <c r="O106">
        <f t="shared" si="25"/>
        <v>5</v>
      </c>
      <c r="P106">
        <f t="shared" si="25"/>
        <v>5</v>
      </c>
    </row>
    <row r="107" spans="3:16">
      <c r="C107">
        <f t="shared" si="26"/>
        <v>5</v>
      </c>
      <c r="D107">
        <f t="shared" si="26"/>
        <v>5</v>
      </c>
      <c r="E107">
        <f t="shared" si="26"/>
        <v>5</v>
      </c>
      <c r="F107">
        <f t="shared" si="26"/>
        <v>5</v>
      </c>
      <c r="G107">
        <f t="shared" si="26"/>
        <v>3</v>
      </c>
      <c r="H107"/>
      <c r="I107">
        <f t="shared" si="25"/>
        <v>5</v>
      </c>
      <c r="J107">
        <f t="shared" si="27"/>
        <v>4</v>
      </c>
      <c r="K107">
        <f t="shared" si="25"/>
        <v>5</v>
      </c>
      <c r="M107">
        <f t="shared" si="28"/>
        <v>3</v>
      </c>
      <c r="N107">
        <f t="shared" si="25"/>
        <v>4</v>
      </c>
      <c r="O107">
        <f t="shared" si="25"/>
        <v>5</v>
      </c>
      <c r="P107">
        <f t="shared" si="25"/>
        <v>2</v>
      </c>
    </row>
    <row r="108" spans="3:16">
      <c r="C108">
        <f t="shared" si="26"/>
        <v>5</v>
      </c>
      <c r="D108">
        <f t="shared" si="26"/>
        <v>4</v>
      </c>
      <c r="E108">
        <f t="shared" si="26"/>
        <v>5</v>
      </c>
      <c r="F108">
        <f t="shared" si="26"/>
        <v>5</v>
      </c>
      <c r="G108">
        <f t="shared" si="26"/>
        <v>3</v>
      </c>
      <c r="H108"/>
      <c r="I108">
        <f t="shared" si="25"/>
        <v>5</v>
      </c>
      <c r="J108">
        <f t="shared" si="27"/>
        <v>3</v>
      </c>
      <c r="K108">
        <f t="shared" si="25"/>
        <v>5</v>
      </c>
      <c r="M108">
        <f t="shared" si="28"/>
        <v>4</v>
      </c>
      <c r="N108">
        <f t="shared" si="25"/>
        <v>3</v>
      </c>
      <c r="O108">
        <f t="shared" si="25"/>
        <v>4</v>
      </c>
      <c r="P108">
        <f t="shared" si="25"/>
        <v>2</v>
      </c>
    </row>
    <row r="109" spans="3:16">
      <c r="C109">
        <f t="shared" si="26"/>
        <v>5</v>
      </c>
      <c r="D109">
        <f t="shared" si="26"/>
        <v>5</v>
      </c>
      <c r="E109">
        <f t="shared" si="26"/>
        <v>5</v>
      </c>
      <c r="F109">
        <f t="shared" si="26"/>
        <v>4</v>
      </c>
      <c r="G109">
        <f t="shared" si="26"/>
        <v>5</v>
      </c>
      <c r="H109"/>
      <c r="I109">
        <f t="shared" si="25"/>
        <v>5</v>
      </c>
      <c r="J109">
        <f t="shared" si="27"/>
        <v>3</v>
      </c>
      <c r="K109">
        <f t="shared" si="25"/>
        <v>5</v>
      </c>
      <c r="M109">
        <f t="shared" si="28"/>
        <v>5</v>
      </c>
      <c r="N109">
        <f t="shared" si="25"/>
        <v>3</v>
      </c>
      <c r="O109">
        <f t="shared" si="25"/>
        <v>5</v>
      </c>
      <c r="P109">
        <f t="shared" si="25"/>
        <v>2</v>
      </c>
    </row>
    <row r="110" spans="3:16">
      <c r="C110">
        <f t="shared" si="26"/>
        <v>4</v>
      </c>
      <c r="D110">
        <f t="shared" si="26"/>
        <v>4</v>
      </c>
      <c r="E110">
        <f t="shared" si="26"/>
        <v>4</v>
      </c>
      <c r="F110">
        <f t="shared" si="26"/>
        <v>5</v>
      </c>
      <c r="G110">
        <f t="shared" si="26"/>
        <v>4</v>
      </c>
      <c r="H110"/>
      <c r="I110">
        <f t="shared" si="25"/>
        <v>5</v>
      </c>
      <c r="J110">
        <f t="shared" si="27"/>
        <v>5</v>
      </c>
      <c r="K110">
        <f t="shared" si="25"/>
        <v>5</v>
      </c>
      <c r="M110">
        <f t="shared" si="28"/>
        <v>4</v>
      </c>
      <c r="N110">
        <f t="shared" si="25"/>
        <v>5</v>
      </c>
      <c r="O110">
        <f t="shared" si="25"/>
        <v>5</v>
      </c>
      <c r="P110">
        <f t="shared" si="25"/>
        <v>2</v>
      </c>
    </row>
    <row r="111" spans="3:16">
      <c r="C111">
        <f t="shared" si="26"/>
        <v>5</v>
      </c>
      <c r="D111">
        <f t="shared" si="26"/>
        <v>4</v>
      </c>
      <c r="E111">
        <f t="shared" si="26"/>
        <v>5</v>
      </c>
      <c r="F111">
        <f t="shared" si="26"/>
        <v>3</v>
      </c>
      <c r="G111">
        <f t="shared" si="26"/>
        <v>5</v>
      </c>
      <c r="H111"/>
      <c r="I111">
        <f t="shared" si="25"/>
        <v>5</v>
      </c>
      <c r="J111">
        <f t="shared" si="27"/>
        <v>5</v>
      </c>
      <c r="K111">
        <f t="shared" si="25"/>
        <v>5</v>
      </c>
      <c r="M111">
        <f t="shared" si="28"/>
        <v>5</v>
      </c>
      <c r="N111">
        <f t="shared" si="25"/>
        <v>4</v>
      </c>
      <c r="O111">
        <f t="shared" si="25"/>
        <v>5</v>
      </c>
      <c r="P111">
        <f t="shared" si="25"/>
        <v>2</v>
      </c>
    </row>
    <row r="112" spans="3:16">
      <c r="C112">
        <f t="shared" si="26"/>
        <v>5</v>
      </c>
      <c r="D112">
        <f t="shared" si="26"/>
        <v>5</v>
      </c>
      <c r="E112">
        <f t="shared" si="26"/>
        <v>5</v>
      </c>
      <c r="F112">
        <f t="shared" si="26"/>
        <v>5</v>
      </c>
      <c r="G112">
        <f t="shared" si="26"/>
        <v>3</v>
      </c>
      <c r="H112"/>
      <c r="I112">
        <f t="shared" si="25"/>
        <v>5</v>
      </c>
      <c r="J112">
        <f t="shared" si="27"/>
        <v>5</v>
      </c>
      <c r="K112">
        <f t="shared" si="25"/>
        <v>5</v>
      </c>
      <c r="M112">
        <f t="shared" si="28"/>
        <v>5</v>
      </c>
      <c r="N112">
        <f t="shared" si="25"/>
        <v>4</v>
      </c>
      <c r="O112">
        <f t="shared" si="25"/>
        <v>5</v>
      </c>
      <c r="P112">
        <f t="shared" si="25"/>
        <v>5</v>
      </c>
    </row>
    <row r="113" spans="3:16">
      <c r="C113">
        <f t="shared" si="26"/>
        <v>5</v>
      </c>
      <c r="D113">
        <f t="shared" si="26"/>
        <v>5</v>
      </c>
      <c r="E113">
        <f t="shared" si="26"/>
        <v>5</v>
      </c>
      <c r="F113">
        <f t="shared" si="26"/>
        <v>5</v>
      </c>
      <c r="G113">
        <f t="shared" si="26"/>
        <v>4</v>
      </c>
      <c r="H113"/>
      <c r="I113">
        <f t="shared" si="25"/>
        <v>5</v>
      </c>
      <c r="J113">
        <f t="shared" si="27"/>
        <v>5</v>
      </c>
      <c r="K113">
        <f t="shared" si="25"/>
        <v>5</v>
      </c>
      <c r="M113">
        <f t="shared" si="28"/>
        <v>5</v>
      </c>
      <c r="N113">
        <f t="shared" si="25"/>
        <v>4</v>
      </c>
      <c r="O113">
        <f t="shared" si="25"/>
        <v>5</v>
      </c>
      <c r="P113">
        <f t="shared" si="25"/>
        <v>4</v>
      </c>
    </row>
    <row r="114" spans="3:16">
      <c r="C114">
        <f t="shared" si="26"/>
        <v>5</v>
      </c>
      <c r="D114">
        <f t="shared" si="26"/>
        <v>4</v>
      </c>
      <c r="E114">
        <f t="shared" si="26"/>
        <v>5</v>
      </c>
      <c r="F114">
        <f t="shared" si="26"/>
        <v>5</v>
      </c>
      <c r="G114">
        <f t="shared" si="26"/>
        <v>4</v>
      </c>
      <c r="H114"/>
      <c r="I114">
        <f t="shared" si="25"/>
        <v>5</v>
      </c>
      <c r="J114">
        <f t="shared" si="27"/>
        <v>5</v>
      </c>
      <c r="K114">
        <f t="shared" si="25"/>
        <v>5</v>
      </c>
      <c r="M114">
        <f t="shared" si="28"/>
        <v>5</v>
      </c>
      <c r="N114">
        <f t="shared" si="25"/>
        <v>4</v>
      </c>
      <c r="O114">
        <f t="shared" si="25"/>
        <v>5</v>
      </c>
      <c r="P114">
        <f t="shared" si="25"/>
        <v>5</v>
      </c>
    </row>
    <row r="115" spans="3:16">
      <c r="C115">
        <f t="shared" si="26"/>
        <v>5</v>
      </c>
      <c r="D115">
        <f t="shared" si="26"/>
        <v>5</v>
      </c>
      <c r="E115">
        <f t="shared" si="26"/>
        <v>5</v>
      </c>
      <c r="F115">
        <f t="shared" si="26"/>
        <v>5</v>
      </c>
      <c r="G115">
        <f t="shared" si="26"/>
        <v>5</v>
      </c>
      <c r="H115"/>
      <c r="I115">
        <f t="shared" si="25"/>
        <v>5</v>
      </c>
      <c r="J115">
        <f t="shared" si="27"/>
        <v>5</v>
      </c>
      <c r="K115">
        <f t="shared" si="25"/>
        <v>5</v>
      </c>
      <c r="M115">
        <f t="shared" si="28"/>
        <v>5</v>
      </c>
      <c r="N115">
        <f t="shared" si="25"/>
        <v>4</v>
      </c>
      <c r="O115">
        <f t="shared" si="25"/>
        <v>5</v>
      </c>
      <c r="P115">
        <f t="shared" si="25"/>
        <v>5</v>
      </c>
    </row>
    <row r="116" spans="3:16">
      <c r="C116">
        <f t="shared" si="26"/>
        <v>5</v>
      </c>
      <c r="D116">
        <f t="shared" si="26"/>
        <v>5</v>
      </c>
      <c r="E116">
        <f t="shared" si="26"/>
        <v>5</v>
      </c>
      <c r="F116">
        <f t="shared" si="26"/>
        <v>5</v>
      </c>
      <c r="G116">
        <f t="shared" si="26"/>
        <v>4</v>
      </c>
      <c r="H116"/>
      <c r="I116">
        <f t="shared" ref="I116:K131" si="29">IF(ISNUMBER(I22),I22,"NO")</f>
        <v>5</v>
      </c>
      <c r="J116">
        <f t="shared" si="27"/>
        <v>5</v>
      </c>
      <c r="K116">
        <f t="shared" si="29"/>
        <v>5</v>
      </c>
      <c r="M116">
        <f t="shared" si="28"/>
        <v>5</v>
      </c>
      <c r="N116">
        <f t="shared" ref="N116:P131" si="30">IF(ISNUMBER(N22),N22,"NO")</f>
        <v>4</v>
      </c>
      <c r="O116">
        <f t="shared" si="30"/>
        <v>5</v>
      </c>
      <c r="P116">
        <f t="shared" si="30"/>
        <v>2</v>
      </c>
    </row>
    <row r="117" spans="3:16">
      <c r="C117">
        <f t="shared" ref="C117:G132" si="31">IF(ISNUMBER(C23),C23,"NO")</f>
        <v>4</v>
      </c>
      <c r="D117">
        <f t="shared" si="31"/>
        <v>5</v>
      </c>
      <c r="E117">
        <f t="shared" si="31"/>
        <v>5</v>
      </c>
      <c r="F117">
        <f t="shared" si="31"/>
        <v>4</v>
      </c>
      <c r="G117">
        <f t="shared" si="31"/>
        <v>4</v>
      </c>
      <c r="H117"/>
      <c r="I117">
        <f t="shared" si="29"/>
        <v>5</v>
      </c>
      <c r="J117">
        <f t="shared" si="27"/>
        <v>4</v>
      </c>
      <c r="K117">
        <f t="shared" si="29"/>
        <v>5</v>
      </c>
      <c r="M117">
        <f t="shared" si="28"/>
        <v>5</v>
      </c>
      <c r="N117">
        <f t="shared" si="30"/>
        <v>4</v>
      </c>
      <c r="O117">
        <f t="shared" si="30"/>
        <v>5</v>
      </c>
      <c r="P117">
        <f t="shared" si="30"/>
        <v>3</v>
      </c>
    </row>
    <row r="118" spans="3:16">
      <c r="C118">
        <f t="shared" si="31"/>
        <v>5</v>
      </c>
      <c r="D118">
        <f t="shared" si="31"/>
        <v>5</v>
      </c>
      <c r="E118">
        <f t="shared" si="31"/>
        <v>5</v>
      </c>
      <c r="F118">
        <f t="shared" si="31"/>
        <v>5</v>
      </c>
      <c r="G118">
        <f t="shared" si="31"/>
        <v>5</v>
      </c>
      <c r="H118"/>
      <c r="I118">
        <f t="shared" si="29"/>
        <v>5</v>
      </c>
      <c r="J118">
        <f t="shared" si="27"/>
        <v>2</v>
      </c>
      <c r="K118">
        <f t="shared" si="29"/>
        <v>5</v>
      </c>
      <c r="M118">
        <f t="shared" si="28"/>
        <v>5</v>
      </c>
      <c r="N118">
        <f t="shared" si="30"/>
        <v>5</v>
      </c>
      <c r="O118">
        <f t="shared" si="30"/>
        <v>5</v>
      </c>
      <c r="P118">
        <f t="shared" si="30"/>
        <v>4</v>
      </c>
    </row>
    <row r="119" spans="3:16">
      <c r="C119">
        <f t="shared" si="31"/>
        <v>5</v>
      </c>
      <c r="D119">
        <f t="shared" si="31"/>
        <v>5</v>
      </c>
      <c r="E119">
        <f t="shared" si="31"/>
        <v>5</v>
      </c>
      <c r="F119">
        <f t="shared" si="31"/>
        <v>5</v>
      </c>
      <c r="G119">
        <f t="shared" si="31"/>
        <v>4</v>
      </c>
      <c r="H119"/>
      <c r="I119">
        <f t="shared" si="29"/>
        <v>5</v>
      </c>
      <c r="J119">
        <f t="shared" si="27"/>
        <v>5</v>
      </c>
      <c r="K119">
        <f t="shared" si="29"/>
        <v>4</v>
      </c>
      <c r="M119">
        <f t="shared" si="28"/>
        <v>5</v>
      </c>
      <c r="N119">
        <f t="shared" si="30"/>
        <v>4</v>
      </c>
      <c r="O119">
        <f t="shared" si="30"/>
        <v>5</v>
      </c>
      <c r="P119">
        <f t="shared" si="30"/>
        <v>2</v>
      </c>
    </row>
    <row r="120" spans="3:16">
      <c r="C120">
        <f t="shared" si="31"/>
        <v>5</v>
      </c>
      <c r="D120">
        <f t="shared" si="31"/>
        <v>5</v>
      </c>
      <c r="E120">
        <f t="shared" si="31"/>
        <v>5</v>
      </c>
      <c r="F120">
        <f t="shared" si="31"/>
        <v>5</v>
      </c>
      <c r="G120">
        <f t="shared" si="31"/>
        <v>5</v>
      </c>
      <c r="H120"/>
      <c r="I120">
        <f t="shared" si="29"/>
        <v>5</v>
      </c>
      <c r="J120">
        <f t="shared" si="27"/>
        <v>5</v>
      </c>
      <c r="K120">
        <f t="shared" si="29"/>
        <v>5</v>
      </c>
      <c r="M120">
        <f t="shared" si="28"/>
        <v>5</v>
      </c>
      <c r="N120">
        <f t="shared" si="30"/>
        <v>4</v>
      </c>
      <c r="O120">
        <f t="shared" si="30"/>
        <v>5</v>
      </c>
      <c r="P120">
        <f t="shared" si="30"/>
        <v>5</v>
      </c>
    </row>
    <row r="121" spans="3:16">
      <c r="C121" t="str">
        <f t="shared" si="31"/>
        <v>NO</v>
      </c>
      <c r="D121" t="str">
        <f t="shared" si="31"/>
        <v>NO</v>
      </c>
      <c r="E121" t="str">
        <f t="shared" si="31"/>
        <v>NO</v>
      </c>
      <c r="F121" t="str">
        <f t="shared" si="31"/>
        <v>NO</v>
      </c>
      <c r="G121" t="str">
        <f t="shared" si="31"/>
        <v>NO</v>
      </c>
      <c r="H121"/>
      <c r="I121" t="str">
        <f t="shared" si="29"/>
        <v>NO</v>
      </c>
      <c r="J121" t="str">
        <f t="shared" si="27"/>
        <v>NE</v>
      </c>
      <c r="K121" t="str">
        <f t="shared" si="29"/>
        <v>NO</v>
      </c>
      <c r="M121" t="str">
        <f t="shared" si="28"/>
        <v>NO</v>
      </c>
      <c r="N121" t="str">
        <f t="shared" si="30"/>
        <v>NO</v>
      </c>
      <c r="O121" t="str">
        <f t="shared" si="30"/>
        <v>NO</v>
      </c>
      <c r="P121" t="str">
        <f t="shared" si="30"/>
        <v>NO</v>
      </c>
    </row>
    <row r="122" spans="3:16">
      <c r="C122" t="str">
        <f t="shared" si="31"/>
        <v>NO</v>
      </c>
      <c r="D122" t="str">
        <f t="shared" si="31"/>
        <v>NO</v>
      </c>
      <c r="E122" t="str">
        <f t="shared" si="31"/>
        <v>NO</v>
      </c>
      <c r="F122" t="str">
        <f t="shared" si="31"/>
        <v>NO</v>
      </c>
      <c r="G122" t="str">
        <f t="shared" si="31"/>
        <v>NO</v>
      </c>
      <c r="H122"/>
      <c r="I122" t="str">
        <f t="shared" si="29"/>
        <v>NO</v>
      </c>
      <c r="J122" t="str">
        <f t="shared" si="27"/>
        <v>NE</v>
      </c>
      <c r="K122" t="str">
        <f t="shared" si="29"/>
        <v>NO</v>
      </c>
      <c r="M122" t="str">
        <f t="shared" si="28"/>
        <v>NO</v>
      </c>
      <c r="N122" t="str">
        <f t="shared" si="30"/>
        <v>NO</v>
      </c>
      <c r="O122" t="str">
        <f t="shared" si="30"/>
        <v>NO</v>
      </c>
      <c r="P122" t="str">
        <f t="shared" si="30"/>
        <v>NO</v>
      </c>
    </row>
    <row r="123" spans="3:16">
      <c r="C123" t="str">
        <f t="shared" si="31"/>
        <v>NO</v>
      </c>
      <c r="D123" t="str">
        <f t="shared" si="31"/>
        <v>NO</v>
      </c>
      <c r="E123" t="str">
        <f t="shared" si="31"/>
        <v>NO</v>
      </c>
      <c r="F123" t="str">
        <f t="shared" si="31"/>
        <v>NO</v>
      </c>
      <c r="G123" t="str">
        <f t="shared" si="31"/>
        <v>NO</v>
      </c>
      <c r="H123"/>
      <c r="I123" t="str">
        <f t="shared" si="29"/>
        <v>NO</v>
      </c>
      <c r="J123" t="str">
        <f t="shared" si="27"/>
        <v>NE</v>
      </c>
      <c r="K123" t="str">
        <f t="shared" si="29"/>
        <v>NO</v>
      </c>
      <c r="M123" t="str">
        <f t="shared" si="28"/>
        <v>NO</v>
      </c>
      <c r="N123" t="str">
        <f t="shared" si="30"/>
        <v>NO</v>
      </c>
      <c r="O123" t="str">
        <f t="shared" si="30"/>
        <v>NO</v>
      </c>
      <c r="P123" t="str">
        <f t="shared" si="30"/>
        <v>NO</v>
      </c>
    </row>
    <row r="124" spans="3:16">
      <c r="C124" t="str">
        <f t="shared" si="31"/>
        <v>NO</v>
      </c>
      <c r="D124" t="str">
        <f t="shared" si="31"/>
        <v>NO</v>
      </c>
      <c r="E124" t="str">
        <f t="shared" si="31"/>
        <v>NO</v>
      </c>
      <c r="F124" t="str">
        <f t="shared" si="31"/>
        <v>NO</v>
      </c>
      <c r="G124" t="str">
        <f t="shared" si="31"/>
        <v>NO</v>
      </c>
      <c r="H124"/>
      <c r="I124" t="str">
        <f t="shared" si="29"/>
        <v>NO</v>
      </c>
      <c r="J124" t="str">
        <f t="shared" si="27"/>
        <v>NE</v>
      </c>
      <c r="K124" t="str">
        <f t="shared" si="29"/>
        <v>NO</v>
      </c>
      <c r="M124" t="str">
        <f t="shared" si="28"/>
        <v>NO</v>
      </c>
      <c r="N124" t="str">
        <f t="shared" si="30"/>
        <v>NO</v>
      </c>
      <c r="O124" t="str">
        <f t="shared" si="30"/>
        <v>NO</v>
      </c>
      <c r="P124" t="str">
        <f t="shared" si="30"/>
        <v>NO</v>
      </c>
    </row>
    <row r="125" spans="3:16">
      <c r="C125" t="str">
        <f t="shared" si="31"/>
        <v>NO</v>
      </c>
      <c r="D125" t="str">
        <f t="shared" si="31"/>
        <v>NO</v>
      </c>
      <c r="E125" t="str">
        <f t="shared" si="31"/>
        <v>NO</v>
      </c>
      <c r="F125" t="str">
        <f t="shared" si="31"/>
        <v>NO</v>
      </c>
      <c r="G125" t="str">
        <f t="shared" si="31"/>
        <v>NO</v>
      </c>
      <c r="H125"/>
      <c r="I125" t="str">
        <f t="shared" si="29"/>
        <v>NO</v>
      </c>
      <c r="J125" t="str">
        <f t="shared" si="27"/>
        <v>NE</v>
      </c>
      <c r="K125" t="str">
        <f t="shared" si="29"/>
        <v>NO</v>
      </c>
      <c r="M125" t="str">
        <f t="shared" si="28"/>
        <v>NO</v>
      </c>
      <c r="N125" t="str">
        <f t="shared" si="30"/>
        <v>NO</v>
      </c>
      <c r="O125" t="str">
        <f t="shared" si="30"/>
        <v>NO</v>
      </c>
      <c r="P125" t="str">
        <f t="shared" si="30"/>
        <v>NO</v>
      </c>
    </row>
    <row r="126" spans="3:16">
      <c r="C126" t="str">
        <f t="shared" si="31"/>
        <v>NO</v>
      </c>
      <c r="D126" t="str">
        <f t="shared" si="31"/>
        <v>NO</v>
      </c>
      <c r="E126" t="str">
        <f t="shared" si="31"/>
        <v>NO</v>
      </c>
      <c r="F126" t="str">
        <f t="shared" si="31"/>
        <v>NO</v>
      </c>
      <c r="G126" t="str">
        <f t="shared" si="31"/>
        <v>NO</v>
      </c>
      <c r="H126"/>
      <c r="I126" t="str">
        <f t="shared" si="29"/>
        <v>NO</v>
      </c>
      <c r="J126" t="str">
        <f t="shared" si="27"/>
        <v>NE</v>
      </c>
      <c r="K126" t="str">
        <f t="shared" si="29"/>
        <v>NO</v>
      </c>
      <c r="M126" t="str">
        <f t="shared" si="28"/>
        <v>NO</v>
      </c>
      <c r="N126" t="str">
        <f t="shared" si="30"/>
        <v>NO</v>
      </c>
      <c r="O126" t="str">
        <f t="shared" si="30"/>
        <v>NO</v>
      </c>
      <c r="P126" t="str">
        <f t="shared" si="30"/>
        <v>NO</v>
      </c>
    </row>
    <row r="127" spans="3:16">
      <c r="C127" t="str">
        <f t="shared" si="31"/>
        <v>NO</v>
      </c>
      <c r="D127" t="str">
        <f t="shared" si="31"/>
        <v>NO</v>
      </c>
      <c r="E127" t="str">
        <f t="shared" si="31"/>
        <v>NO</v>
      </c>
      <c r="F127" t="str">
        <f t="shared" si="31"/>
        <v>NO</v>
      </c>
      <c r="G127" t="str">
        <f t="shared" si="31"/>
        <v>NO</v>
      </c>
      <c r="H127"/>
      <c r="I127" t="str">
        <f t="shared" si="29"/>
        <v>NO</v>
      </c>
      <c r="J127" t="str">
        <f t="shared" si="27"/>
        <v>NE</v>
      </c>
      <c r="K127" t="str">
        <f t="shared" si="29"/>
        <v>NO</v>
      </c>
      <c r="M127" t="str">
        <f t="shared" si="28"/>
        <v>NO</v>
      </c>
      <c r="N127" t="str">
        <f t="shared" si="30"/>
        <v>NO</v>
      </c>
      <c r="O127" t="str">
        <f t="shared" si="30"/>
        <v>NO</v>
      </c>
      <c r="P127" t="str">
        <f t="shared" si="30"/>
        <v>NO</v>
      </c>
    </row>
    <row r="128" spans="3:16">
      <c r="C128" t="str">
        <f t="shared" si="31"/>
        <v>NO</v>
      </c>
      <c r="D128" t="str">
        <f t="shared" si="31"/>
        <v>NO</v>
      </c>
      <c r="E128" t="str">
        <f t="shared" si="31"/>
        <v>NO</v>
      </c>
      <c r="F128" t="str">
        <f t="shared" si="31"/>
        <v>NO</v>
      </c>
      <c r="G128" t="str">
        <f t="shared" si="31"/>
        <v>NO</v>
      </c>
      <c r="H128"/>
      <c r="I128" t="str">
        <f t="shared" si="29"/>
        <v>NO</v>
      </c>
      <c r="J128" t="str">
        <f t="shared" si="27"/>
        <v>NE</v>
      </c>
      <c r="K128" t="str">
        <f t="shared" si="29"/>
        <v>NO</v>
      </c>
      <c r="M128" t="str">
        <f t="shared" si="28"/>
        <v>NO</v>
      </c>
      <c r="N128" t="str">
        <f t="shared" si="30"/>
        <v>NO</v>
      </c>
      <c r="O128" t="str">
        <f t="shared" si="30"/>
        <v>NO</v>
      </c>
      <c r="P128" t="str">
        <f t="shared" si="30"/>
        <v>NO</v>
      </c>
    </row>
    <row r="129" spans="1:16">
      <c r="C129" t="str">
        <f t="shared" si="31"/>
        <v>NO</v>
      </c>
      <c r="D129" t="str">
        <f t="shared" si="31"/>
        <v>NO</v>
      </c>
      <c r="E129" t="str">
        <f t="shared" si="31"/>
        <v>NO</v>
      </c>
      <c r="F129" t="str">
        <f t="shared" si="31"/>
        <v>NO</v>
      </c>
      <c r="G129" t="str">
        <f t="shared" si="31"/>
        <v>NO</v>
      </c>
      <c r="H129"/>
      <c r="I129" t="str">
        <f t="shared" si="29"/>
        <v>NO</v>
      </c>
      <c r="J129" t="str">
        <f t="shared" si="27"/>
        <v>NE</v>
      </c>
      <c r="K129" t="str">
        <f t="shared" si="29"/>
        <v>NO</v>
      </c>
      <c r="M129" t="str">
        <f t="shared" si="28"/>
        <v>NO</v>
      </c>
      <c r="N129" t="str">
        <f t="shared" si="30"/>
        <v>NO</v>
      </c>
      <c r="O129" t="str">
        <f t="shared" si="30"/>
        <v>NO</v>
      </c>
      <c r="P129" t="str">
        <f t="shared" si="30"/>
        <v>NO</v>
      </c>
    </row>
    <row r="130" spans="1:16">
      <c r="C130" t="str">
        <f t="shared" si="31"/>
        <v>NO</v>
      </c>
      <c r="D130" t="str">
        <f t="shared" si="31"/>
        <v>NO</v>
      </c>
      <c r="E130" t="str">
        <f t="shared" si="31"/>
        <v>NO</v>
      </c>
      <c r="F130" t="str">
        <f t="shared" si="31"/>
        <v>NO</v>
      </c>
      <c r="G130" t="str">
        <f t="shared" si="31"/>
        <v>NO</v>
      </c>
      <c r="H130"/>
      <c r="I130" t="str">
        <f t="shared" si="29"/>
        <v>NO</v>
      </c>
      <c r="J130" t="str">
        <f t="shared" si="27"/>
        <v>NE</v>
      </c>
      <c r="K130" t="str">
        <f t="shared" si="29"/>
        <v>NO</v>
      </c>
      <c r="M130" t="str">
        <f t="shared" si="28"/>
        <v>NO</v>
      </c>
      <c r="N130" t="str">
        <f t="shared" si="30"/>
        <v>NO</v>
      </c>
      <c r="O130" t="str">
        <f t="shared" si="30"/>
        <v>NO</v>
      </c>
      <c r="P130" t="str">
        <f t="shared" si="30"/>
        <v>NO</v>
      </c>
    </row>
    <row r="131" spans="1:16">
      <c r="C131" t="str">
        <f t="shared" si="31"/>
        <v>NO</v>
      </c>
      <c r="D131" t="str">
        <f t="shared" si="31"/>
        <v>NO</v>
      </c>
      <c r="E131" t="str">
        <f t="shared" si="31"/>
        <v>NO</v>
      </c>
      <c r="F131" t="str">
        <f t="shared" si="31"/>
        <v>NO</v>
      </c>
      <c r="G131" t="str">
        <f t="shared" si="31"/>
        <v>NO</v>
      </c>
      <c r="H131"/>
      <c r="I131" t="str">
        <f t="shared" si="29"/>
        <v>NO</v>
      </c>
      <c r="J131" t="str">
        <f t="shared" si="27"/>
        <v>NE</v>
      </c>
      <c r="K131" t="str">
        <f t="shared" si="29"/>
        <v>NO</v>
      </c>
      <c r="M131" t="str">
        <f t="shared" si="28"/>
        <v>NO</v>
      </c>
      <c r="N131" t="str">
        <f t="shared" si="30"/>
        <v>NO</v>
      </c>
      <c r="O131" t="str">
        <f t="shared" si="30"/>
        <v>NO</v>
      </c>
      <c r="P131" t="str">
        <f t="shared" si="30"/>
        <v>NO</v>
      </c>
    </row>
    <row r="132" spans="1:16">
      <c r="C132" t="str">
        <f t="shared" si="31"/>
        <v>NO</v>
      </c>
      <c r="D132" t="str">
        <f t="shared" si="31"/>
        <v>NO</v>
      </c>
      <c r="E132" t="str">
        <f t="shared" si="31"/>
        <v>NO</v>
      </c>
      <c r="F132" t="str">
        <f t="shared" si="31"/>
        <v>NO</v>
      </c>
      <c r="G132" t="str">
        <f t="shared" si="31"/>
        <v>NO</v>
      </c>
      <c r="H132"/>
      <c r="I132" t="str">
        <f t="shared" ref="I132:K137" si="32">IF(ISNUMBER(I38),I38,"NO")</f>
        <v>NO</v>
      </c>
      <c r="J132" t="str">
        <f t="shared" si="27"/>
        <v>NE</v>
      </c>
      <c r="K132" t="str">
        <f t="shared" si="32"/>
        <v>NO</v>
      </c>
      <c r="M132" t="str">
        <f t="shared" si="28"/>
        <v>NO</v>
      </c>
      <c r="N132" t="str">
        <f t="shared" ref="N132:P137" si="33">IF(ISNUMBER(N38),N38,"NO")</f>
        <v>NO</v>
      </c>
      <c r="O132" t="str">
        <f t="shared" si="33"/>
        <v>NO</v>
      </c>
      <c r="P132" t="str">
        <f t="shared" si="33"/>
        <v>NO</v>
      </c>
    </row>
    <row r="133" spans="1:16">
      <c r="C133" t="str">
        <f t="shared" ref="C133:G137" si="34">IF(ISNUMBER(C39),C39,"NO")</f>
        <v>NO</v>
      </c>
      <c r="D133" t="str">
        <f t="shared" si="34"/>
        <v>NO</v>
      </c>
      <c r="E133" t="str">
        <f t="shared" si="34"/>
        <v>NO</v>
      </c>
      <c r="F133" t="str">
        <f t="shared" si="34"/>
        <v>NO</v>
      </c>
      <c r="G133" t="str">
        <f t="shared" si="34"/>
        <v>NO</v>
      </c>
      <c r="H133"/>
      <c r="I133" t="str">
        <f t="shared" si="32"/>
        <v>NO</v>
      </c>
      <c r="J133" t="str">
        <f t="shared" si="27"/>
        <v>NE</v>
      </c>
      <c r="K133" t="str">
        <f t="shared" si="32"/>
        <v>NO</v>
      </c>
      <c r="M133" t="str">
        <f t="shared" si="28"/>
        <v>NO</v>
      </c>
      <c r="N133" t="str">
        <f t="shared" si="33"/>
        <v>NO</v>
      </c>
      <c r="O133" t="str">
        <f t="shared" si="33"/>
        <v>NO</v>
      </c>
      <c r="P133" t="str">
        <f t="shared" si="33"/>
        <v>NO</v>
      </c>
    </row>
    <row r="134" spans="1:16">
      <c r="C134" t="str">
        <f t="shared" si="34"/>
        <v>NO</v>
      </c>
      <c r="D134" t="str">
        <f t="shared" si="34"/>
        <v>NO</v>
      </c>
      <c r="E134" t="str">
        <f t="shared" si="34"/>
        <v>NO</v>
      </c>
      <c r="F134" t="str">
        <f t="shared" si="34"/>
        <v>NO</v>
      </c>
      <c r="G134" t="str">
        <f t="shared" si="34"/>
        <v>NO</v>
      </c>
      <c r="H134"/>
      <c r="I134" t="str">
        <f t="shared" si="32"/>
        <v>NO</v>
      </c>
      <c r="J134" t="str">
        <f t="shared" si="27"/>
        <v>NE</v>
      </c>
      <c r="K134" t="str">
        <f t="shared" si="32"/>
        <v>NO</v>
      </c>
      <c r="M134" t="str">
        <f t="shared" si="28"/>
        <v>NO</v>
      </c>
      <c r="N134" t="str">
        <f t="shared" si="33"/>
        <v>NO</v>
      </c>
      <c r="O134" t="str">
        <f t="shared" si="33"/>
        <v>NO</v>
      </c>
      <c r="P134" t="str">
        <f t="shared" si="33"/>
        <v>NO</v>
      </c>
    </row>
    <row r="135" spans="1:16">
      <c r="C135" t="str">
        <f t="shared" si="34"/>
        <v>NO</v>
      </c>
      <c r="D135" t="str">
        <f t="shared" si="34"/>
        <v>NO</v>
      </c>
      <c r="E135" t="str">
        <f t="shared" si="34"/>
        <v>NO</v>
      </c>
      <c r="F135" t="str">
        <f t="shared" si="34"/>
        <v>NO</v>
      </c>
      <c r="G135" t="str">
        <f t="shared" si="34"/>
        <v>NO</v>
      </c>
      <c r="H135"/>
      <c r="I135" t="str">
        <f t="shared" si="32"/>
        <v>NO</v>
      </c>
      <c r="J135" t="str">
        <f t="shared" si="27"/>
        <v>NE</v>
      </c>
      <c r="K135" t="str">
        <f t="shared" si="32"/>
        <v>NO</v>
      </c>
      <c r="M135" t="str">
        <f t="shared" si="28"/>
        <v>NO</v>
      </c>
      <c r="N135" t="str">
        <f t="shared" si="33"/>
        <v>NO</v>
      </c>
      <c r="O135" t="str">
        <f t="shared" si="33"/>
        <v>NO</v>
      </c>
      <c r="P135" t="str">
        <f t="shared" si="33"/>
        <v>NO</v>
      </c>
    </row>
    <row r="136" spans="1:16">
      <c r="C136" t="str">
        <f t="shared" si="34"/>
        <v>NO</v>
      </c>
      <c r="D136" t="str">
        <f t="shared" si="34"/>
        <v>NO</v>
      </c>
      <c r="E136" t="str">
        <f t="shared" si="34"/>
        <v>NO</v>
      </c>
      <c r="F136" t="str">
        <f t="shared" si="34"/>
        <v>NO</v>
      </c>
      <c r="G136" t="str">
        <f t="shared" si="34"/>
        <v>NO</v>
      </c>
      <c r="H136"/>
      <c r="I136" t="str">
        <f t="shared" si="32"/>
        <v>NO</v>
      </c>
      <c r="J136" t="str">
        <f t="shared" si="27"/>
        <v>NE</v>
      </c>
      <c r="K136" t="str">
        <f t="shared" si="32"/>
        <v>NO</v>
      </c>
      <c r="M136" t="str">
        <f t="shared" si="28"/>
        <v>NO</v>
      </c>
      <c r="N136" t="str">
        <f t="shared" si="33"/>
        <v>NO</v>
      </c>
      <c r="O136" t="str">
        <f t="shared" si="33"/>
        <v>NO</v>
      </c>
      <c r="P136" t="str">
        <f t="shared" si="33"/>
        <v>NO</v>
      </c>
    </row>
    <row r="137" spans="1:16">
      <c r="C137" t="str">
        <f t="shared" si="34"/>
        <v>NO</v>
      </c>
      <c r="D137" t="str">
        <f t="shared" si="34"/>
        <v>NO</v>
      </c>
      <c r="E137" t="str">
        <f t="shared" si="34"/>
        <v>NO</v>
      </c>
      <c r="F137" t="str">
        <f t="shared" si="34"/>
        <v>NO</v>
      </c>
      <c r="G137" t="str">
        <f t="shared" si="34"/>
        <v>NO</v>
      </c>
      <c r="H137"/>
      <c r="I137" t="str">
        <f t="shared" si="32"/>
        <v>NO</v>
      </c>
      <c r="J137" t="str">
        <f t="shared" si="27"/>
        <v>NE</v>
      </c>
      <c r="K137" t="str">
        <f t="shared" si="32"/>
        <v>NO</v>
      </c>
      <c r="M137" t="str">
        <f t="shared" si="28"/>
        <v>NO</v>
      </c>
      <c r="N137" t="str">
        <f t="shared" si="33"/>
        <v>NO</v>
      </c>
      <c r="O137" t="str">
        <f t="shared" si="33"/>
        <v>NO</v>
      </c>
      <c r="P137" t="str">
        <f t="shared" si="33"/>
        <v>NO</v>
      </c>
    </row>
    <row r="138" spans="1:16">
      <c r="A138" s="186" t="s">
        <v>135</v>
      </c>
      <c r="C138" s="188">
        <f>MEDIAN(C100:C137)</f>
        <v>5</v>
      </c>
      <c r="D138" s="188">
        <f t="shared" ref="D138:P138" si="35">MEDIAN(D100:D137)</f>
        <v>5</v>
      </c>
      <c r="E138" s="188">
        <f t="shared" si="35"/>
        <v>5</v>
      </c>
      <c r="F138" s="188">
        <f t="shared" si="35"/>
        <v>5</v>
      </c>
      <c r="G138" s="188">
        <f t="shared" si="35"/>
        <v>4</v>
      </c>
      <c r="H138" s="188"/>
      <c r="I138" s="188">
        <f t="shared" si="35"/>
        <v>5</v>
      </c>
      <c r="J138" s="188">
        <f t="shared" si="35"/>
        <v>5</v>
      </c>
      <c r="K138" s="188">
        <f t="shared" si="35"/>
        <v>5</v>
      </c>
      <c r="L138" s="188"/>
      <c r="M138" s="188">
        <f t="shared" si="35"/>
        <v>5</v>
      </c>
      <c r="N138" s="188">
        <f t="shared" si="35"/>
        <v>4</v>
      </c>
      <c r="O138" s="188">
        <f t="shared" si="35"/>
        <v>5</v>
      </c>
      <c r="P138" s="188">
        <f t="shared" si="35"/>
        <v>3</v>
      </c>
    </row>
    <row r="139" spans="1:16">
      <c r="A139" s="186" t="s">
        <v>136</v>
      </c>
      <c r="C139" s="188">
        <f>QUARTILE(C100:C137,1)</f>
        <v>5</v>
      </c>
      <c r="D139" s="188">
        <f t="shared" ref="D139:P139" si="36">QUARTILE(D100:D137,1)</f>
        <v>4</v>
      </c>
      <c r="E139" s="188">
        <f t="shared" si="36"/>
        <v>5</v>
      </c>
      <c r="F139" s="188">
        <f t="shared" si="36"/>
        <v>5</v>
      </c>
      <c r="G139" s="188">
        <f t="shared" si="36"/>
        <v>4</v>
      </c>
      <c r="H139" s="188"/>
      <c r="I139" s="188">
        <f t="shared" si="36"/>
        <v>5</v>
      </c>
      <c r="J139" s="188">
        <f t="shared" si="36"/>
        <v>4</v>
      </c>
      <c r="K139" s="188">
        <f t="shared" si="36"/>
        <v>5</v>
      </c>
      <c r="L139" s="188"/>
      <c r="M139" s="188">
        <f t="shared" si="36"/>
        <v>5</v>
      </c>
      <c r="N139" s="188">
        <f t="shared" si="36"/>
        <v>4</v>
      </c>
      <c r="O139" s="188">
        <f t="shared" si="36"/>
        <v>5</v>
      </c>
      <c r="P139" s="188">
        <f t="shared" si="36"/>
        <v>2</v>
      </c>
    </row>
    <row r="140" spans="1:16">
      <c r="A140" s="186" t="s">
        <v>137</v>
      </c>
      <c r="C140" s="188">
        <f>AVERAGE(C100:C137)</f>
        <v>4.8571428571428568</v>
      </c>
      <c r="D140" s="188">
        <f t="shared" ref="D140:P140" si="37">AVERAGE(D100:D137)</f>
        <v>4.5714285714285712</v>
      </c>
      <c r="E140" s="188">
        <f t="shared" si="37"/>
        <v>4.8571428571428568</v>
      </c>
      <c r="F140" s="188">
        <f t="shared" si="37"/>
        <v>4.7619047619047619</v>
      </c>
      <c r="G140" s="188">
        <f t="shared" si="37"/>
        <v>4.2380952380952381</v>
      </c>
      <c r="H140" s="188"/>
      <c r="I140" s="188">
        <f t="shared" si="37"/>
        <v>5</v>
      </c>
      <c r="J140" s="188">
        <f t="shared" si="37"/>
        <v>4.333333333333333</v>
      </c>
      <c r="K140" s="188">
        <f t="shared" si="37"/>
        <v>4.9047619047619051</v>
      </c>
      <c r="L140" s="188"/>
      <c r="M140" s="188">
        <f t="shared" si="37"/>
        <v>4.7619047619047619</v>
      </c>
      <c r="N140" s="188">
        <f t="shared" si="37"/>
        <v>4</v>
      </c>
      <c r="O140" s="188">
        <f t="shared" si="37"/>
        <v>4.8571428571428568</v>
      </c>
      <c r="P140" s="188">
        <f t="shared" si="37"/>
        <v>3.2380952380952381</v>
      </c>
    </row>
  </sheetData>
  <protectedRanges>
    <protectedRange sqref="AB79:AC95" name="Rango3_2_1_1"/>
    <protectedRange sqref="C79:Q95 Y79:AA95" name="Rango1_2_1_1"/>
    <protectedRange sqref="X58:X78" name="Rango2_2_1_3"/>
    <protectedRange sqref="AB58:AC78" name="Rango3_2_2_1"/>
    <protectedRange sqref="Y58:AA78 C58:Q78" name="Rango1_2_2_1"/>
    <protectedRange sqref="V58:X78 AD58:AE78 R58:T78" name="Rango2_2_2_1"/>
  </protectedRanges>
  <mergeCells count="35">
    <mergeCell ref="O3:O5"/>
    <mergeCell ref="P3:P5"/>
    <mergeCell ref="C2:H2"/>
    <mergeCell ref="I2:L2"/>
    <mergeCell ref="L3:L5"/>
    <mergeCell ref="M2:Q2"/>
    <mergeCell ref="C3:C5"/>
    <mergeCell ref="D3:D5"/>
    <mergeCell ref="E3:E5"/>
    <mergeCell ref="F3:F5"/>
    <mergeCell ref="G3:G5"/>
    <mergeCell ref="H3:H5"/>
    <mergeCell ref="B2:B5"/>
    <mergeCell ref="B53:B56"/>
    <mergeCell ref="C53:Q53"/>
    <mergeCell ref="R53:W53"/>
    <mergeCell ref="X53:AE53"/>
    <mergeCell ref="C54:E56"/>
    <mergeCell ref="F54:H56"/>
    <mergeCell ref="I54:K56"/>
    <mergeCell ref="L54:N56"/>
    <mergeCell ref="O54:Q56"/>
    <mergeCell ref="I3:I5"/>
    <mergeCell ref="J3:J5"/>
    <mergeCell ref="K3:K5"/>
    <mergeCell ref="Q3:Q5"/>
    <mergeCell ref="M3:M5"/>
    <mergeCell ref="N3:N5"/>
    <mergeCell ref="AD54:AE56"/>
    <mergeCell ref="R54:S56"/>
    <mergeCell ref="T54:U56"/>
    <mergeCell ref="V54:W56"/>
    <mergeCell ref="X54:X56"/>
    <mergeCell ref="Y54:AA56"/>
    <mergeCell ref="AB54:AC56"/>
  </mergeCells>
  <phoneticPr fontId="4" type="noConversion"/>
  <pageMargins left="0.75" right="0.75" top="1" bottom="1" header="0" footer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E140"/>
  <sheetViews>
    <sheetView topLeftCell="B1" zoomScale="70" zoomScaleNormal="70" workbookViewId="0">
      <selection activeCell="C6" sqref="C6:Q17"/>
    </sheetView>
  </sheetViews>
  <sheetFormatPr baseColWidth="10" defaultRowHeight="12.75"/>
  <cols>
    <col min="2" max="2" width="5" customWidth="1"/>
    <col min="3" max="3" width="9.5703125" customWidth="1"/>
    <col min="4" max="4" width="11.140625" customWidth="1"/>
    <col min="5" max="5" width="11" customWidth="1"/>
    <col min="6" max="6" width="14.85546875" customWidth="1"/>
    <col min="8" max="8" width="10.85546875" style="8" customWidth="1"/>
    <col min="12" max="12" width="14.5703125" bestFit="1" customWidth="1"/>
  </cols>
  <sheetData>
    <row r="1" spans="1:21" ht="13.5" thickBot="1">
      <c r="A1" s="90" t="s">
        <v>81</v>
      </c>
    </row>
    <row r="2" spans="1:21" ht="13.5" thickTop="1">
      <c r="B2" s="346" t="s">
        <v>88</v>
      </c>
      <c r="C2" s="349" t="s">
        <v>56</v>
      </c>
      <c r="D2" s="350"/>
      <c r="E2" s="350"/>
      <c r="F2" s="350"/>
      <c r="G2" s="350"/>
      <c r="H2" s="351"/>
      <c r="I2" s="352" t="s">
        <v>11</v>
      </c>
      <c r="J2" s="353"/>
      <c r="K2" s="353"/>
      <c r="L2" s="351"/>
      <c r="M2" s="354" t="s">
        <v>12</v>
      </c>
      <c r="N2" s="355"/>
      <c r="O2" s="355"/>
      <c r="P2" s="355"/>
      <c r="Q2" s="356"/>
    </row>
    <row r="3" spans="1:21" ht="12.75" customHeight="1">
      <c r="B3" s="347"/>
      <c r="C3" s="377" t="s">
        <v>57</v>
      </c>
      <c r="D3" s="380" t="s">
        <v>58</v>
      </c>
      <c r="E3" s="380" t="s">
        <v>59</v>
      </c>
      <c r="F3" s="380" t="s">
        <v>60</v>
      </c>
      <c r="G3" s="381" t="s">
        <v>61</v>
      </c>
      <c r="H3" s="382" t="s">
        <v>62</v>
      </c>
      <c r="I3" s="370" t="s">
        <v>3</v>
      </c>
      <c r="J3" s="373" t="s">
        <v>63</v>
      </c>
      <c r="K3" s="326" t="s">
        <v>64</v>
      </c>
      <c r="L3" s="374" t="s">
        <v>62</v>
      </c>
      <c r="M3" s="363" t="s">
        <v>65</v>
      </c>
      <c r="N3" s="365" t="s">
        <v>66</v>
      </c>
      <c r="O3" s="365" t="s">
        <v>67</v>
      </c>
      <c r="P3" s="368" t="s">
        <v>68</v>
      </c>
      <c r="Q3" s="357" t="s">
        <v>62</v>
      </c>
    </row>
    <row r="4" spans="1:21">
      <c r="B4" s="347"/>
      <c r="C4" s="378"/>
      <c r="D4" s="366"/>
      <c r="E4" s="366"/>
      <c r="F4" s="366"/>
      <c r="G4" s="327"/>
      <c r="H4" s="383"/>
      <c r="I4" s="371"/>
      <c r="J4" s="366"/>
      <c r="K4" s="327"/>
      <c r="L4" s="375"/>
      <c r="M4" s="331"/>
      <c r="N4" s="366"/>
      <c r="O4" s="366"/>
      <c r="P4" s="327"/>
      <c r="Q4" s="358"/>
    </row>
    <row r="5" spans="1:21" ht="13.5" thickBot="1">
      <c r="B5" s="348"/>
      <c r="C5" s="379"/>
      <c r="D5" s="367"/>
      <c r="E5" s="366"/>
      <c r="F5" s="367"/>
      <c r="G5" s="369"/>
      <c r="H5" s="384"/>
      <c r="I5" s="372"/>
      <c r="J5" s="367"/>
      <c r="K5" s="369"/>
      <c r="L5" s="376"/>
      <c r="M5" s="364"/>
      <c r="N5" s="367"/>
      <c r="O5" s="367"/>
      <c r="P5" s="369"/>
      <c r="Q5" s="359"/>
    </row>
    <row r="6" spans="1:21" ht="13.5" thickBot="1">
      <c r="A6">
        <f>IF(C6="NE",0,1)</f>
        <v>1</v>
      </c>
      <c r="B6" s="97" t="s">
        <v>89</v>
      </c>
      <c r="C6" s="183">
        <f>IF(C58+D58+E58&gt;13,5,IF(C58+D58+E58&gt;10,4,IF(C58+D58+E58&gt;7,3,IF(C58+D58+E58&gt;5,2,"NE"))))</f>
        <v>5</v>
      </c>
      <c r="D6" s="183">
        <f>IF(F58+G58+H58&gt;13,5,IF(F58+G58+H58&gt;10,4,IF(F58+G58+H58&gt;7,3,IF(F58+G58+H58&gt;5,2,"NE"))))</f>
        <v>3</v>
      </c>
      <c r="E6" s="183">
        <f>IF(I58+J58+K58&gt;13,5,IF(I58+J58+K58&gt;10,4,IF(I58+J58+K58&gt;7,3,IF(I58+J58+K58&gt;5,2,"NE"))))</f>
        <v>4</v>
      </c>
      <c r="F6" s="183">
        <f>IF(L58+M58+N58&gt;13,5,IF(L58+M58+N58&gt;10,4,IF(L58+M58+N58&gt;7,3,IF(L58+M58+N58&gt;5,2,"NE"))))</f>
        <v>5</v>
      </c>
      <c r="G6" s="183">
        <f>IF(O58+P58+Q58&gt;13,5,IF(O58+P58+Q58&gt;10,4,IF(O58+P58+Q58&gt;7,3,IF(O58+P58+Q58&gt;5,2,"NE"))))</f>
        <v>2</v>
      </c>
      <c r="H6" s="184" t="str">
        <f>IF(COUNTIF(C6:G6,2)&gt;1,"D","A")</f>
        <v>A</v>
      </c>
      <c r="I6" s="183">
        <f>IF(R58+S58&gt;8,5,IF(R58+S58&gt;6,4,IF(R58+S58&gt;4,3,IF(R58+S58&gt;2,2,"NE"))))</f>
        <v>5</v>
      </c>
      <c r="J6" s="183">
        <f>IF(AND(ISTEXT(T58),U58&gt;0),U58,"NE")</f>
        <v>5</v>
      </c>
      <c r="K6" s="183">
        <f>IF(V58+W58&gt;8,5,IF(V58+W58&gt;6,4,IF(V58+W58&gt;4,3,IF(V58+W58&gt;2,2,"NE"))))</f>
        <v>5</v>
      </c>
      <c r="L6" s="184" t="str">
        <f>IF(OR(COUNTIF(I6:K6,2)&gt;1,H6="D"),"D","A")</f>
        <v>A</v>
      </c>
      <c r="M6" s="183">
        <f>X58</f>
        <v>5</v>
      </c>
      <c r="N6" s="183">
        <f>IF(Y58+Z58+AA58&gt;13,5,IF(Y58+Z58+AA58&gt;10,4,IF(Y58+Z58+AA58&gt;7,3,IF(Y58+Z58+AA58&gt;5,2,"NE"))))</f>
        <v>3</v>
      </c>
      <c r="O6" s="183">
        <f>IF(AB58+AC58&gt;8,5,IF(AB58+AC58&gt;6,4,IF(AB58+AC58&gt;4,3,IF(AB58+AC58&gt;2,2,"NE"))))</f>
        <v>5</v>
      </c>
      <c r="P6" s="183">
        <f>IF(AD58+AE58&gt;8,5,IF(AD58+AE58&gt;6,4,IF(AD58+AE58&gt;4,3,IF(AD58+AE58&gt;2,2,"NE"))))</f>
        <v>3</v>
      </c>
      <c r="Q6" s="184" t="str">
        <f>IF(OR(COUNTIF(M6:P6,2)&gt;1,L6="D"),"D","A")</f>
        <v>A</v>
      </c>
      <c r="S6">
        <f>IF(AND(SUM(C6:G6)&gt;0,H6="A"),1,0)</f>
        <v>1</v>
      </c>
      <c r="T6">
        <f>IF(AND(SUM(I6:K6)&gt;0,L6="A"),1,0)</f>
        <v>1</v>
      </c>
      <c r="U6">
        <f>IF(AND(SUM(M6:P6)&gt;0,Q6="A"),1,0)</f>
        <v>1</v>
      </c>
    </row>
    <row r="7" spans="1:21" ht="13.5" thickBot="1">
      <c r="A7">
        <f t="shared" ref="A7:A43" si="0">IF(C7="NE",0,1)</f>
        <v>1</v>
      </c>
      <c r="B7" s="100" t="s">
        <v>90</v>
      </c>
      <c r="C7" s="183">
        <f t="shared" ref="C7:C43" si="1">IF(C59+D59+E59&gt;13,5,IF(C59+D59+E59&gt;10,4,IF(C59+D59+E59&gt;7,3,IF(C59+D59+E59&gt;5,2,"NE"))))</f>
        <v>5</v>
      </c>
      <c r="D7" s="183">
        <f t="shared" ref="D7:D43" si="2">IF(F59+G59+H59&gt;13,5,IF(F59+G59+H59&gt;10,4,IF(F59+G59+H59&gt;7,3,IF(F59+G59+H59&gt;5,2,"NE"))))</f>
        <v>5</v>
      </c>
      <c r="E7" s="183">
        <f t="shared" ref="E7:E43" si="3">IF(I59+J59+K59&gt;13,5,IF(I59+J59+K59&gt;10,4,IF(I59+J59+K59&gt;7,3,IF(I59+J59+K59&gt;5,2,"NE"))))</f>
        <v>5</v>
      </c>
      <c r="F7" s="183">
        <f t="shared" ref="F7:F43" si="4">IF(L59+M59+N59&gt;13,5,IF(L59+M59+N59&gt;10,4,IF(L59+M59+N59&gt;7,3,IF(L59+M59+N59&gt;5,2,"NE"))))</f>
        <v>5</v>
      </c>
      <c r="G7" s="183">
        <f t="shared" ref="G7:G43" si="5">IF(O59+P59+Q59&gt;13,5,IF(O59+P59+Q59&gt;10,4,IF(O59+P59+Q59&gt;7,3,IF(O59+P59+Q59&gt;5,2,"NE"))))</f>
        <v>2</v>
      </c>
      <c r="H7" s="184" t="str">
        <f t="shared" ref="H7:H43" si="6">IF(COUNTIF(C7:G7,2)&gt;1,"D","A")</f>
        <v>A</v>
      </c>
      <c r="I7" s="183">
        <f t="shared" ref="I7:I43" si="7">IF(R59+S59&gt;8,5,IF(R59+S59&gt;6,4,IF(R59+S59&gt;4,3,IF(R59+S59&gt;2,2,"NE"))))</f>
        <v>5</v>
      </c>
      <c r="J7" s="183">
        <f t="shared" ref="J7:J43" si="8">IF(AND(ISTEXT(T59),U59&gt;0),U59,"NE")</f>
        <v>5</v>
      </c>
      <c r="K7" s="183">
        <f t="shared" ref="K7:K43" si="9">IF(V59+W59&gt;8,5,IF(V59+W59&gt;6,4,IF(V59+W59&gt;4,3,IF(V59+W59&gt;2,2,"NE"))))</f>
        <v>5</v>
      </c>
      <c r="L7" s="184" t="str">
        <f t="shared" ref="L7:L43" si="10">IF(OR(COUNTIF(I7:K7,2)&gt;1,H7="D"),"D","A")</f>
        <v>A</v>
      </c>
      <c r="M7" s="183">
        <f t="shared" ref="M7:M43" si="11">X59</f>
        <v>5</v>
      </c>
      <c r="N7" s="183">
        <f t="shared" ref="N7:N43" si="12">IF(Y59+Z59+AA59&gt;13,5,IF(Y59+Z59+AA59&gt;10,4,IF(Y59+Z59+AA59&gt;7,3,IF(Y59+Z59+AA59&gt;5,2,"NE"))))</f>
        <v>3</v>
      </c>
      <c r="O7" s="183">
        <f t="shared" ref="O7:O43" si="13">IF(AB59+AC59&gt;8,5,IF(AB59+AC59&gt;6,4,IF(AB59+AC59&gt;4,3,IF(AB59+AC59&gt;2,2,"NE"))))</f>
        <v>5</v>
      </c>
      <c r="P7" s="183">
        <f t="shared" ref="P7:P43" si="14">IF(AD59+AE59&gt;8,5,IF(AD59+AE59&gt;6,4,IF(AD59+AE59&gt;4,3,IF(AD59+AE59&gt;2,2,"NE"))))</f>
        <v>5</v>
      </c>
      <c r="Q7" s="184" t="str">
        <f t="shared" ref="Q7:Q43" si="15">IF(OR(COUNTIF(M7:P7,2)&gt;1,L7="D"),"D","A")</f>
        <v>A</v>
      </c>
      <c r="S7">
        <f t="shared" ref="S7:S43" si="16">IF(AND(SUM(C7:G7)&gt;0,H7="A"),1,0)</f>
        <v>1</v>
      </c>
      <c r="T7">
        <f t="shared" ref="T7:T43" si="17">IF(AND(SUM(I7:K7)&gt;0,L7="A"),1,0)</f>
        <v>1</v>
      </c>
      <c r="U7">
        <f t="shared" ref="U7:U43" si="18">IF(AND(SUM(M7:P7)&gt;0,Q7="A"),1,0)</f>
        <v>1</v>
      </c>
    </row>
    <row r="8" spans="1:21" ht="13.5" thickBot="1">
      <c r="A8">
        <f t="shared" si="0"/>
        <v>1</v>
      </c>
      <c r="B8" s="100" t="s">
        <v>91</v>
      </c>
      <c r="C8" s="183">
        <f t="shared" si="1"/>
        <v>5</v>
      </c>
      <c r="D8" s="183">
        <f t="shared" si="2"/>
        <v>5</v>
      </c>
      <c r="E8" s="183">
        <f t="shared" si="3"/>
        <v>5</v>
      </c>
      <c r="F8" s="183">
        <f t="shared" si="4"/>
        <v>5</v>
      </c>
      <c r="G8" s="183">
        <f t="shared" si="5"/>
        <v>3</v>
      </c>
      <c r="H8" s="184" t="str">
        <f t="shared" si="6"/>
        <v>A</v>
      </c>
      <c r="I8" s="183">
        <f t="shared" si="7"/>
        <v>5</v>
      </c>
      <c r="J8" s="183">
        <f t="shared" si="8"/>
        <v>4</v>
      </c>
      <c r="K8" s="183">
        <f t="shared" si="9"/>
        <v>5</v>
      </c>
      <c r="L8" s="184" t="str">
        <f t="shared" si="10"/>
        <v>A</v>
      </c>
      <c r="M8" s="183">
        <f t="shared" si="11"/>
        <v>5</v>
      </c>
      <c r="N8" s="183">
        <f t="shared" si="12"/>
        <v>5</v>
      </c>
      <c r="O8" s="183">
        <f t="shared" si="13"/>
        <v>5</v>
      </c>
      <c r="P8" s="183">
        <f t="shared" si="14"/>
        <v>4</v>
      </c>
      <c r="Q8" s="184" t="str">
        <f t="shared" si="15"/>
        <v>A</v>
      </c>
      <c r="S8">
        <f t="shared" si="16"/>
        <v>1</v>
      </c>
      <c r="T8">
        <f t="shared" si="17"/>
        <v>1</v>
      </c>
      <c r="U8">
        <f t="shared" si="18"/>
        <v>1</v>
      </c>
    </row>
    <row r="9" spans="1:21" ht="13.5" thickBot="1">
      <c r="A9">
        <f t="shared" si="0"/>
        <v>1</v>
      </c>
      <c r="B9" s="100" t="s">
        <v>92</v>
      </c>
      <c r="C9" s="183">
        <f t="shared" si="1"/>
        <v>5</v>
      </c>
      <c r="D9" s="183">
        <f t="shared" si="2"/>
        <v>4</v>
      </c>
      <c r="E9" s="183">
        <f t="shared" si="3"/>
        <v>4</v>
      </c>
      <c r="F9" s="183">
        <f t="shared" si="4"/>
        <v>4</v>
      </c>
      <c r="G9" s="183">
        <f t="shared" si="5"/>
        <v>2</v>
      </c>
      <c r="H9" s="184" t="str">
        <f t="shared" si="6"/>
        <v>A</v>
      </c>
      <c r="I9" s="183">
        <f t="shared" si="7"/>
        <v>5</v>
      </c>
      <c r="J9" s="183">
        <f t="shared" si="8"/>
        <v>3</v>
      </c>
      <c r="K9" s="183">
        <f t="shared" si="9"/>
        <v>5</v>
      </c>
      <c r="L9" s="184" t="str">
        <f t="shared" si="10"/>
        <v>A</v>
      </c>
      <c r="M9" s="183">
        <f t="shared" si="11"/>
        <v>5</v>
      </c>
      <c r="N9" s="183">
        <f t="shared" si="12"/>
        <v>2</v>
      </c>
      <c r="O9" s="183">
        <f t="shared" si="13"/>
        <v>5</v>
      </c>
      <c r="P9" s="183">
        <f t="shared" si="14"/>
        <v>3</v>
      </c>
      <c r="Q9" s="184" t="str">
        <f t="shared" si="15"/>
        <v>A</v>
      </c>
      <c r="S9">
        <f t="shared" si="16"/>
        <v>1</v>
      </c>
      <c r="T9">
        <f t="shared" si="17"/>
        <v>1</v>
      </c>
      <c r="U9">
        <f t="shared" si="18"/>
        <v>1</v>
      </c>
    </row>
    <row r="10" spans="1:21" ht="13.5" thickBot="1">
      <c r="A10">
        <f t="shared" si="0"/>
        <v>1</v>
      </c>
      <c r="B10" s="100" t="s">
        <v>93</v>
      </c>
      <c r="C10" s="183">
        <f t="shared" si="1"/>
        <v>4</v>
      </c>
      <c r="D10" s="183">
        <f t="shared" si="2"/>
        <v>4</v>
      </c>
      <c r="E10" s="183">
        <f t="shared" si="3"/>
        <v>4</v>
      </c>
      <c r="F10" s="183">
        <f t="shared" si="4"/>
        <v>5</v>
      </c>
      <c r="G10" s="183">
        <f t="shared" si="5"/>
        <v>2</v>
      </c>
      <c r="H10" s="184" t="str">
        <f t="shared" si="6"/>
        <v>A</v>
      </c>
      <c r="I10" s="183">
        <f t="shared" si="7"/>
        <v>5</v>
      </c>
      <c r="J10" s="183">
        <f t="shared" si="8"/>
        <v>2</v>
      </c>
      <c r="K10" s="183">
        <f t="shared" si="9"/>
        <v>5</v>
      </c>
      <c r="L10" s="184" t="str">
        <f t="shared" si="10"/>
        <v>A</v>
      </c>
      <c r="M10" s="183">
        <f t="shared" si="11"/>
        <v>5</v>
      </c>
      <c r="N10" s="183">
        <f t="shared" si="12"/>
        <v>3</v>
      </c>
      <c r="O10" s="183">
        <f t="shared" si="13"/>
        <v>4</v>
      </c>
      <c r="P10" s="183">
        <f t="shared" si="14"/>
        <v>3</v>
      </c>
      <c r="Q10" s="184" t="str">
        <f t="shared" si="15"/>
        <v>A</v>
      </c>
      <c r="S10">
        <f t="shared" si="16"/>
        <v>1</v>
      </c>
      <c r="T10">
        <f t="shared" si="17"/>
        <v>1</v>
      </c>
      <c r="U10">
        <f t="shared" si="18"/>
        <v>1</v>
      </c>
    </row>
    <row r="11" spans="1:21" ht="13.5" thickBot="1">
      <c r="A11">
        <f t="shared" si="0"/>
        <v>1</v>
      </c>
      <c r="B11" s="100" t="s">
        <v>94</v>
      </c>
      <c r="C11" s="183">
        <f t="shared" si="1"/>
        <v>5</v>
      </c>
      <c r="D11" s="183">
        <f t="shared" si="2"/>
        <v>4</v>
      </c>
      <c r="E11" s="183">
        <f t="shared" si="3"/>
        <v>5</v>
      </c>
      <c r="F11" s="183">
        <f t="shared" si="4"/>
        <v>5</v>
      </c>
      <c r="G11" s="183">
        <f t="shared" si="5"/>
        <v>3</v>
      </c>
      <c r="H11" s="184" t="str">
        <f t="shared" si="6"/>
        <v>A</v>
      </c>
      <c r="I11" s="183">
        <f t="shared" si="7"/>
        <v>5</v>
      </c>
      <c r="J11" s="183">
        <f t="shared" si="8"/>
        <v>4</v>
      </c>
      <c r="K11" s="183">
        <f t="shared" si="9"/>
        <v>5</v>
      </c>
      <c r="L11" s="184" t="str">
        <f t="shared" si="10"/>
        <v>A</v>
      </c>
      <c r="M11" s="183">
        <f t="shared" si="11"/>
        <v>5</v>
      </c>
      <c r="N11" s="183">
        <f t="shared" si="12"/>
        <v>4</v>
      </c>
      <c r="O11" s="183">
        <f t="shared" si="13"/>
        <v>5</v>
      </c>
      <c r="P11" s="183">
        <f t="shared" si="14"/>
        <v>4</v>
      </c>
      <c r="Q11" s="184" t="str">
        <f t="shared" si="15"/>
        <v>A</v>
      </c>
      <c r="S11">
        <f t="shared" si="16"/>
        <v>1</v>
      </c>
      <c r="T11">
        <f t="shared" si="17"/>
        <v>1</v>
      </c>
      <c r="U11">
        <f t="shared" si="18"/>
        <v>1</v>
      </c>
    </row>
    <row r="12" spans="1:21" ht="13.5" thickBot="1">
      <c r="A12">
        <f t="shared" si="0"/>
        <v>1</v>
      </c>
      <c r="B12" s="100" t="s">
        <v>95</v>
      </c>
      <c r="C12" s="183">
        <f t="shared" si="1"/>
        <v>5</v>
      </c>
      <c r="D12" s="183">
        <f t="shared" si="2"/>
        <v>5</v>
      </c>
      <c r="E12" s="183">
        <f t="shared" si="3"/>
        <v>5</v>
      </c>
      <c r="F12" s="183">
        <f t="shared" si="4"/>
        <v>5</v>
      </c>
      <c r="G12" s="183">
        <f t="shared" si="5"/>
        <v>3</v>
      </c>
      <c r="H12" s="184" t="str">
        <f t="shared" si="6"/>
        <v>A</v>
      </c>
      <c r="I12" s="183">
        <f t="shared" si="7"/>
        <v>5</v>
      </c>
      <c r="J12" s="183">
        <f t="shared" si="8"/>
        <v>5</v>
      </c>
      <c r="K12" s="183">
        <f t="shared" si="9"/>
        <v>5</v>
      </c>
      <c r="L12" s="184" t="str">
        <f t="shared" si="10"/>
        <v>A</v>
      </c>
      <c r="M12" s="183">
        <f t="shared" si="11"/>
        <v>5</v>
      </c>
      <c r="N12" s="183">
        <f t="shared" si="12"/>
        <v>5</v>
      </c>
      <c r="O12" s="183">
        <f t="shared" si="13"/>
        <v>4</v>
      </c>
      <c r="P12" s="183">
        <f t="shared" si="14"/>
        <v>5</v>
      </c>
      <c r="Q12" s="184" t="str">
        <f t="shared" si="15"/>
        <v>A</v>
      </c>
      <c r="S12">
        <f t="shared" si="16"/>
        <v>1</v>
      </c>
      <c r="T12">
        <f t="shared" si="17"/>
        <v>1</v>
      </c>
      <c r="U12">
        <f t="shared" si="18"/>
        <v>1</v>
      </c>
    </row>
    <row r="13" spans="1:21" ht="13.5" thickBot="1">
      <c r="A13">
        <f t="shared" si="0"/>
        <v>1</v>
      </c>
      <c r="B13" s="100" t="s">
        <v>96</v>
      </c>
      <c r="C13" s="183">
        <f t="shared" si="1"/>
        <v>5</v>
      </c>
      <c r="D13" s="183">
        <f t="shared" si="2"/>
        <v>4</v>
      </c>
      <c r="E13" s="183">
        <f t="shared" si="3"/>
        <v>4</v>
      </c>
      <c r="F13" s="183">
        <f t="shared" si="4"/>
        <v>5</v>
      </c>
      <c r="G13" s="183">
        <f t="shared" si="5"/>
        <v>3</v>
      </c>
      <c r="H13" s="184" t="str">
        <f t="shared" si="6"/>
        <v>A</v>
      </c>
      <c r="I13" s="183">
        <f t="shared" si="7"/>
        <v>5</v>
      </c>
      <c r="J13" s="183">
        <f t="shared" si="8"/>
        <v>4</v>
      </c>
      <c r="K13" s="183">
        <f t="shared" si="9"/>
        <v>5</v>
      </c>
      <c r="L13" s="184" t="str">
        <f t="shared" si="10"/>
        <v>A</v>
      </c>
      <c r="M13" s="183">
        <f t="shared" si="11"/>
        <v>5</v>
      </c>
      <c r="N13" s="183">
        <f t="shared" si="12"/>
        <v>4</v>
      </c>
      <c r="O13" s="183">
        <f t="shared" si="13"/>
        <v>5</v>
      </c>
      <c r="P13" s="183">
        <f t="shared" si="14"/>
        <v>4</v>
      </c>
      <c r="Q13" s="184" t="str">
        <f t="shared" si="15"/>
        <v>A</v>
      </c>
      <c r="S13">
        <f t="shared" si="16"/>
        <v>1</v>
      </c>
      <c r="T13">
        <f t="shared" si="17"/>
        <v>1</v>
      </c>
      <c r="U13">
        <f t="shared" si="18"/>
        <v>1</v>
      </c>
    </row>
    <row r="14" spans="1:21" ht="13.5" thickBot="1">
      <c r="A14">
        <f t="shared" si="0"/>
        <v>1</v>
      </c>
      <c r="B14" s="100" t="s">
        <v>97</v>
      </c>
      <c r="C14" s="183">
        <f t="shared" si="1"/>
        <v>4</v>
      </c>
      <c r="D14" s="183">
        <f t="shared" si="2"/>
        <v>4</v>
      </c>
      <c r="E14" s="183">
        <f t="shared" si="3"/>
        <v>4</v>
      </c>
      <c r="F14" s="183">
        <f t="shared" si="4"/>
        <v>5</v>
      </c>
      <c r="G14" s="183">
        <f t="shared" si="5"/>
        <v>3</v>
      </c>
      <c r="H14" s="184" t="str">
        <f t="shared" si="6"/>
        <v>A</v>
      </c>
      <c r="I14" s="183">
        <f t="shared" si="7"/>
        <v>5</v>
      </c>
      <c r="J14" s="183">
        <f t="shared" si="8"/>
        <v>5</v>
      </c>
      <c r="K14" s="183">
        <f t="shared" si="9"/>
        <v>5</v>
      </c>
      <c r="L14" s="184" t="str">
        <f t="shared" si="10"/>
        <v>A</v>
      </c>
      <c r="M14" s="183">
        <f t="shared" si="11"/>
        <v>4</v>
      </c>
      <c r="N14" s="183">
        <f t="shared" si="12"/>
        <v>4</v>
      </c>
      <c r="O14" s="183">
        <f t="shared" si="13"/>
        <v>4</v>
      </c>
      <c r="P14" s="183">
        <f t="shared" si="14"/>
        <v>4</v>
      </c>
      <c r="Q14" s="184" t="str">
        <f t="shared" si="15"/>
        <v>A</v>
      </c>
      <c r="S14">
        <f t="shared" si="16"/>
        <v>1</v>
      </c>
      <c r="T14">
        <f t="shared" si="17"/>
        <v>1</v>
      </c>
      <c r="U14">
        <f t="shared" si="18"/>
        <v>1</v>
      </c>
    </row>
    <row r="15" spans="1:21" ht="13.5" thickBot="1">
      <c r="A15">
        <f t="shared" si="0"/>
        <v>1</v>
      </c>
      <c r="B15" s="100" t="s">
        <v>98</v>
      </c>
      <c r="C15" s="183">
        <f t="shared" si="1"/>
        <v>5</v>
      </c>
      <c r="D15" s="183">
        <f t="shared" si="2"/>
        <v>5</v>
      </c>
      <c r="E15" s="183">
        <f t="shared" si="3"/>
        <v>5</v>
      </c>
      <c r="F15" s="183">
        <f t="shared" si="4"/>
        <v>5</v>
      </c>
      <c r="G15" s="183">
        <f t="shared" si="5"/>
        <v>4</v>
      </c>
      <c r="H15" s="184" t="str">
        <f t="shared" si="6"/>
        <v>A</v>
      </c>
      <c r="I15" s="183">
        <f t="shared" si="7"/>
        <v>5</v>
      </c>
      <c r="J15" s="183">
        <f t="shared" si="8"/>
        <v>5</v>
      </c>
      <c r="K15" s="183">
        <f t="shared" si="9"/>
        <v>5</v>
      </c>
      <c r="L15" s="184" t="str">
        <f t="shared" si="10"/>
        <v>A</v>
      </c>
      <c r="M15" s="183">
        <f t="shared" si="11"/>
        <v>5</v>
      </c>
      <c r="N15" s="183">
        <f t="shared" si="12"/>
        <v>5</v>
      </c>
      <c r="O15" s="183">
        <f t="shared" si="13"/>
        <v>5</v>
      </c>
      <c r="P15" s="183">
        <f t="shared" si="14"/>
        <v>5</v>
      </c>
      <c r="Q15" s="184" t="str">
        <f t="shared" si="15"/>
        <v>A</v>
      </c>
      <c r="S15">
        <f t="shared" si="16"/>
        <v>1</v>
      </c>
      <c r="T15">
        <f t="shared" si="17"/>
        <v>1</v>
      </c>
      <c r="U15">
        <f t="shared" si="18"/>
        <v>1</v>
      </c>
    </row>
    <row r="16" spans="1:21" ht="13.5" thickBot="1">
      <c r="A16">
        <f t="shared" si="0"/>
        <v>1</v>
      </c>
      <c r="B16" s="100" t="s">
        <v>99</v>
      </c>
      <c r="C16" s="183">
        <f t="shared" si="1"/>
        <v>5</v>
      </c>
      <c r="D16" s="183">
        <f t="shared" si="2"/>
        <v>4</v>
      </c>
      <c r="E16" s="183">
        <f t="shared" si="3"/>
        <v>5</v>
      </c>
      <c r="F16" s="183">
        <f t="shared" si="4"/>
        <v>5</v>
      </c>
      <c r="G16" s="183">
        <f t="shared" si="5"/>
        <v>3</v>
      </c>
      <c r="H16" s="184" t="str">
        <f t="shared" si="6"/>
        <v>A</v>
      </c>
      <c r="I16" s="183">
        <f t="shared" si="7"/>
        <v>5</v>
      </c>
      <c r="J16" s="183">
        <f t="shared" si="8"/>
        <v>5</v>
      </c>
      <c r="K16" s="183">
        <f t="shared" si="9"/>
        <v>5</v>
      </c>
      <c r="L16" s="184" t="str">
        <f t="shared" si="10"/>
        <v>A</v>
      </c>
      <c r="M16" s="183">
        <f t="shared" si="11"/>
        <v>4</v>
      </c>
      <c r="N16" s="183">
        <f t="shared" si="12"/>
        <v>4</v>
      </c>
      <c r="O16" s="183">
        <f t="shared" si="13"/>
        <v>4</v>
      </c>
      <c r="P16" s="183">
        <f t="shared" si="14"/>
        <v>2</v>
      </c>
      <c r="Q16" s="184" t="str">
        <f t="shared" si="15"/>
        <v>A</v>
      </c>
      <c r="S16">
        <f t="shared" si="16"/>
        <v>1</v>
      </c>
      <c r="T16">
        <f t="shared" si="17"/>
        <v>1</v>
      </c>
      <c r="U16">
        <f t="shared" si="18"/>
        <v>1</v>
      </c>
    </row>
    <row r="17" spans="1:21" ht="13.5" thickBot="1">
      <c r="A17">
        <f t="shared" si="0"/>
        <v>1</v>
      </c>
      <c r="B17" s="100" t="s">
        <v>100</v>
      </c>
      <c r="C17" s="183">
        <f t="shared" si="1"/>
        <v>5</v>
      </c>
      <c r="D17" s="183">
        <f t="shared" si="2"/>
        <v>4</v>
      </c>
      <c r="E17" s="183">
        <f t="shared" si="3"/>
        <v>3</v>
      </c>
      <c r="F17" s="183">
        <f t="shared" si="4"/>
        <v>5</v>
      </c>
      <c r="G17" s="183">
        <f t="shared" si="5"/>
        <v>3</v>
      </c>
      <c r="H17" s="184" t="str">
        <f t="shared" si="6"/>
        <v>A</v>
      </c>
      <c r="I17" s="183">
        <f t="shared" si="7"/>
        <v>5</v>
      </c>
      <c r="J17" s="183">
        <f t="shared" si="8"/>
        <v>4</v>
      </c>
      <c r="K17" s="183">
        <f t="shared" si="9"/>
        <v>4</v>
      </c>
      <c r="L17" s="184" t="str">
        <f t="shared" si="10"/>
        <v>A</v>
      </c>
      <c r="M17" s="183">
        <f t="shared" si="11"/>
        <v>4</v>
      </c>
      <c r="N17" s="183">
        <f t="shared" si="12"/>
        <v>4</v>
      </c>
      <c r="O17" s="183">
        <f t="shared" si="13"/>
        <v>4</v>
      </c>
      <c r="P17" s="183">
        <f t="shared" si="14"/>
        <v>3</v>
      </c>
      <c r="Q17" s="184" t="str">
        <f t="shared" si="15"/>
        <v>A</v>
      </c>
      <c r="S17">
        <f t="shared" si="16"/>
        <v>1</v>
      </c>
      <c r="T17">
        <f t="shared" si="17"/>
        <v>1</v>
      </c>
      <c r="U17">
        <f t="shared" si="18"/>
        <v>1</v>
      </c>
    </row>
    <row r="18" spans="1:21" ht="13.5" thickBot="1">
      <c r="A18">
        <f t="shared" si="0"/>
        <v>0</v>
      </c>
      <c r="B18" s="100" t="s">
        <v>101</v>
      </c>
      <c r="C18" s="183" t="str">
        <f t="shared" si="1"/>
        <v>NE</v>
      </c>
      <c r="D18" s="183" t="str">
        <f t="shared" si="2"/>
        <v>NE</v>
      </c>
      <c r="E18" s="183" t="str">
        <f t="shared" si="3"/>
        <v>NE</v>
      </c>
      <c r="F18" s="183" t="str">
        <f t="shared" si="4"/>
        <v>NE</v>
      </c>
      <c r="G18" s="183" t="str">
        <f t="shared" si="5"/>
        <v>NE</v>
      </c>
      <c r="H18" s="184" t="str">
        <f t="shared" si="6"/>
        <v>A</v>
      </c>
      <c r="I18" s="183" t="str">
        <f t="shared" si="7"/>
        <v>NE</v>
      </c>
      <c r="J18" s="183" t="str">
        <f t="shared" si="8"/>
        <v>NE</v>
      </c>
      <c r="K18" s="183" t="str">
        <f t="shared" si="9"/>
        <v>NE</v>
      </c>
      <c r="L18" s="184" t="str">
        <f t="shared" si="10"/>
        <v>A</v>
      </c>
      <c r="M18" s="183">
        <f t="shared" si="11"/>
        <v>0</v>
      </c>
      <c r="N18" s="183" t="str">
        <f t="shared" si="12"/>
        <v>NE</v>
      </c>
      <c r="O18" s="183" t="str">
        <f t="shared" si="13"/>
        <v>NE</v>
      </c>
      <c r="P18" s="183" t="str">
        <f t="shared" si="14"/>
        <v>NE</v>
      </c>
      <c r="Q18" s="184" t="str">
        <f t="shared" si="15"/>
        <v>A</v>
      </c>
      <c r="S18">
        <f t="shared" si="16"/>
        <v>0</v>
      </c>
      <c r="T18">
        <f t="shared" si="17"/>
        <v>0</v>
      </c>
      <c r="U18">
        <f t="shared" si="18"/>
        <v>0</v>
      </c>
    </row>
    <row r="19" spans="1:21" ht="13.5" thickBot="1">
      <c r="A19">
        <f t="shared" si="0"/>
        <v>0</v>
      </c>
      <c r="B19" s="100" t="s">
        <v>102</v>
      </c>
      <c r="C19" s="183" t="str">
        <f t="shared" si="1"/>
        <v>NE</v>
      </c>
      <c r="D19" s="183" t="str">
        <f t="shared" si="2"/>
        <v>NE</v>
      </c>
      <c r="E19" s="183" t="str">
        <f t="shared" si="3"/>
        <v>NE</v>
      </c>
      <c r="F19" s="183" t="str">
        <f t="shared" si="4"/>
        <v>NE</v>
      </c>
      <c r="G19" s="183" t="str">
        <f t="shared" si="5"/>
        <v>NE</v>
      </c>
      <c r="H19" s="184" t="str">
        <f t="shared" si="6"/>
        <v>A</v>
      </c>
      <c r="I19" s="183" t="str">
        <f t="shared" si="7"/>
        <v>NE</v>
      </c>
      <c r="J19" s="183" t="str">
        <f t="shared" si="8"/>
        <v>NE</v>
      </c>
      <c r="K19" s="183" t="str">
        <f t="shared" si="9"/>
        <v>NE</v>
      </c>
      <c r="L19" s="184" t="str">
        <f t="shared" si="10"/>
        <v>A</v>
      </c>
      <c r="M19" s="183">
        <f t="shared" si="11"/>
        <v>0</v>
      </c>
      <c r="N19" s="183" t="str">
        <f t="shared" si="12"/>
        <v>NE</v>
      </c>
      <c r="O19" s="183" t="str">
        <f t="shared" si="13"/>
        <v>NE</v>
      </c>
      <c r="P19" s="183" t="str">
        <f t="shared" si="14"/>
        <v>NE</v>
      </c>
      <c r="Q19" s="184" t="str">
        <f t="shared" si="15"/>
        <v>A</v>
      </c>
      <c r="S19">
        <f t="shared" si="16"/>
        <v>0</v>
      </c>
      <c r="T19">
        <f t="shared" si="17"/>
        <v>0</v>
      </c>
      <c r="U19">
        <f t="shared" si="18"/>
        <v>0</v>
      </c>
    </row>
    <row r="20" spans="1:21" ht="13.5" thickBot="1">
      <c r="A20">
        <f t="shared" si="0"/>
        <v>0</v>
      </c>
      <c r="B20" s="100" t="s">
        <v>103</v>
      </c>
      <c r="C20" s="183" t="str">
        <f t="shared" si="1"/>
        <v>NE</v>
      </c>
      <c r="D20" s="183" t="str">
        <f t="shared" si="2"/>
        <v>NE</v>
      </c>
      <c r="E20" s="183" t="str">
        <f t="shared" si="3"/>
        <v>NE</v>
      </c>
      <c r="F20" s="183" t="str">
        <f t="shared" si="4"/>
        <v>NE</v>
      </c>
      <c r="G20" s="183" t="str">
        <f t="shared" si="5"/>
        <v>NE</v>
      </c>
      <c r="H20" s="184" t="str">
        <f t="shared" si="6"/>
        <v>A</v>
      </c>
      <c r="I20" s="183" t="str">
        <f t="shared" si="7"/>
        <v>NE</v>
      </c>
      <c r="J20" s="183" t="str">
        <f t="shared" si="8"/>
        <v>NE</v>
      </c>
      <c r="K20" s="183" t="str">
        <f t="shared" si="9"/>
        <v>NE</v>
      </c>
      <c r="L20" s="184" t="str">
        <f t="shared" si="10"/>
        <v>A</v>
      </c>
      <c r="M20" s="183">
        <f t="shared" si="11"/>
        <v>0</v>
      </c>
      <c r="N20" s="183" t="str">
        <f t="shared" si="12"/>
        <v>NE</v>
      </c>
      <c r="O20" s="183" t="str">
        <f t="shared" si="13"/>
        <v>NE</v>
      </c>
      <c r="P20" s="183" t="str">
        <f t="shared" si="14"/>
        <v>NE</v>
      </c>
      <c r="Q20" s="184" t="str">
        <f t="shared" si="15"/>
        <v>A</v>
      </c>
      <c r="S20">
        <f t="shared" si="16"/>
        <v>0</v>
      </c>
      <c r="T20">
        <f t="shared" si="17"/>
        <v>0</v>
      </c>
      <c r="U20">
        <f t="shared" si="18"/>
        <v>0</v>
      </c>
    </row>
    <row r="21" spans="1:21" ht="13.5" thickBot="1">
      <c r="A21">
        <f t="shared" si="0"/>
        <v>0</v>
      </c>
      <c r="B21" s="100" t="s">
        <v>104</v>
      </c>
      <c r="C21" s="183" t="str">
        <f t="shared" si="1"/>
        <v>NE</v>
      </c>
      <c r="D21" s="183" t="str">
        <f t="shared" si="2"/>
        <v>NE</v>
      </c>
      <c r="E21" s="183" t="str">
        <f t="shared" si="3"/>
        <v>NE</v>
      </c>
      <c r="F21" s="183" t="str">
        <f t="shared" si="4"/>
        <v>NE</v>
      </c>
      <c r="G21" s="183" t="str">
        <f t="shared" si="5"/>
        <v>NE</v>
      </c>
      <c r="H21" s="184" t="str">
        <f t="shared" si="6"/>
        <v>A</v>
      </c>
      <c r="I21" s="183" t="str">
        <f t="shared" si="7"/>
        <v>NE</v>
      </c>
      <c r="J21" s="183" t="str">
        <f t="shared" si="8"/>
        <v>NE</v>
      </c>
      <c r="K21" s="183" t="str">
        <f t="shared" si="9"/>
        <v>NE</v>
      </c>
      <c r="L21" s="184" t="str">
        <f t="shared" si="10"/>
        <v>A</v>
      </c>
      <c r="M21" s="183">
        <f t="shared" si="11"/>
        <v>0</v>
      </c>
      <c r="N21" s="183" t="str">
        <f t="shared" si="12"/>
        <v>NE</v>
      </c>
      <c r="O21" s="183" t="str">
        <f t="shared" si="13"/>
        <v>NE</v>
      </c>
      <c r="P21" s="183" t="str">
        <f t="shared" si="14"/>
        <v>NE</v>
      </c>
      <c r="Q21" s="184" t="str">
        <f t="shared" si="15"/>
        <v>A</v>
      </c>
      <c r="S21">
        <f t="shared" si="16"/>
        <v>0</v>
      </c>
      <c r="T21">
        <f t="shared" si="17"/>
        <v>0</v>
      </c>
      <c r="U21">
        <f t="shared" si="18"/>
        <v>0</v>
      </c>
    </row>
    <row r="22" spans="1:21" ht="13.5" thickBot="1">
      <c r="A22">
        <f t="shared" si="0"/>
        <v>0</v>
      </c>
      <c r="B22" s="100" t="s">
        <v>105</v>
      </c>
      <c r="C22" s="183" t="str">
        <f t="shared" si="1"/>
        <v>NE</v>
      </c>
      <c r="D22" s="183" t="str">
        <f t="shared" si="2"/>
        <v>NE</v>
      </c>
      <c r="E22" s="183" t="str">
        <f t="shared" si="3"/>
        <v>NE</v>
      </c>
      <c r="F22" s="183" t="str">
        <f t="shared" si="4"/>
        <v>NE</v>
      </c>
      <c r="G22" s="183" t="str">
        <f t="shared" si="5"/>
        <v>NE</v>
      </c>
      <c r="H22" s="184" t="str">
        <f t="shared" si="6"/>
        <v>A</v>
      </c>
      <c r="I22" s="183" t="str">
        <f t="shared" si="7"/>
        <v>NE</v>
      </c>
      <c r="J22" s="183" t="str">
        <f t="shared" si="8"/>
        <v>NE</v>
      </c>
      <c r="K22" s="183" t="str">
        <f t="shared" si="9"/>
        <v>NE</v>
      </c>
      <c r="L22" s="184" t="str">
        <f t="shared" si="10"/>
        <v>A</v>
      </c>
      <c r="M22" s="183">
        <f t="shared" si="11"/>
        <v>0</v>
      </c>
      <c r="N22" s="183" t="str">
        <f t="shared" si="12"/>
        <v>NE</v>
      </c>
      <c r="O22" s="183" t="str">
        <f t="shared" si="13"/>
        <v>NE</v>
      </c>
      <c r="P22" s="183" t="str">
        <f t="shared" si="14"/>
        <v>NE</v>
      </c>
      <c r="Q22" s="184" t="str">
        <f t="shared" si="15"/>
        <v>A</v>
      </c>
      <c r="S22">
        <f t="shared" si="16"/>
        <v>0</v>
      </c>
      <c r="T22">
        <f t="shared" si="17"/>
        <v>0</v>
      </c>
      <c r="U22">
        <f t="shared" si="18"/>
        <v>0</v>
      </c>
    </row>
    <row r="23" spans="1:21" ht="13.5" thickBot="1">
      <c r="A23">
        <f t="shared" si="0"/>
        <v>0</v>
      </c>
      <c r="B23" s="100" t="s">
        <v>106</v>
      </c>
      <c r="C23" s="183" t="str">
        <f t="shared" si="1"/>
        <v>NE</v>
      </c>
      <c r="D23" s="183" t="str">
        <f t="shared" si="2"/>
        <v>NE</v>
      </c>
      <c r="E23" s="183" t="str">
        <f t="shared" si="3"/>
        <v>NE</v>
      </c>
      <c r="F23" s="183" t="str">
        <f t="shared" si="4"/>
        <v>NE</v>
      </c>
      <c r="G23" s="183" t="str">
        <f t="shared" si="5"/>
        <v>NE</v>
      </c>
      <c r="H23" s="184" t="str">
        <f t="shared" si="6"/>
        <v>A</v>
      </c>
      <c r="I23" s="183" t="str">
        <f t="shared" si="7"/>
        <v>NE</v>
      </c>
      <c r="J23" s="183" t="str">
        <f t="shared" si="8"/>
        <v>NE</v>
      </c>
      <c r="K23" s="183" t="str">
        <f t="shared" si="9"/>
        <v>NE</v>
      </c>
      <c r="L23" s="184" t="str">
        <f t="shared" si="10"/>
        <v>A</v>
      </c>
      <c r="M23" s="183">
        <f t="shared" si="11"/>
        <v>0</v>
      </c>
      <c r="N23" s="183" t="str">
        <f t="shared" si="12"/>
        <v>NE</v>
      </c>
      <c r="O23" s="183" t="str">
        <f t="shared" si="13"/>
        <v>NE</v>
      </c>
      <c r="P23" s="183" t="str">
        <f t="shared" si="14"/>
        <v>NE</v>
      </c>
      <c r="Q23" s="184" t="str">
        <f t="shared" si="15"/>
        <v>A</v>
      </c>
      <c r="S23">
        <f t="shared" si="16"/>
        <v>0</v>
      </c>
      <c r="T23">
        <f t="shared" si="17"/>
        <v>0</v>
      </c>
      <c r="U23">
        <f t="shared" si="18"/>
        <v>0</v>
      </c>
    </row>
    <row r="24" spans="1:21" ht="13.5" thickBot="1">
      <c r="A24">
        <f t="shared" si="0"/>
        <v>0</v>
      </c>
      <c r="B24" s="100" t="s">
        <v>107</v>
      </c>
      <c r="C24" s="183" t="str">
        <f t="shared" si="1"/>
        <v>NE</v>
      </c>
      <c r="D24" s="183" t="str">
        <f t="shared" si="2"/>
        <v>NE</v>
      </c>
      <c r="E24" s="183" t="str">
        <f t="shared" si="3"/>
        <v>NE</v>
      </c>
      <c r="F24" s="183" t="str">
        <f t="shared" si="4"/>
        <v>NE</v>
      </c>
      <c r="G24" s="183" t="str">
        <f t="shared" si="5"/>
        <v>NE</v>
      </c>
      <c r="H24" s="184" t="str">
        <f t="shared" si="6"/>
        <v>A</v>
      </c>
      <c r="I24" s="183" t="str">
        <f t="shared" si="7"/>
        <v>NE</v>
      </c>
      <c r="J24" s="183" t="str">
        <f t="shared" si="8"/>
        <v>NE</v>
      </c>
      <c r="K24" s="183" t="str">
        <f t="shared" si="9"/>
        <v>NE</v>
      </c>
      <c r="L24" s="184" t="str">
        <f t="shared" si="10"/>
        <v>A</v>
      </c>
      <c r="M24" s="183">
        <f t="shared" si="11"/>
        <v>0</v>
      </c>
      <c r="N24" s="183" t="str">
        <f t="shared" si="12"/>
        <v>NE</v>
      </c>
      <c r="O24" s="183" t="str">
        <f t="shared" si="13"/>
        <v>NE</v>
      </c>
      <c r="P24" s="183" t="str">
        <f t="shared" si="14"/>
        <v>NE</v>
      </c>
      <c r="Q24" s="184" t="str">
        <f t="shared" si="15"/>
        <v>A</v>
      </c>
      <c r="S24">
        <f t="shared" si="16"/>
        <v>0</v>
      </c>
      <c r="T24">
        <f t="shared" si="17"/>
        <v>0</v>
      </c>
      <c r="U24">
        <f t="shared" si="18"/>
        <v>0</v>
      </c>
    </row>
    <row r="25" spans="1:21" ht="13.5" thickBot="1">
      <c r="A25">
        <f t="shared" si="0"/>
        <v>0</v>
      </c>
      <c r="B25" s="100" t="s">
        <v>108</v>
      </c>
      <c r="C25" s="183" t="str">
        <f t="shared" si="1"/>
        <v>NE</v>
      </c>
      <c r="D25" s="183" t="str">
        <f t="shared" si="2"/>
        <v>NE</v>
      </c>
      <c r="E25" s="183" t="str">
        <f t="shared" si="3"/>
        <v>NE</v>
      </c>
      <c r="F25" s="183" t="str">
        <f t="shared" si="4"/>
        <v>NE</v>
      </c>
      <c r="G25" s="183" t="str">
        <f t="shared" si="5"/>
        <v>NE</v>
      </c>
      <c r="H25" s="184" t="str">
        <f t="shared" si="6"/>
        <v>A</v>
      </c>
      <c r="I25" s="183" t="str">
        <f t="shared" si="7"/>
        <v>NE</v>
      </c>
      <c r="J25" s="183" t="str">
        <f t="shared" si="8"/>
        <v>NE</v>
      </c>
      <c r="K25" s="183" t="str">
        <f t="shared" si="9"/>
        <v>NE</v>
      </c>
      <c r="L25" s="184" t="str">
        <f t="shared" si="10"/>
        <v>A</v>
      </c>
      <c r="M25" s="183">
        <f t="shared" si="11"/>
        <v>0</v>
      </c>
      <c r="N25" s="183" t="str">
        <f t="shared" si="12"/>
        <v>NE</v>
      </c>
      <c r="O25" s="183" t="str">
        <f t="shared" si="13"/>
        <v>NE</v>
      </c>
      <c r="P25" s="183" t="str">
        <f t="shared" si="14"/>
        <v>NE</v>
      </c>
      <c r="Q25" s="184" t="str">
        <f t="shared" si="15"/>
        <v>A</v>
      </c>
      <c r="S25">
        <f t="shared" si="16"/>
        <v>0</v>
      </c>
      <c r="T25">
        <f t="shared" si="17"/>
        <v>0</v>
      </c>
      <c r="U25">
        <f t="shared" si="18"/>
        <v>0</v>
      </c>
    </row>
    <row r="26" spans="1:21" ht="13.5" thickBot="1">
      <c r="A26">
        <f t="shared" si="0"/>
        <v>0</v>
      </c>
      <c r="B26" s="100" t="s">
        <v>109</v>
      </c>
      <c r="C26" s="183" t="str">
        <f t="shared" si="1"/>
        <v>NE</v>
      </c>
      <c r="D26" s="183" t="str">
        <f t="shared" si="2"/>
        <v>NE</v>
      </c>
      <c r="E26" s="183" t="str">
        <f t="shared" si="3"/>
        <v>NE</v>
      </c>
      <c r="F26" s="183" t="str">
        <f t="shared" si="4"/>
        <v>NE</v>
      </c>
      <c r="G26" s="183" t="str">
        <f t="shared" si="5"/>
        <v>NE</v>
      </c>
      <c r="H26" s="184" t="str">
        <f t="shared" si="6"/>
        <v>A</v>
      </c>
      <c r="I26" s="183" t="str">
        <f t="shared" si="7"/>
        <v>NE</v>
      </c>
      <c r="J26" s="183" t="str">
        <f t="shared" si="8"/>
        <v>NE</v>
      </c>
      <c r="K26" s="183" t="str">
        <f t="shared" si="9"/>
        <v>NE</v>
      </c>
      <c r="L26" s="184" t="str">
        <f t="shared" si="10"/>
        <v>A</v>
      </c>
      <c r="M26" s="183">
        <f t="shared" si="11"/>
        <v>0</v>
      </c>
      <c r="N26" s="183" t="str">
        <f t="shared" si="12"/>
        <v>NE</v>
      </c>
      <c r="O26" s="183" t="str">
        <f t="shared" si="13"/>
        <v>NE</v>
      </c>
      <c r="P26" s="183" t="str">
        <f t="shared" si="14"/>
        <v>NE</v>
      </c>
      <c r="Q26" s="184" t="str">
        <f t="shared" si="15"/>
        <v>A</v>
      </c>
      <c r="S26">
        <f t="shared" si="16"/>
        <v>0</v>
      </c>
      <c r="T26">
        <f t="shared" si="17"/>
        <v>0</v>
      </c>
      <c r="U26">
        <f t="shared" si="18"/>
        <v>0</v>
      </c>
    </row>
    <row r="27" spans="1:21" ht="13.5" thickBot="1">
      <c r="A27">
        <f t="shared" si="0"/>
        <v>0</v>
      </c>
      <c r="B27" s="100" t="s">
        <v>110</v>
      </c>
      <c r="C27" s="183" t="str">
        <f t="shared" si="1"/>
        <v>NE</v>
      </c>
      <c r="D27" s="183" t="str">
        <f t="shared" si="2"/>
        <v>NE</v>
      </c>
      <c r="E27" s="183" t="str">
        <f t="shared" si="3"/>
        <v>NE</v>
      </c>
      <c r="F27" s="183" t="str">
        <f t="shared" si="4"/>
        <v>NE</v>
      </c>
      <c r="G27" s="183" t="str">
        <f t="shared" si="5"/>
        <v>NE</v>
      </c>
      <c r="H27" s="184" t="str">
        <f t="shared" si="6"/>
        <v>A</v>
      </c>
      <c r="I27" s="183" t="str">
        <f t="shared" si="7"/>
        <v>NE</v>
      </c>
      <c r="J27" s="183" t="str">
        <f t="shared" si="8"/>
        <v>NE</v>
      </c>
      <c r="K27" s="183" t="str">
        <f t="shared" si="9"/>
        <v>NE</v>
      </c>
      <c r="L27" s="184" t="str">
        <f t="shared" si="10"/>
        <v>A</v>
      </c>
      <c r="M27" s="183">
        <f t="shared" si="11"/>
        <v>0</v>
      </c>
      <c r="N27" s="183" t="str">
        <f t="shared" si="12"/>
        <v>NE</v>
      </c>
      <c r="O27" s="183" t="str">
        <f t="shared" si="13"/>
        <v>NE</v>
      </c>
      <c r="P27" s="183" t="str">
        <f t="shared" si="14"/>
        <v>NE</v>
      </c>
      <c r="Q27" s="184" t="str">
        <f t="shared" si="15"/>
        <v>A</v>
      </c>
      <c r="S27">
        <f t="shared" si="16"/>
        <v>0</v>
      </c>
      <c r="T27">
        <f t="shared" si="17"/>
        <v>0</v>
      </c>
      <c r="U27">
        <f t="shared" si="18"/>
        <v>0</v>
      </c>
    </row>
    <row r="28" spans="1:21" ht="13.5" thickBot="1">
      <c r="A28">
        <f t="shared" si="0"/>
        <v>0</v>
      </c>
      <c r="B28" s="100" t="s">
        <v>111</v>
      </c>
      <c r="C28" s="183" t="str">
        <f t="shared" si="1"/>
        <v>NE</v>
      </c>
      <c r="D28" s="183" t="str">
        <f t="shared" si="2"/>
        <v>NE</v>
      </c>
      <c r="E28" s="183" t="str">
        <f t="shared" si="3"/>
        <v>NE</v>
      </c>
      <c r="F28" s="183" t="str">
        <f t="shared" si="4"/>
        <v>NE</v>
      </c>
      <c r="G28" s="183" t="str">
        <f t="shared" si="5"/>
        <v>NE</v>
      </c>
      <c r="H28" s="184" t="str">
        <f t="shared" si="6"/>
        <v>A</v>
      </c>
      <c r="I28" s="183" t="str">
        <f t="shared" si="7"/>
        <v>NE</v>
      </c>
      <c r="J28" s="183" t="str">
        <f t="shared" si="8"/>
        <v>NE</v>
      </c>
      <c r="K28" s="183" t="str">
        <f t="shared" si="9"/>
        <v>NE</v>
      </c>
      <c r="L28" s="184" t="str">
        <f t="shared" si="10"/>
        <v>A</v>
      </c>
      <c r="M28" s="183">
        <f t="shared" si="11"/>
        <v>0</v>
      </c>
      <c r="N28" s="183" t="str">
        <f t="shared" si="12"/>
        <v>NE</v>
      </c>
      <c r="O28" s="183" t="str">
        <f t="shared" si="13"/>
        <v>NE</v>
      </c>
      <c r="P28" s="183" t="str">
        <f t="shared" si="14"/>
        <v>NE</v>
      </c>
      <c r="Q28" s="184" t="str">
        <f t="shared" si="15"/>
        <v>A</v>
      </c>
      <c r="S28">
        <f t="shared" si="16"/>
        <v>0</v>
      </c>
      <c r="T28">
        <f t="shared" si="17"/>
        <v>0</v>
      </c>
      <c r="U28">
        <f t="shared" si="18"/>
        <v>0</v>
      </c>
    </row>
    <row r="29" spans="1:21" ht="13.5" thickBot="1">
      <c r="A29">
        <f t="shared" si="0"/>
        <v>0</v>
      </c>
      <c r="B29" s="100" t="s">
        <v>112</v>
      </c>
      <c r="C29" s="183" t="str">
        <f t="shared" si="1"/>
        <v>NE</v>
      </c>
      <c r="D29" s="183" t="str">
        <f t="shared" si="2"/>
        <v>NE</v>
      </c>
      <c r="E29" s="183" t="str">
        <f t="shared" si="3"/>
        <v>NE</v>
      </c>
      <c r="F29" s="183" t="str">
        <f t="shared" si="4"/>
        <v>NE</v>
      </c>
      <c r="G29" s="183" t="str">
        <f t="shared" si="5"/>
        <v>NE</v>
      </c>
      <c r="H29" s="184" t="str">
        <f t="shared" si="6"/>
        <v>A</v>
      </c>
      <c r="I29" s="183" t="str">
        <f t="shared" si="7"/>
        <v>NE</v>
      </c>
      <c r="J29" s="183" t="str">
        <f t="shared" si="8"/>
        <v>NE</v>
      </c>
      <c r="K29" s="183" t="str">
        <f t="shared" si="9"/>
        <v>NE</v>
      </c>
      <c r="L29" s="184" t="str">
        <f t="shared" si="10"/>
        <v>A</v>
      </c>
      <c r="M29" s="183">
        <f t="shared" si="11"/>
        <v>0</v>
      </c>
      <c r="N29" s="183" t="str">
        <f t="shared" si="12"/>
        <v>NE</v>
      </c>
      <c r="O29" s="183" t="str">
        <f t="shared" si="13"/>
        <v>NE</v>
      </c>
      <c r="P29" s="183" t="str">
        <f t="shared" si="14"/>
        <v>NE</v>
      </c>
      <c r="Q29" s="184" t="str">
        <f t="shared" si="15"/>
        <v>A</v>
      </c>
      <c r="S29">
        <f t="shared" si="16"/>
        <v>0</v>
      </c>
      <c r="T29">
        <f t="shared" si="17"/>
        <v>0</v>
      </c>
      <c r="U29">
        <f t="shared" si="18"/>
        <v>0</v>
      </c>
    </row>
    <row r="30" spans="1:21" ht="13.5" thickBot="1">
      <c r="A30">
        <f t="shared" si="0"/>
        <v>0</v>
      </c>
      <c r="B30" s="103" t="s">
        <v>113</v>
      </c>
      <c r="C30" s="183" t="str">
        <f t="shared" si="1"/>
        <v>NE</v>
      </c>
      <c r="D30" s="183" t="str">
        <f t="shared" si="2"/>
        <v>NE</v>
      </c>
      <c r="E30" s="183" t="str">
        <f t="shared" si="3"/>
        <v>NE</v>
      </c>
      <c r="F30" s="183" t="str">
        <f t="shared" si="4"/>
        <v>NE</v>
      </c>
      <c r="G30" s="183" t="str">
        <f t="shared" si="5"/>
        <v>NE</v>
      </c>
      <c r="H30" s="184" t="str">
        <f t="shared" si="6"/>
        <v>A</v>
      </c>
      <c r="I30" s="183" t="str">
        <f t="shared" si="7"/>
        <v>NE</v>
      </c>
      <c r="J30" s="183" t="str">
        <f t="shared" si="8"/>
        <v>NE</v>
      </c>
      <c r="K30" s="183" t="str">
        <f t="shared" si="9"/>
        <v>NE</v>
      </c>
      <c r="L30" s="184" t="str">
        <f t="shared" si="10"/>
        <v>A</v>
      </c>
      <c r="M30" s="183">
        <f t="shared" si="11"/>
        <v>0</v>
      </c>
      <c r="N30" s="183" t="str">
        <f t="shared" si="12"/>
        <v>NE</v>
      </c>
      <c r="O30" s="183" t="str">
        <f t="shared" si="13"/>
        <v>NE</v>
      </c>
      <c r="P30" s="183" t="str">
        <f t="shared" si="14"/>
        <v>NE</v>
      </c>
      <c r="Q30" s="184" t="str">
        <f t="shared" si="15"/>
        <v>A</v>
      </c>
      <c r="S30">
        <f t="shared" si="16"/>
        <v>0</v>
      </c>
      <c r="T30">
        <f t="shared" si="17"/>
        <v>0</v>
      </c>
      <c r="U30">
        <f t="shared" si="18"/>
        <v>0</v>
      </c>
    </row>
    <row r="31" spans="1:21" ht="13.5" thickBot="1">
      <c r="A31">
        <f t="shared" si="0"/>
        <v>0</v>
      </c>
      <c r="B31" s="103" t="s">
        <v>114</v>
      </c>
      <c r="C31" s="183" t="str">
        <f t="shared" si="1"/>
        <v>NE</v>
      </c>
      <c r="D31" s="183" t="str">
        <f t="shared" si="2"/>
        <v>NE</v>
      </c>
      <c r="E31" s="183" t="str">
        <f t="shared" si="3"/>
        <v>NE</v>
      </c>
      <c r="F31" s="183" t="str">
        <f t="shared" si="4"/>
        <v>NE</v>
      </c>
      <c r="G31" s="183" t="str">
        <f t="shared" si="5"/>
        <v>NE</v>
      </c>
      <c r="H31" s="184" t="str">
        <f t="shared" si="6"/>
        <v>A</v>
      </c>
      <c r="I31" s="183" t="str">
        <f t="shared" si="7"/>
        <v>NE</v>
      </c>
      <c r="J31" s="183" t="str">
        <f t="shared" si="8"/>
        <v>NE</v>
      </c>
      <c r="K31" s="183" t="str">
        <f t="shared" si="9"/>
        <v>NE</v>
      </c>
      <c r="L31" s="184" t="str">
        <f t="shared" si="10"/>
        <v>A</v>
      </c>
      <c r="M31" s="183">
        <f t="shared" si="11"/>
        <v>0</v>
      </c>
      <c r="N31" s="183" t="str">
        <f t="shared" si="12"/>
        <v>NE</v>
      </c>
      <c r="O31" s="183" t="str">
        <f t="shared" si="13"/>
        <v>NE</v>
      </c>
      <c r="P31" s="183" t="str">
        <f t="shared" si="14"/>
        <v>NE</v>
      </c>
      <c r="Q31" s="184" t="str">
        <f t="shared" si="15"/>
        <v>A</v>
      </c>
      <c r="S31">
        <f t="shared" si="16"/>
        <v>0</v>
      </c>
      <c r="T31">
        <f t="shared" si="17"/>
        <v>0</v>
      </c>
      <c r="U31">
        <f t="shared" si="18"/>
        <v>0</v>
      </c>
    </row>
    <row r="32" spans="1:21" ht="13.5" thickBot="1">
      <c r="A32">
        <f t="shared" si="0"/>
        <v>0</v>
      </c>
      <c r="B32" s="103" t="s">
        <v>115</v>
      </c>
      <c r="C32" s="183" t="str">
        <f t="shared" si="1"/>
        <v>NE</v>
      </c>
      <c r="D32" s="183" t="str">
        <f t="shared" si="2"/>
        <v>NE</v>
      </c>
      <c r="E32" s="183" t="str">
        <f t="shared" si="3"/>
        <v>NE</v>
      </c>
      <c r="F32" s="183" t="str">
        <f t="shared" si="4"/>
        <v>NE</v>
      </c>
      <c r="G32" s="183" t="str">
        <f t="shared" si="5"/>
        <v>NE</v>
      </c>
      <c r="H32" s="184" t="str">
        <f t="shared" si="6"/>
        <v>A</v>
      </c>
      <c r="I32" s="183" t="str">
        <f t="shared" si="7"/>
        <v>NE</v>
      </c>
      <c r="J32" s="183" t="str">
        <f t="shared" si="8"/>
        <v>NE</v>
      </c>
      <c r="K32" s="183" t="str">
        <f t="shared" si="9"/>
        <v>NE</v>
      </c>
      <c r="L32" s="184" t="str">
        <f t="shared" si="10"/>
        <v>A</v>
      </c>
      <c r="M32" s="183">
        <f t="shared" si="11"/>
        <v>0</v>
      </c>
      <c r="N32" s="183" t="str">
        <f t="shared" si="12"/>
        <v>NE</v>
      </c>
      <c r="O32" s="183" t="str">
        <f t="shared" si="13"/>
        <v>NE</v>
      </c>
      <c r="P32" s="183" t="str">
        <f t="shared" si="14"/>
        <v>NE</v>
      </c>
      <c r="Q32" s="184" t="str">
        <f t="shared" si="15"/>
        <v>A</v>
      </c>
      <c r="S32">
        <f t="shared" si="16"/>
        <v>0</v>
      </c>
      <c r="T32">
        <f t="shared" si="17"/>
        <v>0</v>
      </c>
      <c r="U32">
        <f t="shared" si="18"/>
        <v>0</v>
      </c>
    </row>
    <row r="33" spans="1:21" ht="13.5" thickBot="1">
      <c r="A33">
        <f t="shared" si="0"/>
        <v>0</v>
      </c>
      <c r="B33" s="103" t="s">
        <v>116</v>
      </c>
      <c r="C33" s="183" t="str">
        <f t="shared" si="1"/>
        <v>NE</v>
      </c>
      <c r="D33" s="183" t="str">
        <f t="shared" si="2"/>
        <v>NE</v>
      </c>
      <c r="E33" s="183" t="str">
        <f t="shared" si="3"/>
        <v>NE</v>
      </c>
      <c r="F33" s="183" t="str">
        <f t="shared" si="4"/>
        <v>NE</v>
      </c>
      <c r="G33" s="183" t="str">
        <f t="shared" si="5"/>
        <v>NE</v>
      </c>
      <c r="H33" s="184" t="str">
        <f t="shared" si="6"/>
        <v>A</v>
      </c>
      <c r="I33" s="183" t="str">
        <f t="shared" si="7"/>
        <v>NE</v>
      </c>
      <c r="J33" s="183" t="str">
        <f t="shared" si="8"/>
        <v>NE</v>
      </c>
      <c r="K33" s="183" t="str">
        <f t="shared" si="9"/>
        <v>NE</v>
      </c>
      <c r="L33" s="184" t="str">
        <f t="shared" si="10"/>
        <v>A</v>
      </c>
      <c r="M33" s="183">
        <f t="shared" si="11"/>
        <v>0</v>
      </c>
      <c r="N33" s="183" t="str">
        <f t="shared" si="12"/>
        <v>NE</v>
      </c>
      <c r="O33" s="183" t="str">
        <f t="shared" si="13"/>
        <v>NE</v>
      </c>
      <c r="P33" s="183" t="str">
        <f t="shared" si="14"/>
        <v>NE</v>
      </c>
      <c r="Q33" s="184" t="str">
        <f t="shared" si="15"/>
        <v>A</v>
      </c>
      <c r="S33">
        <f t="shared" si="16"/>
        <v>0</v>
      </c>
      <c r="T33">
        <f t="shared" si="17"/>
        <v>0</v>
      </c>
      <c r="U33">
        <f t="shared" si="18"/>
        <v>0</v>
      </c>
    </row>
    <row r="34" spans="1:21" ht="13.5" thickBot="1">
      <c r="A34">
        <f t="shared" si="0"/>
        <v>0</v>
      </c>
      <c r="B34" s="103" t="s">
        <v>117</v>
      </c>
      <c r="C34" s="183" t="str">
        <f t="shared" si="1"/>
        <v>NE</v>
      </c>
      <c r="D34" s="183" t="str">
        <f t="shared" si="2"/>
        <v>NE</v>
      </c>
      <c r="E34" s="183" t="str">
        <f t="shared" si="3"/>
        <v>NE</v>
      </c>
      <c r="F34" s="183" t="str">
        <f t="shared" si="4"/>
        <v>NE</v>
      </c>
      <c r="G34" s="183" t="str">
        <f t="shared" si="5"/>
        <v>NE</v>
      </c>
      <c r="H34" s="184" t="str">
        <f t="shared" si="6"/>
        <v>A</v>
      </c>
      <c r="I34" s="183" t="str">
        <f t="shared" si="7"/>
        <v>NE</v>
      </c>
      <c r="J34" s="183" t="str">
        <f t="shared" si="8"/>
        <v>NE</v>
      </c>
      <c r="K34" s="183" t="str">
        <f t="shared" si="9"/>
        <v>NE</v>
      </c>
      <c r="L34" s="184" t="str">
        <f t="shared" si="10"/>
        <v>A</v>
      </c>
      <c r="M34" s="183">
        <f t="shared" si="11"/>
        <v>0</v>
      </c>
      <c r="N34" s="183" t="str">
        <f t="shared" si="12"/>
        <v>NE</v>
      </c>
      <c r="O34" s="183" t="str">
        <f t="shared" si="13"/>
        <v>NE</v>
      </c>
      <c r="P34" s="183" t="str">
        <f t="shared" si="14"/>
        <v>NE</v>
      </c>
      <c r="Q34" s="184" t="str">
        <f t="shared" si="15"/>
        <v>A</v>
      </c>
      <c r="S34">
        <f t="shared" si="16"/>
        <v>0</v>
      </c>
      <c r="T34">
        <f t="shared" si="17"/>
        <v>0</v>
      </c>
      <c r="U34">
        <f t="shared" si="18"/>
        <v>0</v>
      </c>
    </row>
    <row r="35" spans="1:21" ht="13.5" thickBot="1">
      <c r="A35">
        <f t="shared" si="0"/>
        <v>0</v>
      </c>
      <c r="B35" s="103" t="s">
        <v>118</v>
      </c>
      <c r="C35" s="183" t="str">
        <f t="shared" si="1"/>
        <v>NE</v>
      </c>
      <c r="D35" s="183" t="str">
        <f t="shared" si="2"/>
        <v>NE</v>
      </c>
      <c r="E35" s="183" t="str">
        <f t="shared" si="3"/>
        <v>NE</v>
      </c>
      <c r="F35" s="183" t="str">
        <f t="shared" si="4"/>
        <v>NE</v>
      </c>
      <c r="G35" s="183" t="str">
        <f t="shared" si="5"/>
        <v>NE</v>
      </c>
      <c r="H35" s="184" t="str">
        <f t="shared" si="6"/>
        <v>A</v>
      </c>
      <c r="I35" s="183" t="str">
        <f t="shared" si="7"/>
        <v>NE</v>
      </c>
      <c r="J35" s="183" t="str">
        <f t="shared" si="8"/>
        <v>NE</v>
      </c>
      <c r="K35" s="183" t="str">
        <f t="shared" si="9"/>
        <v>NE</v>
      </c>
      <c r="L35" s="184" t="str">
        <f t="shared" si="10"/>
        <v>A</v>
      </c>
      <c r="M35" s="183">
        <f t="shared" si="11"/>
        <v>0</v>
      </c>
      <c r="N35" s="183" t="str">
        <f t="shared" si="12"/>
        <v>NE</v>
      </c>
      <c r="O35" s="183" t="str">
        <f t="shared" si="13"/>
        <v>NE</v>
      </c>
      <c r="P35" s="183" t="str">
        <f t="shared" si="14"/>
        <v>NE</v>
      </c>
      <c r="Q35" s="184" t="str">
        <f t="shared" si="15"/>
        <v>A</v>
      </c>
      <c r="S35">
        <f t="shared" si="16"/>
        <v>0</v>
      </c>
      <c r="T35">
        <f t="shared" si="17"/>
        <v>0</v>
      </c>
      <c r="U35">
        <f t="shared" si="18"/>
        <v>0</v>
      </c>
    </row>
    <row r="36" spans="1:21" ht="13.5" thickBot="1">
      <c r="A36">
        <f t="shared" si="0"/>
        <v>0</v>
      </c>
      <c r="B36" s="103" t="s">
        <v>119</v>
      </c>
      <c r="C36" s="183" t="str">
        <f t="shared" si="1"/>
        <v>NE</v>
      </c>
      <c r="D36" s="183" t="str">
        <f t="shared" si="2"/>
        <v>NE</v>
      </c>
      <c r="E36" s="183" t="str">
        <f t="shared" si="3"/>
        <v>NE</v>
      </c>
      <c r="F36" s="183" t="str">
        <f t="shared" si="4"/>
        <v>NE</v>
      </c>
      <c r="G36" s="183" t="str">
        <f t="shared" si="5"/>
        <v>NE</v>
      </c>
      <c r="H36" s="184" t="str">
        <f t="shared" si="6"/>
        <v>A</v>
      </c>
      <c r="I36" s="183" t="str">
        <f t="shared" si="7"/>
        <v>NE</v>
      </c>
      <c r="J36" s="183" t="str">
        <f t="shared" si="8"/>
        <v>NE</v>
      </c>
      <c r="K36" s="183" t="str">
        <f t="shared" si="9"/>
        <v>NE</v>
      </c>
      <c r="L36" s="184" t="str">
        <f t="shared" si="10"/>
        <v>A</v>
      </c>
      <c r="M36" s="183">
        <f t="shared" si="11"/>
        <v>0</v>
      </c>
      <c r="N36" s="183" t="str">
        <f t="shared" si="12"/>
        <v>NE</v>
      </c>
      <c r="O36" s="183" t="str">
        <f t="shared" si="13"/>
        <v>NE</v>
      </c>
      <c r="P36" s="183" t="str">
        <f t="shared" si="14"/>
        <v>NE</v>
      </c>
      <c r="Q36" s="184" t="str">
        <f t="shared" si="15"/>
        <v>A</v>
      </c>
      <c r="S36">
        <f t="shared" si="16"/>
        <v>0</v>
      </c>
      <c r="T36">
        <f t="shared" si="17"/>
        <v>0</v>
      </c>
      <c r="U36">
        <f t="shared" si="18"/>
        <v>0</v>
      </c>
    </row>
    <row r="37" spans="1:21" ht="13.5" thickBot="1">
      <c r="A37">
        <f t="shared" si="0"/>
        <v>0</v>
      </c>
      <c r="B37" s="103" t="s">
        <v>120</v>
      </c>
      <c r="C37" s="183" t="str">
        <f t="shared" si="1"/>
        <v>NE</v>
      </c>
      <c r="D37" s="183" t="str">
        <f t="shared" si="2"/>
        <v>NE</v>
      </c>
      <c r="E37" s="183" t="str">
        <f t="shared" si="3"/>
        <v>NE</v>
      </c>
      <c r="F37" s="183" t="str">
        <f t="shared" si="4"/>
        <v>NE</v>
      </c>
      <c r="G37" s="183" t="str">
        <f t="shared" si="5"/>
        <v>NE</v>
      </c>
      <c r="H37" s="184" t="str">
        <f t="shared" si="6"/>
        <v>A</v>
      </c>
      <c r="I37" s="183" t="str">
        <f t="shared" si="7"/>
        <v>NE</v>
      </c>
      <c r="J37" s="183" t="str">
        <f t="shared" si="8"/>
        <v>NE</v>
      </c>
      <c r="K37" s="183" t="str">
        <f t="shared" si="9"/>
        <v>NE</v>
      </c>
      <c r="L37" s="184" t="str">
        <f t="shared" si="10"/>
        <v>A</v>
      </c>
      <c r="M37" s="183">
        <f t="shared" si="11"/>
        <v>0</v>
      </c>
      <c r="N37" s="183" t="str">
        <f t="shared" si="12"/>
        <v>NE</v>
      </c>
      <c r="O37" s="183" t="str">
        <f t="shared" si="13"/>
        <v>NE</v>
      </c>
      <c r="P37" s="183" t="str">
        <f t="shared" si="14"/>
        <v>NE</v>
      </c>
      <c r="Q37" s="184" t="str">
        <f t="shared" si="15"/>
        <v>A</v>
      </c>
      <c r="S37">
        <f t="shared" si="16"/>
        <v>0</v>
      </c>
      <c r="T37">
        <f t="shared" si="17"/>
        <v>0</v>
      </c>
      <c r="U37">
        <f t="shared" si="18"/>
        <v>0</v>
      </c>
    </row>
    <row r="38" spans="1:21" ht="13.5" thickBot="1">
      <c r="A38">
        <f t="shared" si="0"/>
        <v>0</v>
      </c>
      <c r="B38" s="103" t="s">
        <v>121</v>
      </c>
      <c r="C38" s="183" t="str">
        <f t="shared" si="1"/>
        <v>NE</v>
      </c>
      <c r="D38" s="183" t="str">
        <f t="shared" si="2"/>
        <v>NE</v>
      </c>
      <c r="E38" s="183" t="str">
        <f t="shared" si="3"/>
        <v>NE</v>
      </c>
      <c r="F38" s="183" t="str">
        <f t="shared" si="4"/>
        <v>NE</v>
      </c>
      <c r="G38" s="183" t="str">
        <f t="shared" si="5"/>
        <v>NE</v>
      </c>
      <c r="H38" s="184" t="str">
        <f t="shared" si="6"/>
        <v>A</v>
      </c>
      <c r="I38" s="183" t="str">
        <f t="shared" si="7"/>
        <v>NE</v>
      </c>
      <c r="J38" s="183" t="str">
        <f t="shared" si="8"/>
        <v>NE</v>
      </c>
      <c r="K38" s="183" t="str">
        <f t="shared" si="9"/>
        <v>NE</v>
      </c>
      <c r="L38" s="184" t="str">
        <f t="shared" si="10"/>
        <v>A</v>
      </c>
      <c r="M38" s="183">
        <f t="shared" si="11"/>
        <v>0</v>
      </c>
      <c r="N38" s="183" t="str">
        <f t="shared" si="12"/>
        <v>NE</v>
      </c>
      <c r="O38" s="183" t="str">
        <f t="shared" si="13"/>
        <v>NE</v>
      </c>
      <c r="P38" s="183" t="str">
        <f t="shared" si="14"/>
        <v>NE</v>
      </c>
      <c r="Q38" s="184" t="str">
        <f t="shared" si="15"/>
        <v>A</v>
      </c>
      <c r="S38">
        <f t="shared" si="16"/>
        <v>0</v>
      </c>
      <c r="T38">
        <f t="shared" si="17"/>
        <v>0</v>
      </c>
      <c r="U38">
        <f t="shared" si="18"/>
        <v>0</v>
      </c>
    </row>
    <row r="39" spans="1:21" ht="13.5" thickBot="1">
      <c r="A39">
        <f t="shared" si="0"/>
        <v>0</v>
      </c>
      <c r="B39" s="103" t="s">
        <v>122</v>
      </c>
      <c r="C39" s="183" t="str">
        <f t="shared" si="1"/>
        <v>NE</v>
      </c>
      <c r="D39" s="183" t="str">
        <f t="shared" si="2"/>
        <v>NE</v>
      </c>
      <c r="E39" s="183" t="str">
        <f t="shared" si="3"/>
        <v>NE</v>
      </c>
      <c r="F39" s="183" t="str">
        <f t="shared" si="4"/>
        <v>NE</v>
      </c>
      <c r="G39" s="183" t="str">
        <f t="shared" si="5"/>
        <v>NE</v>
      </c>
      <c r="H39" s="184" t="str">
        <f t="shared" si="6"/>
        <v>A</v>
      </c>
      <c r="I39" s="183" t="str">
        <f t="shared" si="7"/>
        <v>NE</v>
      </c>
      <c r="J39" s="183" t="str">
        <f t="shared" si="8"/>
        <v>NE</v>
      </c>
      <c r="K39" s="183" t="str">
        <f t="shared" si="9"/>
        <v>NE</v>
      </c>
      <c r="L39" s="184" t="str">
        <f t="shared" si="10"/>
        <v>A</v>
      </c>
      <c r="M39" s="183">
        <f t="shared" si="11"/>
        <v>0</v>
      </c>
      <c r="N39" s="183" t="str">
        <f t="shared" si="12"/>
        <v>NE</v>
      </c>
      <c r="O39" s="183" t="str">
        <f t="shared" si="13"/>
        <v>NE</v>
      </c>
      <c r="P39" s="183" t="str">
        <f t="shared" si="14"/>
        <v>NE</v>
      </c>
      <c r="Q39" s="184" t="str">
        <f t="shared" si="15"/>
        <v>A</v>
      </c>
      <c r="S39">
        <f t="shared" si="16"/>
        <v>0</v>
      </c>
      <c r="T39">
        <f t="shared" si="17"/>
        <v>0</v>
      </c>
      <c r="U39">
        <f t="shared" si="18"/>
        <v>0</v>
      </c>
    </row>
    <row r="40" spans="1:21" ht="13.5" thickBot="1">
      <c r="A40">
        <f t="shared" si="0"/>
        <v>0</v>
      </c>
      <c r="B40" s="103" t="s">
        <v>123</v>
      </c>
      <c r="C40" s="183" t="str">
        <f t="shared" si="1"/>
        <v>NE</v>
      </c>
      <c r="D40" s="183" t="str">
        <f t="shared" si="2"/>
        <v>NE</v>
      </c>
      <c r="E40" s="183" t="str">
        <f t="shared" si="3"/>
        <v>NE</v>
      </c>
      <c r="F40" s="183" t="str">
        <f t="shared" si="4"/>
        <v>NE</v>
      </c>
      <c r="G40" s="183" t="str">
        <f t="shared" si="5"/>
        <v>NE</v>
      </c>
      <c r="H40" s="184" t="str">
        <f t="shared" si="6"/>
        <v>A</v>
      </c>
      <c r="I40" s="183" t="str">
        <f t="shared" si="7"/>
        <v>NE</v>
      </c>
      <c r="J40" s="183" t="str">
        <f t="shared" si="8"/>
        <v>NE</v>
      </c>
      <c r="K40" s="183" t="str">
        <f t="shared" si="9"/>
        <v>NE</v>
      </c>
      <c r="L40" s="184" t="str">
        <f t="shared" si="10"/>
        <v>A</v>
      </c>
      <c r="M40" s="183">
        <f t="shared" si="11"/>
        <v>0</v>
      </c>
      <c r="N40" s="183" t="str">
        <f t="shared" si="12"/>
        <v>NE</v>
      </c>
      <c r="O40" s="183" t="str">
        <f t="shared" si="13"/>
        <v>NE</v>
      </c>
      <c r="P40" s="183" t="str">
        <f t="shared" si="14"/>
        <v>NE</v>
      </c>
      <c r="Q40" s="184" t="str">
        <f t="shared" si="15"/>
        <v>A</v>
      </c>
      <c r="S40">
        <f t="shared" si="16"/>
        <v>0</v>
      </c>
      <c r="T40">
        <f t="shared" si="17"/>
        <v>0</v>
      </c>
      <c r="U40">
        <f t="shared" si="18"/>
        <v>0</v>
      </c>
    </row>
    <row r="41" spans="1:21" ht="13.5" thickBot="1">
      <c r="A41">
        <f t="shared" si="0"/>
        <v>0</v>
      </c>
      <c r="B41" s="103" t="s">
        <v>124</v>
      </c>
      <c r="C41" s="183" t="str">
        <f t="shared" si="1"/>
        <v>NE</v>
      </c>
      <c r="D41" s="183" t="str">
        <f t="shared" si="2"/>
        <v>NE</v>
      </c>
      <c r="E41" s="183" t="str">
        <f t="shared" si="3"/>
        <v>NE</v>
      </c>
      <c r="F41" s="183" t="str">
        <f t="shared" si="4"/>
        <v>NE</v>
      </c>
      <c r="G41" s="183" t="str">
        <f t="shared" si="5"/>
        <v>NE</v>
      </c>
      <c r="H41" s="184" t="str">
        <f t="shared" si="6"/>
        <v>A</v>
      </c>
      <c r="I41" s="183" t="str">
        <f t="shared" si="7"/>
        <v>NE</v>
      </c>
      <c r="J41" s="183" t="str">
        <f t="shared" si="8"/>
        <v>NE</v>
      </c>
      <c r="K41" s="183" t="str">
        <f t="shared" si="9"/>
        <v>NE</v>
      </c>
      <c r="L41" s="184" t="str">
        <f t="shared" si="10"/>
        <v>A</v>
      </c>
      <c r="M41" s="183">
        <f t="shared" si="11"/>
        <v>0</v>
      </c>
      <c r="N41" s="183" t="str">
        <f t="shared" si="12"/>
        <v>NE</v>
      </c>
      <c r="O41" s="183" t="str">
        <f t="shared" si="13"/>
        <v>NE</v>
      </c>
      <c r="P41" s="183" t="str">
        <f t="shared" si="14"/>
        <v>NE</v>
      </c>
      <c r="Q41" s="184" t="str">
        <f t="shared" si="15"/>
        <v>A</v>
      </c>
      <c r="S41">
        <f t="shared" si="16"/>
        <v>0</v>
      </c>
      <c r="T41">
        <f t="shared" si="17"/>
        <v>0</v>
      </c>
      <c r="U41">
        <f t="shared" si="18"/>
        <v>0</v>
      </c>
    </row>
    <row r="42" spans="1:21" ht="13.5" thickBot="1">
      <c r="A42">
        <f t="shared" si="0"/>
        <v>0</v>
      </c>
      <c r="B42" s="103" t="s">
        <v>125</v>
      </c>
      <c r="C42" s="183" t="str">
        <f t="shared" si="1"/>
        <v>NE</v>
      </c>
      <c r="D42" s="183" t="str">
        <f t="shared" si="2"/>
        <v>NE</v>
      </c>
      <c r="E42" s="183" t="str">
        <f t="shared" si="3"/>
        <v>NE</v>
      </c>
      <c r="F42" s="183" t="str">
        <f t="shared" si="4"/>
        <v>NE</v>
      </c>
      <c r="G42" s="183" t="str">
        <f t="shared" si="5"/>
        <v>NE</v>
      </c>
      <c r="H42" s="184" t="str">
        <f t="shared" si="6"/>
        <v>A</v>
      </c>
      <c r="I42" s="183" t="str">
        <f t="shared" si="7"/>
        <v>NE</v>
      </c>
      <c r="J42" s="183" t="str">
        <f t="shared" si="8"/>
        <v>NE</v>
      </c>
      <c r="K42" s="183" t="str">
        <f t="shared" si="9"/>
        <v>NE</v>
      </c>
      <c r="L42" s="184" t="str">
        <f t="shared" si="10"/>
        <v>A</v>
      </c>
      <c r="M42" s="183">
        <f t="shared" si="11"/>
        <v>0</v>
      </c>
      <c r="N42" s="183" t="str">
        <f t="shared" si="12"/>
        <v>NE</v>
      </c>
      <c r="O42" s="183" t="str">
        <f t="shared" si="13"/>
        <v>NE</v>
      </c>
      <c r="P42" s="183" t="str">
        <f t="shared" si="14"/>
        <v>NE</v>
      </c>
      <c r="Q42" s="184" t="str">
        <f t="shared" si="15"/>
        <v>A</v>
      </c>
      <c r="S42">
        <f t="shared" si="16"/>
        <v>0</v>
      </c>
      <c r="T42">
        <f t="shared" si="17"/>
        <v>0</v>
      </c>
      <c r="U42">
        <f t="shared" si="18"/>
        <v>0</v>
      </c>
    </row>
    <row r="43" spans="1:21">
      <c r="A43">
        <f t="shared" si="0"/>
        <v>0</v>
      </c>
      <c r="B43" s="103" t="s">
        <v>126</v>
      </c>
      <c r="C43" s="183" t="str">
        <f t="shared" si="1"/>
        <v>NE</v>
      </c>
      <c r="D43" s="183" t="str">
        <f t="shared" si="2"/>
        <v>NE</v>
      </c>
      <c r="E43" s="183" t="str">
        <f t="shared" si="3"/>
        <v>NE</v>
      </c>
      <c r="F43" s="183" t="str">
        <f t="shared" si="4"/>
        <v>NE</v>
      </c>
      <c r="G43" s="183" t="str">
        <f t="shared" si="5"/>
        <v>NE</v>
      </c>
      <c r="H43" s="184" t="str">
        <f t="shared" si="6"/>
        <v>A</v>
      </c>
      <c r="I43" s="183" t="str">
        <f t="shared" si="7"/>
        <v>NE</v>
      </c>
      <c r="J43" s="183" t="str">
        <f t="shared" si="8"/>
        <v>NE</v>
      </c>
      <c r="K43" s="183" t="str">
        <f t="shared" si="9"/>
        <v>NE</v>
      </c>
      <c r="L43" s="184" t="str">
        <f t="shared" si="10"/>
        <v>A</v>
      </c>
      <c r="M43" s="183">
        <f t="shared" si="11"/>
        <v>0</v>
      </c>
      <c r="N43" s="183" t="str">
        <f t="shared" si="12"/>
        <v>NE</v>
      </c>
      <c r="O43" s="183" t="str">
        <f t="shared" si="13"/>
        <v>NE</v>
      </c>
      <c r="P43" s="183" t="str">
        <f t="shared" si="14"/>
        <v>NE</v>
      </c>
      <c r="Q43" s="184" t="str">
        <f t="shared" si="15"/>
        <v>A</v>
      </c>
      <c r="S43">
        <f t="shared" si="16"/>
        <v>0</v>
      </c>
      <c r="T43">
        <f t="shared" si="17"/>
        <v>0</v>
      </c>
      <c r="U43">
        <f t="shared" si="18"/>
        <v>0</v>
      </c>
    </row>
    <row r="44" spans="1:21" ht="19.5" customHeight="1">
      <c r="B44" s="103" t="s">
        <v>127</v>
      </c>
      <c r="C44" s="107">
        <f>C83</f>
        <v>0</v>
      </c>
      <c r="D44" s="108">
        <f>D83</f>
        <v>0</v>
      </c>
      <c r="E44" s="108">
        <f>E83</f>
        <v>0</v>
      </c>
      <c r="F44" s="108">
        <f>F83</f>
        <v>0</v>
      </c>
      <c r="G44" s="109">
        <f>G83</f>
        <v>0</v>
      </c>
      <c r="H44" s="110"/>
      <c r="I44" s="111">
        <f>I83</f>
        <v>0</v>
      </c>
      <c r="J44" s="108">
        <f>J83</f>
        <v>0</v>
      </c>
      <c r="K44" s="109">
        <f>K83</f>
        <v>0</v>
      </c>
      <c r="L44" s="110"/>
      <c r="M44" s="111">
        <f>M83</f>
        <v>0</v>
      </c>
      <c r="N44" s="108">
        <f>N83</f>
        <v>0</v>
      </c>
      <c r="O44" s="108">
        <f>O83</f>
        <v>0</v>
      </c>
      <c r="P44" s="112">
        <f>P83</f>
        <v>0</v>
      </c>
      <c r="Q44" s="101"/>
    </row>
    <row r="45" spans="1:21" ht="19.5" customHeight="1" thickBot="1">
      <c r="B45" s="113" t="s">
        <v>128</v>
      </c>
      <c r="C45" s="114">
        <f>C94</f>
        <v>0</v>
      </c>
      <c r="D45" s="115">
        <f>D94</f>
        <v>0</v>
      </c>
      <c r="E45" s="115">
        <f>E94</f>
        <v>0</v>
      </c>
      <c r="F45" s="115">
        <f>F94</f>
        <v>0</v>
      </c>
      <c r="G45" s="116">
        <f>G94</f>
        <v>0</v>
      </c>
      <c r="H45" s="117" t="s">
        <v>129</v>
      </c>
      <c r="I45" s="118">
        <f>I94</f>
        <v>0</v>
      </c>
      <c r="J45" s="115">
        <f>J94</f>
        <v>0</v>
      </c>
      <c r="K45" s="116">
        <f>K94</f>
        <v>0</v>
      </c>
      <c r="L45" s="117" t="s">
        <v>129</v>
      </c>
      <c r="M45" s="118">
        <f>M94</f>
        <v>0</v>
      </c>
      <c r="N45" s="115">
        <f>N94</f>
        <v>0</v>
      </c>
      <c r="O45" s="115">
        <f>O94</f>
        <v>0</v>
      </c>
      <c r="P45" s="116">
        <f>P94</f>
        <v>0</v>
      </c>
      <c r="Q45" s="119" t="s">
        <v>129</v>
      </c>
    </row>
    <row r="46" spans="1:21" ht="13.5" thickTop="1">
      <c r="H46"/>
    </row>
    <row r="47" spans="1:21">
      <c r="A47">
        <f>COUNTIF(A6:A43,1)</f>
        <v>12</v>
      </c>
      <c r="C47">
        <f>COUNTIF(C6:C43,5)</f>
        <v>10</v>
      </c>
      <c r="D47">
        <f t="shared" ref="D47:P47" si="19">COUNTIF(D6:D43,5)</f>
        <v>4</v>
      </c>
      <c r="E47">
        <f t="shared" si="19"/>
        <v>6</v>
      </c>
      <c r="F47">
        <f t="shared" si="19"/>
        <v>11</v>
      </c>
      <c r="G47">
        <f t="shared" si="19"/>
        <v>0</v>
      </c>
      <c r="H47"/>
      <c r="I47">
        <f t="shared" si="19"/>
        <v>12</v>
      </c>
      <c r="J47">
        <f t="shared" si="19"/>
        <v>6</v>
      </c>
      <c r="K47">
        <f t="shared" si="19"/>
        <v>11</v>
      </c>
      <c r="M47">
        <f t="shared" si="19"/>
        <v>9</v>
      </c>
      <c r="N47">
        <f t="shared" si="19"/>
        <v>3</v>
      </c>
      <c r="O47">
        <f t="shared" si="19"/>
        <v>7</v>
      </c>
      <c r="P47">
        <f t="shared" si="19"/>
        <v>3</v>
      </c>
      <c r="S47">
        <f>SUMIF(S6:S43,1)</f>
        <v>12</v>
      </c>
      <c r="T47">
        <f t="shared" ref="T47:U47" si="20">SUMIF(T6:T43,1)</f>
        <v>12</v>
      </c>
      <c r="U47">
        <f t="shared" si="20"/>
        <v>12</v>
      </c>
    </row>
    <row r="48" spans="1:21">
      <c r="C48">
        <f>COUNTIF(C6:C43,4)</f>
        <v>2</v>
      </c>
      <c r="D48">
        <f t="shared" ref="D48:P48" si="21">COUNTIF(D6:D43,4)</f>
        <v>7</v>
      </c>
      <c r="E48">
        <f t="shared" si="21"/>
        <v>5</v>
      </c>
      <c r="F48">
        <f t="shared" si="21"/>
        <v>1</v>
      </c>
      <c r="G48">
        <f t="shared" si="21"/>
        <v>1</v>
      </c>
      <c r="H48"/>
      <c r="I48">
        <f t="shared" si="21"/>
        <v>0</v>
      </c>
      <c r="J48">
        <f t="shared" si="21"/>
        <v>4</v>
      </c>
      <c r="K48">
        <f t="shared" si="21"/>
        <v>1</v>
      </c>
      <c r="M48">
        <f t="shared" si="21"/>
        <v>3</v>
      </c>
      <c r="N48">
        <f t="shared" si="21"/>
        <v>5</v>
      </c>
      <c r="O48">
        <f t="shared" si="21"/>
        <v>5</v>
      </c>
      <c r="P48">
        <f t="shared" si="21"/>
        <v>4</v>
      </c>
    </row>
    <row r="49" spans="2:31">
      <c r="C49">
        <f>COUNTIF(C6:C43,3)</f>
        <v>0</v>
      </c>
      <c r="D49">
        <f t="shared" ref="D49:P49" si="22">COUNTIF(D6:D43,3)</f>
        <v>1</v>
      </c>
      <c r="E49">
        <f t="shared" si="22"/>
        <v>1</v>
      </c>
      <c r="F49">
        <f t="shared" si="22"/>
        <v>0</v>
      </c>
      <c r="G49">
        <f t="shared" si="22"/>
        <v>7</v>
      </c>
      <c r="H49"/>
      <c r="I49">
        <f t="shared" si="22"/>
        <v>0</v>
      </c>
      <c r="J49">
        <f t="shared" si="22"/>
        <v>1</v>
      </c>
      <c r="K49">
        <f t="shared" si="22"/>
        <v>0</v>
      </c>
      <c r="M49">
        <f t="shared" si="22"/>
        <v>0</v>
      </c>
      <c r="N49">
        <f t="shared" si="22"/>
        <v>3</v>
      </c>
      <c r="O49">
        <f t="shared" si="22"/>
        <v>0</v>
      </c>
      <c r="P49">
        <f t="shared" si="22"/>
        <v>4</v>
      </c>
    </row>
    <row r="50" spans="2:31">
      <c r="C50">
        <f>COUNTIF(C6:C43,2)</f>
        <v>0</v>
      </c>
      <c r="D50">
        <f t="shared" ref="D50:P50" si="23">COUNTIF(D6:D43,2)</f>
        <v>0</v>
      </c>
      <c r="E50">
        <f t="shared" si="23"/>
        <v>0</v>
      </c>
      <c r="F50">
        <f t="shared" si="23"/>
        <v>0</v>
      </c>
      <c r="G50">
        <f t="shared" si="23"/>
        <v>4</v>
      </c>
      <c r="H50"/>
      <c r="I50">
        <f t="shared" si="23"/>
        <v>0</v>
      </c>
      <c r="J50">
        <f t="shared" si="23"/>
        <v>1</v>
      </c>
      <c r="K50">
        <f t="shared" si="23"/>
        <v>0</v>
      </c>
      <c r="M50">
        <f t="shared" si="23"/>
        <v>0</v>
      </c>
      <c r="N50">
        <f t="shared" si="23"/>
        <v>1</v>
      </c>
      <c r="O50">
        <f t="shared" si="23"/>
        <v>0</v>
      </c>
      <c r="P50">
        <f t="shared" si="23"/>
        <v>1</v>
      </c>
    </row>
    <row r="51" spans="2:31">
      <c r="H51"/>
    </row>
    <row r="52" spans="2:31" ht="13.5" thickBot="1">
      <c r="H52"/>
    </row>
    <row r="53" spans="2:31" ht="13.5" thickTop="1">
      <c r="B53" s="360" t="s">
        <v>88</v>
      </c>
      <c r="C53" s="362" t="s">
        <v>56</v>
      </c>
      <c r="D53" s="362"/>
      <c r="E53" s="362"/>
      <c r="F53" s="362"/>
      <c r="G53" s="362"/>
      <c r="H53" s="362"/>
      <c r="I53" s="362"/>
      <c r="J53" s="362"/>
      <c r="K53" s="362"/>
      <c r="L53" s="362"/>
      <c r="M53" s="362"/>
      <c r="N53" s="362"/>
      <c r="O53" s="362"/>
      <c r="P53" s="362"/>
      <c r="Q53" s="362"/>
      <c r="R53" s="310" t="s">
        <v>11</v>
      </c>
      <c r="S53" s="311"/>
      <c r="T53" s="311"/>
      <c r="U53" s="311"/>
      <c r="V53" s="312"/>
      <c r="W53" s="312"/>
      <c r="X53" s="313" t="s">
        <v>12</v>
      </c>
      <c r="Y53" s="314"/>
      <c r="Z53" s="314"/>
      <c r="AA53" s="314"/>
      <c r="AB53" s="314"/>
      <c r="AC53" s="314"/>
      <c r="AD53" s="314"/>
      <c r="AE53" s="315"/>
    </row>
    <row r="54" spans="2:31">
      <c r="B54" s="361"/>
      <c r="C54" s="328" t="s">
        <v>57</v>
      </c>
      <c r="D54" s="329"/>
      <c r="E54" s="330"/>
      <c r="F54" s="334" t="s">
        <v>58</v>
      </c>
      <c r="G54" s="329"/>
      <c r="H54" s="330"/>
      <c r="I54" s="336" t="s">
        <v>59</v>
      </c>
      <c r="J54" s="337"/>
      <c r="K54" s="338"/>
      <c r="L54" s="334" t="s">
        <v>60</v>
      </c>
      <c r="M54" s="329"/>
      <c r="N54" s="330"/>
      <c r="O54" s="334" t="s">
        <v>61</v>
      </c>
      <c r="P54" s="329"/>
      <c r="Q54" s="344"/>
      <c r="R54" s="316" t="s">
        <v>3</v>
      </c>
      <c r="S54" s="317"/>
      <c r="T54" s="321" t="s">
        <v>63</v>
      </c>
      <c r="U54" s="322"/>
      <c r="V54" s="326" t="s">
        <v>64</v>
      </c>
      <c r="W54" s="307"/>
      <c r="X54" s="295" t="s">
        <v>65</v>
      </c>
      <c r="Y54" s="297" t="s">
        <v>66</v>
      </c>
      <c r="Z54" s="298"/>
      <c r="AA54" s="299"/>
      <c r="AB54" s="302" t="s">
        <v>67</v>
      </c>
      <c r="AC54" s="303"/>
      <c r="AD54" s="306" t="s">
        <v>68</v>
      </c>
      <c r="AE54" s="307"/>
    </row>
    <row r="55" spans="2:31">
      <c r="B55" s="361"/>
      <c r="C55" s="300"/>
      <c r="D55" s="300"/>
      <c r="E55" s="331"/>
      <c r="F55" s="308"/>
      <c r="G55" s="300"/>
      <c r="H55" s="331"/>
      <c r="I55" s="339"/>
      <c r="J55" s="340"/>
      <c r="K55" s="305"/>
      <c r="L55" s="308"/>
      <c r="M55" s="300"/>
      <c r="N55" s="331"/>
      <c r="O55" s="308"/>
      <c r="P55" s="300"/>
      <c r="Q55" s="309"/>
      <c r="R55" s="318"/>
      <c r="S55" s="301"/>
      <c r="T55" s="304"/>
      <c r="U55" s="323"/>
      <c r="V55" s="327"/>
      <c r="W55" s="309"/>
      <c r="X55" s="296"/>
      <c r="Y55" s="300"/>
      <c r="Z55" s="300"/>
      <c r="AA55" s="301"/>
      <c r="AB55" s="304"/>
      <c r="AC55" s="305"/>
      <c r="AD55" s="308"/>
      <c r="AE55" s="309"/>
    </row>
    <row r="56" spans="2:31">
      <c r="B56" s="361"/>
      <c r="C56" s="332"/>
      <c r="D56" s="332"/>
      <c r="E56" s="333"/>
      <c r="F56" s="335"/>
      <c r="G56" s="332"/>
      <c r="H56" s="333"/>
      <c r="I56" s="341"/>
      <c r="J56" s="342"/>
      <c r="K56" s="343"/>
      <c r="L56" s="335"/>
      <c r="M56" s="332"/>
      <c r="N56" s="333"/>
      <c r="O56" s="335"/>
      <c r="P56" s="332"/>
      <c r="Q56" s="345"/>
      <c r="R56" s="319"/>
      <c r="S56" s="320"/>
      <c r="T56" s="324"/>
      <c r="U56" s="325"/>
      <c r="V56" s="327"/>
      <c r="W56" s="309"/>
      <c r="X56" s="296"/>
      <c r="Y56" s="300"/>
      <c r="Z56" s="300"/>
      <c r="AA56" s="301"/>
      <c r="AB56" s="304"/>
      <c r="AC56" s="305"/>
      <c r="AD56" s="308"/>
      <c r="AE56" s="309"/>
    </row>
    <row r="57" spans="2:31" ht="13.5" thickBot="1">
      <c r="B57" s="120"/>
      <c r="C57" s="121" t="s">
        <v>130</v>
      </c>
      <c r="D57" s="122" t="s">
        <v>131</v>
      </c>
      <c r="E57" s="122" t="s">
        <v>132</v>
      </c>
      <c r="F57" s="123" t="s">
        <v>130</v>
      </c>
      <c r="G57" s="124" t="s">
        <v>131</v>
      </c>
      <c r="H57" s="125" t="s">
        <v>132</v>
      </c>
      <c r="I57" s="123" t="s">
        <v>130</v>
      </c>
      <c r="J57" s="122" t="s">
        <v>131</v>
      </c>
      <c r="K57" s="122" t="s">
        <v>132</v>
      </c>
      <c r="L57" s="123" t="s">
        <v>130</v>
      </c>
      <c r="M57" s="122" t="s">
        <v>131</v>
      </c>
      <c r="N57" s="122" t="s">
        <v>132</v>
      </c>
      <c r="O57" s="123" t="s">
        <v>130</v>
      </c>
      <c r="P57" s="122" t="s">
        <v>131</v>
      </c>
      <c r="Q57" s="122" t="s">
        <v>132</v>
      </c>
      <c r="R57" s="126" t="s">
        <v>130</v>
      </c>
      <c r="S57" s="127" t="s">
        <v>131</v>
      </c>
      <c r="T57" s="128" t="s">
        <v>130</v>
      </c>
      <c r="U57" s="129" t="s">
        <v>131</v>
      </c>
      <c r="V57" s="130" t="s">
        <v>130</v>
      </c>
      <c r="W57" s="131" t="s">
        <v>131</v>
      </c>
      <c r="X57" s="132" t="s">
        <v>130</v>
      </c>
      <c r="Y57" s="133" t="s">
        <v>130</v>
      </c>
      <c r="Z57" s="133" t="s">
        <v>131</v>
      </c>
      <c r="AA57" s="134" t="s">
        <v>132</v>
      </c>
      <c r="AB57" s="135" t="s">
        <v>130</v>
      </c>
      <c r="AC57" s="133" t="s">
        <v>131</v>
      </c>
      <c r="AD57" s="136" t="s">
        <v>130</v>
      </c>
      <c r="AE57" s="137" t="s">
        <v>131</v>
      </c>
    </row>
    <row r="58" spans="2:31" ht="25.5">
      <c r="B58" s="138">
        <v>1</v>
      </c>
      <c r="C58" s="189">
        <v>5</v>
      </c>
      <c r="D58" s="193">
        <v>5</v>
      </c>
      <c r="E58" s="194">
        <v>4</v>
      </c>
      <c r="F58" s="189">
        <v>3</v>
      </c>
      <c r="G58" s="193">
        <v>3</v>
      </c>
      <c r="H58" s="193">
        <v>2</v>
      </c>
      <c r="I58" s="195">
        <v>5</v>
      </c>
      <c r="J58" s="196">
        <v>2</v>
      </c>
      <c r="K58" s="197">
        <v>4</v>
      </c>
      <c r="L58" s="189">
        <v>5</v>
      </c>
      <c r="M58" s="193">
        <v>5</v>
      </c>
      <c r="N58" s="194">
        <v>5</v>
      </c>
      <c r="O58" s="189">
        <v>2</v>
      </c>
      <c r="P58" s="193">
        <v>2</v>
      </c>
      <c r="Q58" s="198">
        <v>2</v>
      </c>
      <c r="R58" s="199">
        <v>5</v>
      </c>
      <c r="S58" s="200">
        <v>5</v>
      </c>
      <c r="T58" s="196" t="s">
        <v>138</v>
      </c>
      <c r="U58" s="209">
        <v>5</v>
      </c>
      <c r="V58" s="189">
        <v>5</v>
      </c>
      <c r="W58" s="200">
        <v>5</v>
      </c>
      <c r="X58" s="210">
        <v>5</v>
      </c>
      <c r="Y58" s="189">
        <v>4</v>
      </c>
      <c r="Z58" s="193">
        <v>2</v>
      </c>
      <c r="AA58" s="211">
        <v>4</v>
      </c>
      <c r="AB58" s="212">
        <v>5</v>
      </c>
      <c r="AC58" s="213">
        <v>4</v>
      </c>
      <c r="AD58" s="189">
        <v>4</v>
      </c>
      <c r="AE58" s="200">
        <v>2</v>
      </c>
    </row>
    <row r="59" spans="2:31">
      <c r="B59" s="153">
        <f>B58+1</f>
        <v>2</v>
      </c>
      <c r="C59" s="190">
        <v>5</v>
      </c>
      <c r="D59" s="201">
        <v>5</v>
      </c>
      <c r="E59" s="202">
        <v>5</v>
      </c>
      <c r="F59" s="190">
        <v>5</v>
      </c>
      <c r="G59" s="201">
        <v>5</v>
      </c>
      <c r="H59" s="201">
        <v>5</v>
      </c>
      <c r="I59" s="203">
        <v>5</v>
      </c>
      <c r="J59" s="204">
        <v>4</v>
      </c>
      <c r="K59" s="205">
        <v>5</v>
      </c>
      <c r="L59" s="190">
        <v>5</v>
      </c>
      <c r="M59" s="201">
        <v>5</v>
      </c>
      <c r="N59" s="202">
        <v>5</v>
      </c>
      <c r="O59" s="190">
        <v>2</v>
      </c>
      <c r="P59" s="201">
        <v>2</v>
      </c>
      <c r="Q59" s="206">
        <v>2</v>
      </c>
      <c r="R59" s="207">
        <v>5</v>
      </c>
      <c r="S59" s="208">
        <v>5</v>
      </c>
      <c r="T59" s="204" t="s">
        <v>139</v>
      </c>
      <c r="U59" s="205">
        <v>5</v>
      </c>
      <c r="V59" s="190">
        <v>5</v>
      </c>
      <c r="W59" s="208">
        <v>5</v>
      </c>
      <c r="X59" s="214">
        <v>5</v>
      </c>
      <c r="Y59" s="190">
        <v>3</v>
      </c>
      <c r="Z59" s="201">
        <v>4</v>
      </c>
      <c r="AA59" s="202">
        <v>3</v>
      </c>
      <c r="AB59" s="215">
        <v>5</v>
      </c>
      <c r="AC59" s="205">
        <v>4</v>
      </c>
      <c r="AD59" s="190">
        <v>5</v>
      </c>
      <c r="AE59" s="208">
        <v>5</v>
      </c>
    </row>
    <row r="60" spans="2:31">
      <c r="B60" s="153">
        <f t="shared" ref="B60:B95" si="24">B59+1</f>
        <v>3</v>
      </c>
      <c r="C60" s="190">
        <v>5</v>
      </c>
      <c r="D60" s="201">
        <v>5</v>
      </c>
      <c r="E60" s="202">
        <v>5</v>
      </c>
      <c r="F60" s="190">
        <v>5</v>
      </c>
      <c r="G60" s="201">
        <v>5</v>
      </c>
      <c r="H60" s="201">
        <v>4</v>
      </c>
      <c r="I60" s="203">
        <v>5</v>
      </c>
      <c r="J60" s="204">
        <v>5</v>
      </c>
      <c r="K60" s="205">
        <v>5</v>
      </c>
      <c r="L60" s="190">
        <v>5</v>
      </c>
      <c r="M60" s="201">
        <v>5</v>
      </c>
      <c r="N60" s="202">
        <v>4</v>
      </c>
      <c r="O60" s="190">
        <v>3</v>
      </c>
      <c r="P60" s="201">
        <v>3</v>
      </c>
      <c r="Q60" s="206">
        <v>3</v>
      </c>
      <c r="R60" s="207">
        <v>5</v>
      </c>
      <c r="S60" s="208">
        <v>5</v>
      </c>
      <c r="T60" s="204" t="s">
        <v>140</v>
      </c>
      <c r="U60" s="205">
        <v>4</v>
      </c>
      <c r="V60" s="190">
        <v>5</v>
      </c>
      <c r="W60" s="208">
        <v>5</v>
      </c>
      <c r="X60" s="214">
        <v>5</v>
      </c>
      <c r="Y60" s="190">
        <v>5</v>
      </c>
      <c r="Z60" s="201">
        <v>5</v>
      </c>
      <c r="AA60" s="202">
        <v>5</v>
      </c>
      <c r="AB60" s="215">
        <v>5</v>
      </c>
      <c r="AC60" s="205">
        <v>5</v>
      </c>
      <c r="AD60" s="190">
        <v>5</v>
      </c>
      <c r="AE60" s="208">
        <v>3</v>
      </c>
    </row>
    <row r="61" spans="2:31">
      <c r="B61" s="163">
        <f t="shared" si="24"/>
        <v>4</v>
      </c>
      <c r="C61" s="190">
        <v>5</v>
      </c>
      <c r="D61" s="201">
        <v>5</v>
      </c>
      <c r="E61" s="202">
        <v>5</v>
      </c>
      <c r="F61" s="190">
        <v>5</v>
      </c>
      <c r="G61" s="201">
        <v>3</v>
      </c>
      <c r="H61" s="201">
        <v>4</v>
      </c>
      <c r="I61" s="203">
        <v>5</v>
      </c>
      <c r="J61" s="204">
        <v>4</v>
      </c>
      <c r="K61" s="205">
        <v>3</v>
      </c>
      <c r="L61" s="190">
        <v>5</v>
      </c>
      <c r="M61" s="201">
        <v>5</v>
      </c>
      <c r="N61" s="202">
        <v>3</v>
      </c>
      <c r="O61" s="190">
        <v>2</v>
      </c>
      <c r="P61" s="201">
        <v>2</v>
      </c>
      <c r="Q61" s="206">
        <v>2</v>
      </c>
      <c r="R61" s="207">
        <v>5</v>
      </c>
      <c r="S61" s="208">
        <v>5</v>
      </c>
      <c r="T61" s="204" t="s">
        <v>141</v>
      </c>
      <c r="U61" s="205">
        <v>3</v>
      </c>
      <c r="V61" s="190">
        <v>5</v>
      </c>
      <c r="W61" s="208">
        <v>5</v>
      </c>
      <c r="X61" s="214">
        <v>5</v>
      </c>
      <c r="Y61" s="190">
        <v>2</v>
      </c>
      <c r="Z61" s="201">
        <v>2</v>
      </c>
      <c r="AA61" s="202">
        <v>2</v>
      </c>
      <c r="AB61" s="215">
        <v>5</v>
      </c>
      <c r="AC61" s="205">
        <v>5</v>
      </c>
      <c r="AD61" s="190">
        <v>4</v>
      </c>
      <c r="AE61" s="208">
        <v>2</v>
      </c>
    </row>
    <row r="62" spans="2:31">
      <c r="B62" s="153">
        <f t="shared" si="24"/>
        <v>5</v>
      </c>
      <c r="C62" s="190">
        <v>5</v>
      </c>
      <c r="D62" s="201">
        <v>5</v>
      </c>
      <c r="E62" s="202">
        <v>3</v>
      </c>
      <c r="F62" s="190">
        <v>4</v>
      </c>
      <c r="G62" s="201">
        <v>4</v>
      </c>
      <c r="H62" s="201">
        <v>4</v>
      </c>
      <c r="I62" s="203">
        <v>4</v>
      </c>
      <c r="J62" s="204">
        <v>4</v>
      </c>
      <c r="K62" s="205">
        <v>4</v>
      </c>
      <c r="L62" s="190">
        <v>5</v>
      </c>
      <c r="M62" s="201">
        <v>5</v>
      </c>
      <c r="N62" s="202">
        <v>5</v>
      </c>
      <c r="O62" s="190">
        <v>3</v>
      </c>
      <c r="P62" s="201">
        <v>2</v>
      </c>
      <c r="Q62" s="206">
        <v>2</v>
      </c>
      <c r="R62" s="207">
        <v>5</v>
      </c>
      <c r="S62" s="208">
        <v>5</v>
      </c>
      <c r="T62" s="204" t="s">
        <v>146</v>
      </c>
      <c r="U62" s="205">
        <v>2</v>
      </c>
      <c r="V62" s="190">
        <v>5</v>
      </c>
      <c r="W62" s="208">
        <v>5</v>
      </c>
      <c r="X62" s="214">
        <v>5</v>
      </c>
      <c r="Y62" s="190">
        <v>4</v>
      </c>
      <c r="Z62" s="201">
        <v>4</v>
      </c>
      <c r="AA62" s="202">
        <v>2</v>
      </c>
      <c r="AB62" s="215">
        <v>4</v>
      </c>
      <c r="AC62" s="205">
        <v>4</v>
      </c>
      <c r="AD62" s="190">
        <v>3</v>
      </c>
      <c r="AE62" s="208">
        <v>3</v>
      </c>
    </row>
    <row r="63" spans="2:31" ht="25.5">
      <c r="B63" s="153">
        <f t="shared" si="24"/>
        <v>6</v>
      </c>
      <c r="C63" s="190">
        <v>5</v>
      </c>
      <c r="D63" s="201">
        <v>5</v>
      </c>
      <c r="E63" s="202">
        <v>5</v>
      </c>
      <c r="F63" s="190">
        <v>5</v>
      </c>
      <c r="G63" s="201">
        <v>4</v>
      </c>
      <c r="H63" s="201">
        <v>4</v>
      </c>
      <c r="I63" s="203">
        <v>5</v>
      </c>
      <c r="J63" s="204">
        <v>5</v>
      </c>
      <c r="K63" s="205">
        <v>5</v>
      </c>
      <c r="L63" s="190">
        <v>5</v>
      </c>
      <c r="M63" s="201">
        <v>5</v>
      </c>
      <c r="N63" s="202">
        <v>4</v>
      </c>
      <c r="O63" s="190">
        <v>4</v>
      </c>
      <c r="P63" s="201">
        <v>3</v>
      </c>
      <c r="Q63" s="206">
        <v>2</v>
      </c>
      <c r="R63" s="207">
        <v>5</v>
      </c>
      <c r="S63" s="208">
        <v>5</v>
      </c>
      <c r="T63" s="204" t="s">
        <v>142</v>
      </c>
      <c r="U63" s="205">
        <v>4</v>
      </c>
      <c r="V63" s="190">
        <v>5</v>
      </c>
      <c r="W63" s="208">
        <v>4</v>
      </c>
      <c r="X63" s="214">
        <v>5</v>
      </c>
      <c r="Y63" s="190">
        <v>5</v>
      </c>
      <c r="Z63" s="201">
        <v>3</v>
      </c>
      <c r="AA63" s="202">
        <v>3</v>
      </c>
      <c r="AB63" s="215">
        <v>5</v>
      </c>
      <c r="AC63" s="205">
        <v>4</v>
      </c>
      <c r="AD63" s="190">
        <v>4</v>
      </c>
      <c r="AE63" s="208">
        <v>3</v>
      </c>
    </row>
    <row r="64" spans="2:31">
      <c r="B64" s="153">
        <f t="shared" si="24"/>
        <v>7</v>
      </c>
      <c r="C64" s="190">
        <v>5</v>
      </c>
      <c r="D64" s="201">
        <v>5</v>
      </c>
      <c r="E64" s="202">
        <v>5</v>
      </c>
      <c r="F64" s="190">
        <v>5</v>
      </c>
      <c r="G64" s="201">
        <v>5</v>
      </c>
      <c r="H64" s="201">
        <v>5</v>
      </c>
      <c r="I64" s="203">
        <v>5</v>
      </c>
      <c r="J64" s="204">
        <v>5</v>
      </c>
      <c r="K64" s="205">
        <v>5</v>
      </c>
      <c r="L64" s="190">
        <v>5</v>
      </c>
      <c r="M64" s="201">
        <v>5</v>
      </c>
      <c r="N64" s="202">
        <v>5</v>
      </c>
      <c r="O64" s="190">
        <v>5</v>
      </c>
      <c r="P64" s="201">
        <v>2</v>
      </c>
      <c r="Q64" s="206">
        <v>2</v>
      </c>
      <c r="R64" s="207">
        <v>5</v>
      </c>
      <c r="S64" s="208">
        <v>5</v>
      </c>
      <c r="T64" s="204" t="s">
        <v>143</v>
      </c>
      <c r="U64" s="205">
        <v>5</v>
      </c>
      <c r="V64" s="190">
        <v>5</v>
      </c>
      <c r="W64" s="208">
        <v>5</v>
      </c>
      <c r="X64" s="214">
        <v>5</v>
      </c>
      <c r="Y64" s="190">
        <v>5</v>
      </c>
      <c r="Z64" s="201">
        <v>5</v>
      </c>
      <c r="AA64" s="202">
        <v>4</v>
      </c>
      <c r="AB64" s="215">
        <v>4</v>
      </c>
      <c r="AC64" s="205">
        <v>4</v>
      </c>
      <c r="AD64" s="190">
        <v>5</v>
      </c>
      <c r="AE64" s="208">
        <v>4</v>
      </c>
    </row>
    <row r="65" spans="2:31">
      <c r="B65" s="153">
        <f t="shared" si="24"/>
        <v>8</v>
      </c>
      <c r="C65" s="190">
        <v>5</v>
      </c>
      <c r="D65" s="201">
        <v>5</v>
      </c>
      <c r="E65" s="202">
        <v>4</v>
      </c>
      <c r="F65" s="190">
        <v>4</v>
      </c>
      <c r="G65" s="201">
        <v>4</v>
      </c>
      <c r="H65" s="201">
        <v>4</v>
      </c>
      <c r="I65" s="203">
        <v>5</v>
      </c>
      <c r="J65" s="204">
        <v>3</v>
      </c>
      <c r="K65" s="205">
        <v>4</v>
      </c>
      <c r="L65" s="190">
        <v>5</v>
      </c>
      <c r="M65" s="201">
        <v>5</v>
      </c>
      <c r="N65" s="202">
        <v>5</v>
      </c>
      <c r="O65" s="190">
        <v>4</v>
      </c>
      <c r="P65" s="201">
        <v>3</v>
      </c>
      <c r="Q65" s="206">
        <v>3</v>
      </c>
      <c r="R65" s="207">
        <v>5</v>
      </c>
      <c r="S65" s="208">
        <v>5</v>
      </c>
      <c r="T65" s="204" t="s">
        <v>139</v>
      </c>
      <c r="U65" s="205">
        <v>4</v>
      </c>
      <c r="V65" s="190">
        <v>5</v>
      </c>
      <c r="W65" s="208">
        <v>5</v>
      </c>
      <c r="X65" s="214">
        <v>5</v>
      </c>
      <c r="Y65" s="190">
        <v>4</v>
      </c>
      <c r="Z65" s="201">
        <v>5</v>
      </c>
      <c r="AA65" s="202">
        <v>4</v>
      </c>
      <c r="AB65" s="215">
        <v>5</v>
      </c>
      <c r="AC65" s="205">
        <v>4</v>
      </c>
      <c r="AD65" s="190">
        <v>4</v>
      </c>
      <c r="AE65" s="208">
        <v>4</v>
      </c>
    </row>
    <row r="66" spans="2:31">
      <c r="B66" s="153">
        <f t="shared" si="24"/>
        <v>9</v>
      </c>
      <c r="C66" s="190">
        <v>4</v>
      </c>
      <c r="D66" s="201">
        <v>4</v>
      </c>
      <c r="E66" s="202">
        <v>3</v>
      </c>
      <c r="F66" s="190">
        <v>4</v>
      </c>
      <c r="G66" s="201">
        <v>4</v>
      </c>
      <c r="H66" s="201">
        <v>4</v>
      </c>
      <c r="I66" s="203">
        <v>4</v>
      </c>
      <c r="J66" s="204">
        <v>4</v>
      </c>
      <c r="K66" s="205">
        <v>4</v>
      </c>
      <c r="L66" s="190">
        <v>5</v>
      </c>
      <c r="M66" s="201">
        <v>5</v>
      </c>
      <c r="N66" s="202">
        <v>5</v>
      </c>
      <c r="O66" s="190">
        <v>3</v>
      </c>
      <c r="P66" s="201">
        <v>3</v>
      </c>
      <c r="Q66" s="206">
        <v>3</v>
      </c>
      <c r="R66" s="207">
        <v>5</v>
      </c>
      <c r="S66" s="208">
        <v>5</v>
      </c>
      <c r="T66" s="204" t="s">
        <v>139</v>
      </c>
      <c r="U66" s="205">
        <v>5</v>
      </c>
      <c r="V66" s="190">
        <v>5</v>
      </c>
      <c r="W66" s="208">
        <v>5</v>
      </c>
      <c r="X66" s="214">
        <v>4</v>
      </c>
      <c r="Y66" s="190">
        <v>4</v>
      </c>
      <c r="Z66" s="201">
        <v>4</v>
      </c>
      <c r="AA66" s="202">
        <v>4</v>
      </c>
      <c r="AB66" s="215">
        <v>4</v>
      </c>
      <c r="AC66" s="205">
        <v>3</v>
      </c>
      <c r="AD66" s="190">
        <v>4</v>
      </c>
      <c r="AE66" s="208">
        <v>3</v>
      </c>
    </row>
    <row r="67" spans="2:31">
      <c r="B67" s="153">
        <f t="shared" si="24"/>
        <v>10</v>
      </c>
      <c r="C67" s="190">
        <v>5</v>
      </c>
      <c r="D67" s="201">
        <v>5</v>
      </c>
      <c r="E67" s="202">
        <v>5</v>
      </c>
      <c r="F67" s="190">
        <v>4</v>
      </c>
      <c r="G67" s="201">
        <v>5</v>
      </c>
      <c r="H67" s="201">
        <v>5</v>
      </c>
      <c r="I67" s="203">
        <v>5</v>
      </c>
      <c r="J67" s="204">
        <v>5</v>
      </c>
      <c r="K67" s="205">
        <v>5</v>
      </c>
      <c r="L67" s="190">
        <v>5</v>
      </c>
      <c r="M67" s="201">
        <v>5</v>
      </c>
      <c r="N67" s="202">
        <v>5</v>
      </c>
      <c r="O67" s="190">
        <v>5</v>
      </c>
      <c r="P67" s="201">
        <v>3</v>
      </c>
      <c r="Q67" s="206">
        <v>3</v>
      </c>
      <c r="R67" s="207">
        <v>5</v>
      </c>
      <c r="S67" s="208">
        <v>5</v>
      </c>
      <c r="T67" s="204" t="s">
        <v>139</v>
      </c>
      <c r="U67" s="205">
        <v>5</v>
      </c>
      <c r="V67" s="190">
        <v>5</v>
      </c>
      <c r="W67" s="208">
        <v>5</v>
      </c>
      <c r="X67" s="214">
        <v>5</v>
      </c>
      <c r="Y67" s="190">
        <v>5</v>
      </c>
      <c r="Z67" s="201">
        <v>5</v>
      </c>
      <c r="AA67" s="202">
        <v>5</v>
      </c>
      <c r="AB67" s="215">
        <v>5</v>
      </c>
      <c r="AC67" s="205">
        <v>5</v>
      </c>
      <c r="AD67" s="190">
        <v>5</v>
      </c>
      <c r="AE67" s="208">
        <v>5</v>
      </c>
    </row>
    <row r="68" spans="2:31">
      <c r="B68" s="153">
        <f t="shared" si="24"/>
        <v>11</v>
      </c>
      <c r="C68" s="190">
        <v>5</v>
      </c>
      <c r="D68" s="201">
        <v>5</v>
      </c>
      <c r="E68" s="202">
        <v>5</v>
      </c>
      <c r="F68" s="190">
        <v>5</v>
      </c>
      <c r="G68" s="201">
        <v>5</v>
      </c>
      <c r="H68" s="201">
        <v>3</v>
      </c>
      <c r="I68" s="203">
        <v>5</v>
      </c>
      <c r="J68" s="204">
        <v>5</v>
      </c>
      <c r="K68" s="205">
        <v>4</v>
      </c>
      <c r="L68" s="190">
        <v>5</v>
      </c>
      <c r="M68" s="201">
        <v>5</v>
      </c>
      <c r="N68" s="202">
        <v>5</v>
      </c>
      <c r="O68" s="190">
        <v>3</v>
      </c>
      <c r="P68" s="201">
        <v>3</v>
      </c>
      <c r="Q68" s="206">
        <v>2</v>
      </c>
      <c r="R68" s="207">
        <v>5</v>
      </c>
      <c r="S68" s="208">
        <v>5</v>
      </c>
      <c r="T68" s="204" t="s">
        <v>139</v>
      </c>
      <c r="U68" s="205">
        <v>5</v>
      </c>
      <c r="V68" s="190">
        <v>5</v>
      </c>
      <c r="W68" s="208">
        <v>5</v>
      </c>
      <c r="X68" s="214">
        <v>4</v>
      </c>
      <c r="Y68" s="190">
        <v>4</v>
      </c>
      <c r="Z68" s="201">
        <v>4</v>
      </c>
      <c r="AA68" s="202">
        <v>3</v>
      </c>
      <c r="AB68" s="215">
        <v>4</v>
      </c>
      <c r="AC68" s="205">
        <v>4</v>
      </c>
      <c r="AD68" s="190">
        <v>2</v>
      </c>
      <c r="AE68" s="208">
        <v>2</v>
      </c>
    </row>
    <row r="69" spans="2:31">
      <c r="B69" s="153">
        <f t="shared" si="24"/>
        <v>12</v>
      </c>
      <c r="C69" s="190">
        <v>5</v>
      </c>
      <c r="D69" s="201">
        <v>5</v>
      </c>
      <c r="E69" s="202">
        <v>4</v>
      </c>
      <c r="F69" s="190">
        <v>4</v>
      </c>
      <c r="G69" s="201">
        <v>4</v>
      </c>
      <c r="H69" s="201">
        <v>4</v>
      </c>
      <c r="I69" s="203">
        <v>4</v>
      </c>
      <c r="J69" s="204">
        <v>3</v>
      </c>
      <c r="K69" s="205">
        <v>3</v>
      </c>
      <c r="L69" s="190">
        <v>5</v>
      </c>
      <c r="M69" s="201">
        <v>5</v>
      </c>
      <c r="N69" s="202">
        <v>5</v>
      </c>
      <c r="O69" s="190">
        <v>3</v>
      </c>
      <c r="P69" s="201">
        <v>3</v>
      </c>
      <c r="Q69" s="206">
        <v>3</v>
      </c>
      <c r="R69" s="207">
        <v>5</v>
      </c>
      <c r="S69" s="208">
        <v>5</v>
      </c>
      <c r="T69" s="204" t="s">
        <v>141</v>
      </c>
      <c r="U69" s="205">
        <v>4</v>
      </c>
      <c r="V69" s="190">
        <v>4</v>
      </c>
      <c r="W69" s="208">
        <v>4</v>
      </c>
      <c r="X69" s="214">
        <v>4</v>
      </c>
      <c r="Y69" s="190">
        <v>4</v>
      </c>
      <c r="Z69" s="201">
        <v>4</v>
      </c>
      <c r="AA69" s="202">
        <v>4</v>
      </c>
      <c r="AB69" s="215">
        <v>4</v>
      </c>
      <c r="AC69" s="205">
        <v>4</v>
      </c>
      <c r="AD69" s="190">
        <v>3</v>
      </c>
      <c r="AE69" s="206">
        <v>2</v>
      </c>
    </row>
    <row r="70" spans="2:31">
      <c r="B70" s="153">
        <f t="shared" si="24"/>
        <v>13</v>
      </c>
      <c r="C70" s="139"/>
      <c r="D70" s="140"/>
      <c r="E70" s="154"/>
      <c r="F70" s="98"/>
      <c r="G70" s="99"/>
      <c r="H70" s="156"/>
      <c r="I70" s="98"/>
      <c r="J70" s="99"/>
      <c r="K70" s="156"/>
      <c r="L70" s="139"/>
      <c r="M70" s="140"/>
      <c r="N70" s="156"/>
      <c r="O70" s="139"/>
      <c r="P70" s="140"/>
      <c r="Q70" s="166"/>
      <c r="R70" s="158"/>
      <c r="S70" s="159"/>
      <c r="T70" s="160"/>
      <c r="U70" s="155"/>
      <c r="V70" s="98"/>
      <c r="W70" s="159"/>
      <c r="X70" s="161"/>
      <c r="Y70" s="98"/>
      <c r="Z70" s="99"/>
      <c r="AA70" s="156"/>
      <c r="AB70" s="162"/>
      <c r="AC70" s="155"/>
      <c r="AD70" s="98"/>
      <c r="AE70" s="102"/>
    </row>
    <row r="71" spans="2:31">
      <c r="B71" s="153">
        <f t="shared" si="24"/>
        <v>14</v>
      </c>
      <c r="C71" s="139"/>
      <c r="D71" s="140"/>
      <c r="E71" s="154"/>
      <c r="F71" s="98"/>
      <c r="G71" s="99"/>
      <c r="H71" s="156"/>
      <c r="I71" s="98"/>
      <c r="J71" s="99"/>
      <c r="K71" s="156"/>
      <c r="L71" s="139"/>
      <c r="M71" s="140"/>
      <c r="N71" s="154"/>
      <c r="O71" s="139"/>
      <c r="P71" s="140"/>
      <c r="Q71" s="157"/>
      <c r="R71" s="158"/>
      <c r="S71" s="159"/>
      <c r="T71" s="160"/>
      <c r="U71" s="155"/>
      <c r="V71" s="98"/>
      <c r="W71" s="159"/>
      <c r="X71" s="161"/>
      <c r="Y71" s="98"/>
      <c r="Z71" s="99"/>
      <c r="AA71" s="156"/>
      <c r="AB71" s="162"/>
      <c r="AC71" s="155"/>
      <c r="AD71" s="98"/>
      <c r="AE71" s="102"/>
    </row>
    <row r="72" spans="2:31">
      <c r="B72" s="153">
        <f t="shared" si="24"/>
        <v>15</v>
      </c>
      <c r="C72" s="139"/>
      <c r="D72" s="140"/>
      <c r="E72" s="156"/>
      <c r="F72" s="98"/>
      <c r="G72" s="99"/>
      <c r="H72" s="156"/>
      <c r="I72" s="98"/>
      <c r="J72" s="99"/>
      <c r="K72" s="156"/>
      <c r="L72" s="139"/>
      <c r="M72" s="140"/>
      <c r="N72" s="156"/>
      <c r="O72" s="98"/>
      <c r="P72" s="99"/>
      <c r="Q72" s="102"/>
      <c r="R72" s="158"/>
      <c r="S72" s="159"/>
      <c r="T72" s="160"/>
      <c r="U72" s="155"/>
      <c r="V72" s="98"/>
      <c r="W72" s="159"/>
      <c r="X72" s="161"/>
      <c r="Y72" s="98"/>
      <c r="Z72" s="99"/>
      <c r="AA72" s="156"/>
      <c r="AB72" s="162"/>
      <c r="AC72" s="155"/>
      <c r="AD72" s="98"/>
      <c r="AE72" s="102"/>
    </row>
    <row r="73" spans="2:31">
      <c r="B73" s="153">
        <f t="shared" si="24"/>
        <v>16</v>
      </c>
      <c r="C73" s="98"/>
      <c r="D73" s="99"/>
      <c r="E73" s="156"/>
      <c r="F73" s="98"/>
      <c r="G73" s="99"/>
      <c r="H73" s="99"/>
      <c r="I73" s="164"/>
      <c r="J73" s="165"/>
      <c r="K73" s="155"/>
      <c r="L73" s="98"/>
      <c r="M73" s="99"/>
      <c r="N73" s="156"/>
      <c r="O73" s="98"/>
      <c r="P73" s="99"/>
      <c r="Q73" s="102"/>
      <c r="R73" s="158"/>
      <c r="S73" s="159"/>
      <c r="T73" s="165"/>
      <c r="U73" s="155"/>
      <c r="V73" s="98"/>
      <c r="W73" s="159"/>
      <c r="X73" s="161"/>
      <c r="Y73" s="98"/>
      <c r="Z73" s="99"/>
      <c r="AA73" s="99"/>
      <c r="AB73" s="164"/>
      <c r="AC73" s="155"/>
      <c r="AD73" s="98"/>
      <c r="AE73" s="102"/>
    </row>
    <row r="74" spans="2:31">
      <c r="B74" s="153">
        <f t="shared" si="24"/>
        <v>17</v>
      </c>
      <c r="C74" s="98"/>
      <c r="D74" s="99"/>
      <c r="E74" s="156"/>
      <c r="F74" s="98"/>
      <c r="G74" s="99"/>
      <c r="H74" s="156"/>
      <c r="I74" s="162"/>
      <c r="J74" s="165"/>
      <c r="K74" s="167"/>
      <c r="L74" s="98"/>
      <c r="M74" s="99"/>
      <c r="N74" s="156"/>
      <c r="O74" s="98"/>
      <c r="P74" s="99"/>
      <c r="Q74" s="106"/>
      <c r="R74" s="158"/>
      <c r="S74" s="159"/>
      <c r="T74" s="165"/>
      <c r="U74" s="155"/>
      <c r="V74" s="98"/>
      <c r="W74" s="159"/>
      <c r="X74" s="161"/>
      <c r="Y74" s="98"/>
      <c r="Z74" s="99"/>
      <c r="AA74" s="156"/>
      <c r="AB74" s="164"/>
      <c r="AC74" s="155"/>
      <c r="AD74" s="98"/>
      <c r="AE74" s="102"/>
    </row>
    <row r="75" spans="2:31">
      <c r="B75" s="153">
        <f t="shared" si="24"/>
        <v>18</v>
      </c>
      <c r="C75" s="98"/>
      <c r="D75" s="99"/>
      <c r="E75" s="156"/>
      <c r="F75" s="98"/>
      <c r="G75" s="99"/>
      <c r="H75" s="156"/>
      <c r="I75" s="162"/>
      <c r="J75" s="165"/>
      <c r="K75" s="167"/>
      <c r="L75" s="99"/>
      <c r="M75" s="99"/>
      <c r="N75" s="159"/>
      <c r="O75" s="139"/>
      <c r="P75" s="140"/>
      <c r="Q75" s="99"/>
      <c r="R75" s="158"/>
      <c r="S75" s="159"/>
      <c r="T75" s="165"/>
      <c r="U75" s="155"/>
      <c r="V75" s="98"/>
      <c r="W75" s="159"/>
      <c r="X75" s="161"/>
      <c r="Y75" s="98"/>
      <c r="Z75" s="99"/>
      <c r="AA75" s="99"/>
      <c r="AB75" s="164"/>
      <c r="AC75" s="155"/>
      <c r="AD75" s="98"/>
      <c r="AE75" s="102"/>
    </row>
    <row r="76" spans="2:31">
      <c r="B76" s="153">
        <f t="shared" si="24"/>
        <v>19</v>
      </c>
      <c r="C76" s="98"/>
      <c r="D76" s="99"/>
      <c r="E76" s="156"/>
      <c r="F76" s="98"/>
      <c r="G76" s="99"/>
      <c r="H76" s="156"/>
      <c r="I76" s="162"/>
      <c r="J76" s="165"/>
      <c r="K76" s="167"/>
      <c r="L76" s="99"/>
      <c r="M76" s="99"/>
      <c r="N76" s="159"/>
      <c r="O76" s="98"/>
      <c r="P76" s="99"/>
      <c r="Q76" s="102"/>
      <c r="R76" s="158"/>
      <c r="S76" s="159"/>
      <c r="T76" s="165"/>
      <c r="U76" s="155"/>
      <c r="V76" s="98"/>
      <c r="W76" s="159"/>
      <c r="X76" s="161"/>
      <c r="Y76" s="98"/>
      <c r="Z76" s="99"/>
      <c r="AA76" s="99"/>
      <c r="AB76" s="164"/>
      <c r="AC76" s="155"/>
      <c r="AD76" s="98"/>
      <c r="AE76" s="102"/>
    </row>
    <row r="77" spans="2:31">
      <c r="B77" s="153">
        <f t="shared" si="24"/>
        <v>20</v>
      </c>
      <c r="C77" s="98"/>
      <c r="D77" s="99"/>
      <c r="E77" s="156"/>
      <c r="F77" s="98"/>
      <c r="G77" s="99"/>
      <c r="H77" s="156"/>
      <c r="I77" s="162"/>
      <c r="J77" s="165"/>
      <c r="K77" s="167"/>
      <c r="L77" s="99"/>
      <c r="M77" s="99"/>
      <c r="N77" s="159"/>
      <c r="O77" s="98"/>
      <c r="P77" s="99"/>
      <c r="Q77" s="102"/>
      <c r="R77" s="158"/>
      <c r="S77" s="159"/>
      <c r="T77" s="165"/>
      <c r="U77" s="155"/>
      <c r="V77" s="98"/>
      <c r="W77" s="159"/>
      <c r="X77" s="161"/>
      <c r="Y77" s="98"/>
      <c r="Z77" s="99"/>
      <c r="AA77" s="99"/>
      <c r="AB77" s="164"/>
      <c r="AC77" s="155"/>
      <c r="AD77" s="98"/>
      <c r="AE77" s="102"/>
    </row>
    <row r="78" spans="2:31">
      <c r="B78" s="153">
        <f t="shared" si="24"/>
        <v>21</v>
      </c>
      <c r="C78" s="98"/>
      <c r="D78" s="99"/>
      <c r="E78" s="156"/>
      <c r="F78" s="98"/>
      <c r="G78" s="99"/>
      <c r="H78" s="156"/>
      <c r="I78" s="162"/>
      <c r="J78" s="165"/>
      <c r="K78" s="167"/>
      <c r="L78" s="99"/>
      <c r="M78" s="99"/>
      <c r="N78" s="159"/>
      <c r="O78" s="98"/>
      <c r="P78" s="99"/>
      <c r="Q78" s="102"/>
      <c r="R78" s="158"/>
      <c r="S78" s="159"/>
      <c r="T78" s="165"/>
      <c r="U78" s="155"/>
      <c r="V78" s="98"/>
      <c r="W78" s="159"/>
      <c r="X78" s="161"/>
      <c r="Y78" s="98"/>
      <c r="Z78" s="99"/>
      <c r="AA78" s="99"/>
      <c r="AB78" s="164"/>
      <c r="AC78" s="155"/>
      <c r="AD78" s="98"/>
      <c r="AE78" s="102"/>
    </row>
    <row r="79" spans="2:31">
      <c r="B79" s="153">
        <f t="shared" si="24"/>
        <v>22</v>
      </c>
      <c r="C79" s="98"/>
      <c r="D79" s="99"/>
      <c r="E79" s="156"/>
      <c r="F79" s="98"/>
      <c r="G79" s="99"/>
      <c r="H79" s="156"/>
      <c r="I79" s="162"/>
      <c r="J79" s="165"/>
      <c r="K79" s="167"/>
      <c r="L79" s="99"/>
      <c r="M79" s="99"/>
      <c r="N79" s="159"/>
      <c r="O79" s="98"/>
      <c r="P79" s="99"/>
      <c r="Q79" s="102"/>
      <c r="R79" s="158"/>
      <c r="S79" s="159"/>
      <c r="T79" s="165"/>
      <c r="U79" s="155"/>
      <c r="V79" s="98"/>
      <c r="W79" s="159"/>
      <c r="X79" s="161"/>
      <c r="Y79" s="98"/>
      <c r="Z79" s="99"/>
      <c r="AA79" s="99"/>
      <c r="AB79" s="164"/>
      <c r="AC79" s="155"/>
      <c r="AD79" s="98"/>
      <c r="AE79" s="102"/>
    </row>
    <row r="80" spans="2:31">
      <c r="B80" s="153">
        <f t="shared" si="24"/>
        <v>23</v>
      </c>
      <c r="C80" s="98"/>
      <c r="D80" s="99"/>
      <c r="E80" s="156"/>
      <c r="F80" s="98"/>
      <c r="G80" s="99"/>
      <c r="H80" s="156"/>
      <c r="I80" s="162"/>
      <c r="J80" s="165"/>
      <c r="K80" s="167"/>
      <c r="L80" s="99"/>
      <c r="M80" s="99"/>
      <c r="N80" s="159"/>
      <c r="O80" s="98"/>
      <c r="P80" s="99"/>
      <c r="Q80" s="102"/>
      <c r="R80" s="158"/>
      <c r="S80" s="159"/>
      <c r="T80" s="165"/>
      <c r="U80" s="155"/>
      <c r="V80" s="98"/>
      <c r="W80" s="159"/>
      <c r="X80" s="161"/>
      <c r="Y80" s="98"/>
      <c r="Z80" s="99"/>
      <c r="AA80" s="99"/>
      <c r="AB80" s="164"/>
      <c r="AC80" s="155"/>
      <c r="AD80" s="98"/>
      <c r="AE80" s="102"/>
    </row>
    <row r="81" spans="2:31">
      <c r="B81" s="153">
        <f t="shared" si="24"/>
        <v>24</v>
      </c>
      <c r="C81" s="98"/>
      <c r="D81" s="99"/>
      <c r="E81" s="156"/>
      <c r="F81" s="98"/>
      <c r="G81" s="99"/>
      <c r="H81" s="156"/>
      <c r="I81" s="162"/>
      <c r="J81" s="165"/>
      <c r="K81" s="167"/>
      <c r="L81" s="99"/>
      <c r="M81" s="99"/>
      <c r="N81" s="159"/>
      <c r="O81" s="98"/>
      <c r="P81" s="99"/>
      <c r="Q81" s="102"/>
      <c r="R81" s="158"/>
      <c r="S81" s="159"/>
      <c r="T81" s="165"/>
      <c r="U81" s="155"/>
      <c r="V81" s="98"/>
      <c r="W81" s="159"/>
      <c r="X81" s="161"/>
      <c r="Y81" s="98"/>
      <c r="Z81" s="99"/>
      <c r="AA81" s="99"/>
      <c r="AB81" s="164"/>
      <c r="AC81" s="155"/>
      <c r="AD81" s="98"/>
      <c r="AE81" s="102"/>
    </row>
    <row r="82" spans="2:31">
      <c r="B82" s="153">
        <f t="shared" si="24"/>
        <v>25</v>
      </c>
      <c r="C82" s="98"/>
      <c r="D82" s="99"/>
      <c r="E82" s="156"/>
      <c r="F82" s="98"/>
      <c r="G82" s="99"/>
      <c r="H82" s="156"/>
      <c r="I82" s="162"/>
      <c r="J82" s="165"/>
      <c r="K82" s="167"/>
      <c r="L82" s="99"/>
      <c r="M82" s="99"/>
      <c r="N82" s="159"/>
      <c r="O82" s="98"/>
      <c r="P82" s="99"/>
      <c r="Q82" s="102"/>
      <c r="R82" s="158"/>
      <c r="S82" s="159"/>
      <c r="T82" s="165"/>
      <c r="U82" s="155"/>
      <c r="V82" s="98"/>
      <c r="W82" s="159"/>
      <c r="X82" s="161"/>
      <c r="Y82" s="98"/>
      <c r="Z82" s="99"/>
      <c r="AA82" s="99"/>
      <c r="AB82" s="164"/>
      <c r="AC82" s="155"/>
      <c r="AD82" s="98"/>
      <c r="AE82" s="102"/>
    </row>
    <row r="83" spans="2:31">
      <c r="B83" s="153">
        <f t="shared" si="24"/>
        <v>26</v>
      </c>
      <c r="C83" s="98"/>
      <c r="D83" s="99"/>
      <c r="E83" s="156"/>
      <c r="F83" s="98"/>
      <c r="G83" s="99"/>
      <c r="H83" s="156"/>
      <c r="I83" s="162"/>
      <c r="J83" s="165"/>
      <c r="K83" s="167"/>
      <c r="L83" s="99"/>
      <c r="M83" s="99"/>
      <c r="N83" s="159"/>
      <c r="O83" s="98"/>
      <c r="P83" s="99"/>
      <c r="Q83" s="102"/>
      <c r="R83" s="158"/>
      <c r="S83" s="159"/>
      <c r="T83" s="165"/>
      <c r="U83" s="155"/>
      <c r="V83" s="98"/>
      <c r="W83" s="159"/>
      <c r="X83" s="161"/>
      <c r="Y83" s="98"/>
      <c r="Z83" s="99"/>
      <c r="AA83" s="99"/>
      <c r="AB83" s="164"/>
      <c r="AC83" s="155"/>
      <c r="AD83" s="98"/>
      <c r="AE83" s="102"/>
    </row>
    <row r="84" spans="2:31">
      <c r="B84" s="153">
        <f t="shared" si="24"/>
        <v>27</v>
      </c>
      <c r="C84" s="98"/>
      <c r="D84" s="99"/>
      <c r="E84" s="156"/>
      <c r="F84" s="98"/>
      <c r="G84" s="99"/>
      <c r="H84" s="156"/>
      <c r="I84" s="162"/>
      <c r="J84" s="165"/>
      <c r="K84" s="167"/>
      <c r="L84" s="165"/>
      <c r="M84" s="165"/>
      <c r="N84" s="167"/>
      <c r="O84" s="98"/>
      <c r="P84" s="99"/>
      <c r="Q84" s="102"/>
      <c r="R84" s="158"/>
      <c r="S84" s="159"/>
      <c r="T84" s="165"/>
      <c r="U84" s="155"/>
      <c r="V84" s="98"/>
      <c r="W84" s="159"/>
      <c r="X84" s="161"/>
      <c r="Y84" s="98"/>
      <c r="Z84" s="99"/>
      <c r="AA84" s="99"/>
      <c r="AB84" s="164"/>
      <c r="AC84" s="155"/>
      <c r="AD84" s="98"/>
      <c r="AE84" s="102"/>
    </row>
    <row r="85" spans="2:31">
      <c r="B85" s="153">
        <f t="shared" si="24"/>
        <v>28</v>
      </c>
      <c r="C85" s="98"/>
      <c r="D85" s="99"/>
      <c r="E85" s="156"/>
      <c r="F85" s="98"/>
      <c r="G85" s="99"/>
      <c r="H85" s="156"/>
      <c r="I85" s="162"/>
      <c r="J85" s="165"/>
      <c r="K85" s="167"/>
      <c r="L85" s="165"/>
      <c r="M85" s="165"/>
      <c r="N85" s="167"/>
      <c r="O85" s="98"/>
      <c r="P85" s="99"/>
      <c r="Q85" s="102"/>
      <c r="R85" s="158"/>
      <c r="S85" s="159"/>
      <c r="T85" s="165"/>
      <c r="U85" s="155"/>
      <c r="V85" s="98"/>
      <c r="W85" s="159"/>
      <c r="X85" s="161"/>
      <c r="Y85" s="98"/>
      <c r="Z85" s="99"/>
      <c r="AA85" s="99"/>
      <c r="AB85" s="164"/>
      <c r="AC85" s="155"/>
      <c r="AD85" s="98"/>
      <c r="AE85" s="102"/>
    </row>
    <row r="86" spans="2:31">
      <c r="B86" s="153">
        <f t="shared" si="24"/>
        <v>29</v>
      </c>
      <c r="C86" s="98"/>
      <c r="D86" s="99"/>
      <c r="E86" s="156"/>
      <c r="F86" s="98"/>
      <c r="G86" s="99"/>
      <c r="H86" s="156"/>
      <c r="I86" s="162"/>
      <c r="J86" s="165"/>
      <c r="K86" s="167"/>
      <c r="L86" s="165"/>
      <c r="M86" s="165"/>
      <c r="N86" s="167"/>
      <c r="O86" s="98"/>
      <c r="P86" s="99"/>
      <c r="Q86" s="102"/>
      <c r="R86" s="158"/>
      <c r="S86" s="159"/>
      <c r="T86" s="165"/>
      <c r="U86" s="155"/>
      <c r="V86" s="98"/>
      <c r="W86" s="159"/>
      <c r="X86" s="161"/>
      <c r="Y86" s="98"/>
      <c r="Z86" s="99"/>
      <c r="AA86" s="99"/>
      <c r="AB86" s="164"/>
      <c r="AC86" s="155"/>
      <c r="AD86" s="98"/>
      <c r="AE86" s="102"/>
    </row>
    <row r="87" spans="2:31">
      <c r="B87" s="153">
        <f t="shared" si="24"/>
        <v>30</v>
      </c>
      <c r="C87" s="98"/>
      <c r="D87" s="99"/>
      <c r="E87" s="156"/>
      <c r="F87" s="98"/>
      <c r="G87" s="99"/>
      <c r="H87" s="156"/>
      <c r="I87" s="162"/>
      <c r="J87" s="165"/>
      <c r="K87" s="167"/>
      <c r="L87" s="165"/>
      <c r="M87" s="165"/>
      <c r="N87" s="167"/>
      <c r="O87" s="98"/>
      <c r="P87" s="99"/>
      <c r="Q87" s="102"/>
      <c r="R87" s="158"/>
      <c r="S87" s="159"/>
      <c r="T87" s="165"/>
      <c r="U87" s="155"/>
      <c r="V87" s="98"/>
      <c r="W87" s="159"/>
      <c r="X87" s="161"/>
      <c r="Y87" s="98"/>
      <c r="Z87" s="99"/>
      <c r="AA87" s="99"/>
      <c r="AB87" s="164"/>
      <c r="AC87" s="155"/>
      <c r="AD87" s="98"/>
      <c r="AE87" s="102"/>
    </row>
    <row r="88" spans="2:31">
      <c r="B88" s="153">
        <f t="shared" si="24"/>
        <v>31</v>
      </c>
      <c r="C88" s="98"/>
      <c r="D88" s="99"/>
      <c r="E88" s="156"/>
      <c r="F88" s="98"/>
      <c r="G88" s="99"/>
      <c r="H88" s="156"/>
      <c r="I88" s="162"/>
      <c r="J88" s="165"/>
      <c r="K88" s="167"/>
      <c r="L88" s="99"/>
      <c r="M88" s="99"/>
      <c r="N88" s="159"/>
      <c r="O88" s="98"/>
      <c r="P88" s="99"/>
      <c r="Q88" s="102"/>
      <c r="R88" s="158"/>
      <c r="S88" s="159"/>
      <c r="T88" s="165"/>
      <c r="U88" s="155"/>
      <c r="V88" s="98"/>
      <c r="W88" s="159"/>
      <c r="X88" s="161"/>
      <c r="Y88" s="98"/>
      <c r="Z88" s="99"/>
      <c r="AA88" s="99"/>
      <c r="AB88" s="164"/>
      <c r="AC88" s="155"/>
      <c r="AD88" s="98"/>
      <c r="AE88" s="102"/>
    </row>
    <row r="89" spans="2:31">
      <c r="B89" s="153">
        <f t="shared" si="24"/>
        <v>32</v>
      </c>
      <c r="C89" s="98"/>
      <c r="D89" s="99"/>
      <c r="E89" s="156"/>
      <c r="F89" s="98"/>
      <c r="G89" s="99"/>
      <c r="H89" s="156"/>
      <c r="I89" s="162"/>
      <c r="J89" s="165"/>
      <c r="K89" s="167"/>
      <c r="L89" s="99"/>
      <c r="M89" s="99"/>
      <c r="N89" s="159"/>
      <c r="O89" s="98"/>
      <c r="P89" s="99"/>
      <c r="Q89" s="102"/>
      <c r="R89" s="158"/>
      <c r="S89" s="159"/>
      <c r="T89" s="165"/>
      <c r="U89" s="155"/>
      <c r="V89" s="98"/>
      <c r="W89" s="159"/>
      <c r="X89" s="161"/>
      <c r="Y89" s="98"/>
      <c r="Z89" s="99"/>
      <c r="AA89" s="99"/>
      <c r="AB89" s="164"/>
      <c r="AC89" s="155"/>
      <c r="AD89" s="98"/>
      <c r="AE89" s="102"/>
    </row>
    <row r="90" spans="2:31">
      <c r="B90" s="153">
        <f t="shared" si="24"/>
        <v>33</v>
      </c>
      <c r="C90" s="98"/>
      <c r="D90" s="99"/>
      <c r="E90" s="156"/>
      <c r="F90" s="98"/>
      <c r="G90" s="99"/>
      <c r="H90" s="156"/>
      <c r="I90" s="165"/>
      <c r="J90" s="165"/>
      <c r="K90" s="167"/>
      <c r="L90" s="99"/>
      <c r="M90" s="99"/>
      <c r="N90" s="159"/>
      <c r="O90" s="98"/>
      <c r="P90" s="99"/>
      <c r="Q90" s="102"/>
      <c r="R90" s="158"/>
      <c r="S90" s="159"/>
      <c r="T90" s="165"/>
      <c r="U90" s="155"/>
      <c r="V90" s="98"/>
      <c r="W90" s="159"/>
      <c r="X90" s="161"/>
      <c r="Y90" s="98"/>
      <c r="Z90" s="99"/>
      <c r="AA90" s="156"/>
      <c r="AB90" s="164"/>
      <c r="AC90" s="155"/>
      <c r="AD90" s="98"/>
      <c r="AE90" s="102"/>
    </row>
    <row r="91" spans="2:31">
      <c r="B91" s="153">
        <f t="shared" si="24"/>
        <v>34</v>
      </c>
      <c r="C91" s="98"/>
      <c r="D91" s="99"/>
      <c r="E91" s="156"/>
      <c r="F91" s="98"/>
      <c r="G91" s="99"/>
      <c r="H91" s="156"/>
      <c r="I91" s="162"/>
      <c r="J91" s="165"/>
      <c r="K91" s="167"/>
      <c r="L91" s="165"/>
      <c r="M91" s="165"/>
      <c r="N91" s="167"/>
      <c r="O91" s="98"/>
      <c r="P91" s="99"/>
      <c r="Q91" s="102"/>
      <c r="R91" s="158"/>
      <c r="S91" s="159"/>
      <c r="T91" s="165"/>
      <c r="U91" s="155"/>
      <c r="V91" s="98"/>
      <c r="W91" s="159"/>
      <c r="X91" s="161"/>
      <c r="Y91" s="98"/>
      <c r="Z91" s="99"/>
      <c r="AA91" s="99"/>
      <c r="AB91" s="164"/>
      <c r="AC91" s="155"/>
      <c r="AD91" s="98"/>
      <c r="AE91" s="102"/>
    </row>
    <row r="92" spans="2:31">
      <c r="B92" s="153">
        <f t="shared" si="24"/>
        <v>35</v>
      </c>
      <c r="C92" s="98"/>
      <c r="D92" s="99"/>
      <c r="E92" s="156"/>
      <c r="F92" s="98"/>
      <c r="G92" s="99"/>
      <c r="H92" s="156"/>
      <c r="I92" s="162"/>
      <c r="J92" s="165"/>
      <c r="K92" s="167"/>
      <c r="L92" s="165"/>
      <c r="M92" s="165"/>
      <c r="N92" s="167"/>
      <c r="O92" s="98"/>
      <c r="P92" s="99"/>
      <c r="Q92" s="102"/>
      <c r="R92" s="158"/>
      <c r="S92" s="159"/>
      <c r="T92" s="165"/>
      <c r="U92" s="155"/>
      <c r="V92" s="98"/>
      <c r="W92" s="159"/>
      <c r="X92" s="161"/>
      <c r="Y92" s="98"/>
      <c r="Z92" s="99"/>
      <c r="AA92" s="99"/>
      <c r="AB92" s="164"/>
      <c r="AC92" s="155"/>
      <c r="AD92" s="98"/>
      <c r="AE92" s="102"/>
    </row>
    <row r="93" spans="2:31">
      <c r="B93" s="153">
        <f t="shared" si="24"/>
        <v>36</v>
      </c>
      <c r="C93" s="98"/>
      <c r="D93" s="99"/>
      <c r="E93" s="156"/>
      <c r="F93" s="98"/>
      <c r="G93" s="99"/>
      <c r="H93" s="156"/>
      <c r="I93" s="162"/>
      <c r="J93" s="165"/>
      <c r="K93" s="167"/>
      <c r="L93" s="165"/>
      <c r="M93" s="165"/>
      <c r="N93" s="167"/>
      <c r="O93" s="98"/>
      <c r="P93" s="99"/>
      <c r="Q93" s="102"/>
      <c r="R93" s="158"/>
      <c r="S93" s="159"/>
      <c r="T93" s="165"/>
      <c r="U93" s="155"/>
      <c r="V93" s="98"/>
      <c r="W93" s="159"/>
      <c r="X93" s="161"/>
      <c r="Y93" s="98"/>
      <c r="Z93" s="99"/>
      <c r="AA93" s="99"/>
      <c r="AB93" s="164"/>
      <c r="AC93" s="155"/>
      <c r="AD93" s="98"/>
      <c r="AE93" s="102"/>
    </row>
    <row r="94" spans="2:31">
      <c r="B94" s="153">
        <f t="shared" si="24"/>
        <v>37</v>
      </c>
      <c r="C94" s="98"/>
      <c r="D94" s="99"/>
      <c r="E94" s="156"/>
      <c r="F94" s="98"/>
      <c r="G94" s="99"/>
      <c r="H94" s="156"/>
      <c r="I94" s="162"/>
      <c r="J94" s="165"/>
      <c r="K94" s="167"/>
      <c r="L94" s="165"/>
      <c r="M94" s="165"/>
      <c r="N94" s="167"/>
      <c r="O94" s="98"/>
      <c r="P94" s="99"/>
      <c r="Q94" s="102"/>
      <c r="R94" s="158"/>
      <c r="S94" s="159"/>
      <c r="T94" s="165"/>
      <c r="U94" s="155"/>
      <c r="V94" s="98"/>
      <c r="W94" s="159"/>
      <c r="X94" s="161"/>
      <c r="Y94" s="98"/>
      <c r="Z94" s="99"/>
      <c r="AA94" s="99"/>
      <c r="AB94" s="164"/>
      <c r="AC94" s="155"/>
      <c r="AD94" s="98"/>
      <c r="AE94" s="102"/>
    </row>
    <row r="95" spans="2:31" ht="13.5" thickBot="1">
      <c r="B95" s="168">
        <f t="shared" si="24"/>
        <v>38</v>
      </c>
      <c r="C95" s="169"/>
      <c r="D95" s="170"/>
      <c r="E95" s="171"/>
      <c r="F95" s="169"/>
      <c r="G95" s="170"/>
      <c r="H95" s="171"/>
      <c r="I95" s="172"/>
      <c r="J95" s="173"/>
      <c r="K95" s="174"/>
      <c r="L95" s="173"/>
      <c r="M95" s="173"/>
      <c r="N95" s="174"/>
      <c r="O95" s="169"/>
      <c r="P95" s="170"/>
      <c r="Q95" s="175"/>
      <c r="R95" s="176"/>
      <c r="S95" s="177"/>
      <c r="T95" s="178"/>
      <c r="U95" s="179"/>
      <c r="V95" s="105"/>
      <c r="W95" s="177"/>
      <c r="X95" s="180"/>
      <c r="Y95" s="105"/>
      <c r="Z95" s="104"/>
      <c r="AA95" s="104"/>
      <c r="AB95" s="181"/>
      <c r="AC95" s="179"/>
      <c r="AD95" s="105"/>
      <c r="AE95" s="182"/>
    </row>
    <row r="96" spans="2:31" ht="13.5" thickTop="1"/>
    <row r="100" spans="3:16">
      <c r="C100">
        <f>IF(ISNUMBER(C6),C6,"NO")</f>
        <v>5</v>
      </c>
      <c r="D100">
        <f t="shared" ref="D100:P115" si="25">IF(ISNUMBER(D6),D6,"NO")</f>
        <v>3</v>
      </c>
      <c r="E100">
        <f t="shared" si="25"/>
        <v>4</v>
      </c>
      <c r="F100">
        <f t="shared" si="25"/>
        <v>5</v>
      </c>
      <c r="G100">
        <f t="shared" si="25"/>
        <v>2</v>
      </c>
      <c r="H100"/>
      <c r="I100">
        <f t="shared" si="25"/>
        <v>5</v>
      </c>
      <c r="J100">
        <f>IF(J6&gt;0,J6,"NO")</f>
        <v>5</v>
      </c>
      <c r="K100">
        <f t="shared" si="25"/>
        <v>5</v>
      </c>
      <c r="M100">
        <f>IF(M6&gt;0,M6,"NO")</f>
        <v>5</v>
      </c>
      <c r="N100">
        <f t="shared" si="25"/>
        <v>3</v>
      </c>
      <c r="O100">
        <f t="shared" si="25"/>
        <v>5</v>
      </c>
      <c r="P100">
        <f t="shared" si="25"/>
        <v>3</v>
      </c>
    </row>
    <row r="101" spans="3:16">
      <c r="C101">
        <f t="shared" ref="C101:G116" si="26">IF(ISNUMBER(C7),C7,"NO")</f>
        <v>5</v>
      </c>
      <c r="D101">
        <f t="shared" si="26"/>
        <v>5</v>
      </c>
      <c r="E101">
        <f t="shared" si="26"/>
        <v>5</v>
      </c>
      <c r="F101">
        <f t="shared" si="26"/>
        <v>5</v>
      </c>
      <c r="G101">
        <f t="shared" si="26"/>
        <v>2</v>
      </c>
      <c r="H101"/>
      <c r="I101">
        <f t="shared" si="25"/>
        <v>5</v>
      </c>
      <c r="J101">
        <f t="shared" ref="J101:J137" si="27">IF(J7&gt;0,J7,"NO")</f>
        <v>5</v>
      </c>
      <c r="K101">
        <f t="shared" si="25"/>
        <v>5</v>
      </c>
      <c r="M101">
        <f t="shared" ref="M101:M137" si="28">IF(M7&gt;0,M7,"NO")</f>
        <v>5</v>
      </c>
      <c r="N101">
        <f t="shared" si="25"/>
        <v>3</v>
      </c>
      <c r="O101">
        <f t="shared" si="25"/>
        <v>5</v>
      </c>
      <c r="P101">
        <f t="shared" si="25"/>
        <v>5</v>
      </c>
    </row>
    <row r="102" spans="3:16">
      <c r="C102">
        <f t="shared" si="26"/>
        <v>5</v>
      </c>
      <c r="D102">
        <f t="shared" si="26"/>
        <v>5</v>
      </c>
      <c r="E102">
        <f t="shared" si="26"/>
        <v>5</v>
      </c>
      <c r="F102">
        <f t="shared" si="26"/>
        <v>5</v>
      </c>
      <c r="G102">
        <f t="shared" si="26"/>
        <v>3</v>
      </c>
      <c r="H102"/>
      <c r="I102">
        <f t="shared" si="25"/>
        <v>5</v>
      </c>
      <c r="J102">
        <f t="shared" si="27"/>
        <v>4</v>
      </c>
      <c r="K102">
        <f t="shared" si="25"/>
        <v>5</v>
      </c>
      <c r="M102">
        <f t="shared" si="28"/>
        <v>5</v>
      </c>
      <c r="N102">
        <f t="shared" si="25"/>
        <v>5</v>
      </c>
      <c r="O102">
        <f t="shared" si="25"/>
        <v>5</v>
      </c>
      <c r="P102">
        <f t="shared" si="25"/>
        <v>4</v>
      </c>
    </row>
    <row r="103" spans="3:16">
      <c r="C103">
        <f t="shared" si="26"/>
        <v>5</v>
      </c>
      <c r="D103">
        <f t="shared" si="26"/>
        <v>4</v>
      </c>
      <c r="E103">
        <f t="shared" si="26"/>
        <v>4</v>
      </c>
      <c r="F103">
        <f t="shared" si="26"/>
        <v>4</v>
      </c>
      <c r="G103">
        <f t="shared" si="26"/>
        <v>2</v>
      </c>
      <c r="H103"/>
      <c r="I103">
        <f t="shared" si="25"/>
        <v>5</v>
      </c>
      <c r="J103">
        <f t="shared" si="27"/>
        <v>3</v>
      </c>
      <c r="K103">
        <f t="shared" si="25"/>
        <v>5</v>
      </c>
      <c r="M103">
        <f t="shared" si="28"/>
        <v>5</v>
      </c>
      <c r="N103">
        <f t="shared" si="25"/>
        <v>2</v>
      </c>
      <c r="O103">
        <f t="shared" si="25"/>
        <v>5</v>
      </c>
      <c r="P103">
        <f t="shared" si="25"/>
        <v>3</v>
      </c>
    </row>
    <row r="104" spans="3:16">
      <c r="C104">
        <f t="shared" si="26"/>
        <v>4</v>
      </c>
      <c r="D104">
        <f t="shared" si="26"/>
        <v>4</v>
      </c>
      <c r="E104">
        <f t="shared" si="26"/>
        <v>4</v>
      </c>
      <c r="F104">
        <f t="shared" si="26"/>
        <v>5</v>
      </c>
      <c r="G104">
        <f t="shared" si="26"/>
        <v>2</v>
      </c>
      <c r="H104"/>
      <c r="I104">
        <f t="shared" si="25"/>
        <v>5</v>
      </c>
      <c r="J104">
        <f t="shared" si="27"/>
        <v>2</v>
      </c>
      <c r="K104">
        <f t="shared" si="25"/>
        <v>5</v>
      </c>
      <c r="M104">
        <f t="shared" si="28"/>
        <v>5</v>
      </c>
      <c r="N104">
        <f t="shared" si="25"/>
        <v>3</v>
      </c>
      <c r="O104">
        <f t="shared" si="25"/>
        <v>4</v>
      </c>
      <c r="P104">
        <f t="shared" si="25"/>
        <v>3</v>
      </c>
    </row>
    <row r="105" spans="3:16">
      <c r="C105">
        <f t="shared" si="26"/>
        <v>5</v>
      </c>
      <c r="D105">
        <f t="shared" si="26"/>
        <v>4</v>
      </c>
      <c r="E105">
        <f t="shared" si="26"/>
        <v>5</v>
      </c>
      <c r="F105">
        <f t="shared" si="26"/>
        <v>5</v>
      </c>
      <c r="G105">
        <f t="shared" si="26"/>
        <v>3</v>
      </c>
      <c r="H105"/>
      <c r="I105">
        <f t="shared" si="25"/>
        <v>5</v>
      </c>
      <c r="J105">
        <f t="shared" si="27"/>
        <v>4</v>
      </c>
      <c r="K105">
        <f t="shared" si="25"/>
        <v>5</v>
      </c>
      <c r="M105">
        <f t="shared" si="28"/>
        <v>5</v>
      </c>
      <c r="N105">
        <f t="shared" si="25"/>
        <v>4</v>
      </c>
      <c r="O105">
        <f t="shared" si="25"/>
        <v>5</v>
      </c>
      <c r="P105">
        <f t="shared" si="25"/>
        <v>4</v>
      </c>
    </row>
    <row r="106" spans="3:16">
      <c r="C106">
        <f t="shared" si="26"/>
        <v>5</v>
      </c>
      <c r="D106">
        <f t="shared" si="26"/>
        <v>5</v>
      </c>
      <c r="E106">
        <f t="shared" si="26"/>
        <v>5</v>
      </c>
      <c r="F106">
        <f t="shared" si="26"/>
        <v>5</v>
      </c>
      <c r="G106">
        <f t="shared" si="26"/>
        <v>3</v>
      </c>
      <c r="H106"/>
      <c r="I106">
        <f t="shared" si="25"/>
        <v>5</v>
      </c>
      <c r="J106">
        <f t="shared" si="27"/>
        <v>5</v>
      </c>
      <c r="K106">
        <f t="shared" si="25"/>
        <v>5</v>
      </c>
      <c r="M106">
        <f t="shared" si="28"/>
        <v>5</v>
      </c>
      <c r="N106">
        <f t="shared" si="25"/>
        <v>5</v>
      </c>
      <c r="O106">
        <f t="shared" si="25"/>
        <v>4</v>
      </c>
      <c r="P106">
        <f t="shared" si="25"/>
        <v>5</v>
      </c>
    </row>
    <row r="107" spans="3:16">
      <c r="C107">
        <f t="shared" si="26"/>
        <v>5</v>
      </c>
      <c r="D107">
        <f t="shared" si="26"/>
        <v>4</v>
      </c>
      <c r="E107">
        <f t="shared" si="26"/>
        <v>4</v>
      </c>
      <c r="F107">
        <f t="shared" si="26"/>
        <v>5</v>
      </c>
      <c r="G107">
        <f t="shared" si="26"/>
        <v>3</v>
      </c>
      <c r="H107"/>
      <c r="I107">
        <f t="shared" si="25"/>
        <v>5</v>
      </c>
      <c r="J107">
        <f t="shared" si="27"/>
        <v>4</v>
      </c>
      <c r="K107">
        <f t="shared" si="25"/>
        <v>5</v>
      </c>
      <c r="M107">
        <f t="shared" si="28"/>
        <v>5</v>
      </c>
      <c r="N107">
        <f t="shared" si="25"/>
        <v>4</v>
      </c>
      <c r="O107">
        <f t="shared" si="25"/>
        <v>5</v>
      </c>
      <c r="P107">
        <f t="shared" si="25"/>
        <v>4</v>
      </c>
    </row>
    <row r="108" spans="3:16">
      <c r="C108">
        <f t="shared" si="26"/>
        <v>4</v>
      </c>
      <c r="D108">
        <f t="shared" si="26"/>
        <v>4</v>
      </c>
      <c r="E108">
        <f t="shared" si="26"/>
        <v>4</v>
      </c>
      <c r="F108">
        <f t="shared" si="26"/>
        <v>5</v>
      </c>
      <c r="G108">
        <f t="shared" si="26"/>
        <v>3</v>
      </c>
      <c r="H108"/>
      <c r="I108">
        <f t="shared" si="25"/>
        <v>5</v>
      </c>
      <c r="J108">
        <f t="shared" si="27"/>
        <v>5</v>
      </c>
      <c r="K108">
        <f t="shared" si="25"/>
        <v>5</v>
      </c>
      <c r="M108">
        <f t="shared" si="28"/>
        <v>4</v>
      </c>
      <c r="N108">
        <f t="shared" si="25"/>
        <v>4</v>
      </c>
      <c r="O108">
        <f t="shared" si="25"/>
        <v>4</v>
      </c>
      <c r="P108">
        <f t="shared" si="25"/>
        <v>4</v>
      </c>
    </row>
    <row r="109" spans="3:16">
      <c r="C109">
        <f t="shared" si="26"/>
        <v>5</v>
      </c>
      <c r="D109">
        <f t="shared" si="26"/>
        <v>5</v>
      </c>
      <c r="E109">
        <f t="shared" si="26"/>
        <v>5</v>
      </c>
      <c r="F109">
        <f t="shared" si="26"/>
        <v>5</v>
      </c>
      <c r="G109">
        <f t="shared" si="26"/>
        <v>4</v>
      </c>
      <c r="H109"/>
      <c r="I109">
        <f t="shared" si="25"/>
        <v>5</v>
      </c>
      <c r="J109">
        <f t="shared" si="27"/>
        <v>5</v>
      </c>
      <c r="K109">
        <f t="shared" si="25"/>
        <v>5</v>
      </c>
      <c r="M109">
        <f t="shared" si="28"/>
        <v>5</v>
      </c>
      <c r="N109">
        <f t="shared" si="25"/>
        <v>5</v>
      </c>
      <c r="O109">
        <f t="shared" si="25"/>
        <v>5</v>
      </c>
      <c r="P109">
        <f t="shared" si="25"/>
        <v>5</v>
      </c>
    </row>
    <row r="110" spans="3:16">
      <c r="C110">
        <f t="shared" si="26"/>
        <v>5</v>
      </c>
      <c r="D110">
        <f t="shared" si="26"/>
        <v>4</v>
      </c>
      <c r="E110">
        <f t="shared" si="26"/>
        <v>5</v>
      </c>
      <c r="F110">
        <f t="shared" si="26"/>
        <v>5</v>
      </c>
      <c r="G110">
        <f t="shared" si="26"/>
        <v>3</v>
      </c>
      <c r="H110"/>
      <c r="I110">
        <f t="shared" si="25"/>
        <v>5</v>
      </c>
      <c r="J110">
        <f t="shared" si="27"/>
        <v>5</v>
      </c>
      <c r="K110">
        <f t="shared" si="25"/>
        <v>5</v>
      </c>
      <c r="M110">
        <f t="shared" si="28"/>
        <v>4</v>
      </c>
      <c r="N110">
        <f t="shared" si="25"/>
        <v>4</v>
      </c>
      <c r="O110">
        <f t="shared" si="25"/>
        <v>4</v>
      </c>
      <c r="P110">
        <f t="shared" si="25"/>
        <v>2</v>
      </c>
    </row>
    <row r="111" spans="3:16">
      <c r="C111">
        <f t="shared" si="26"/>
        <v>5</v>
      </c>
      <c r="D111">
        <f t="shared" si="26"/>
        <v>4</v>
      </c>
      <c r="E111">
        <f t="shared" si="26"/>
        <v>3</v>
      </c>
      <c r="F111">
        <f t="shared" si="26"/>
        <v>5</v>
      </c>
      <c r="G111">
        <f t="shared" si="26"/>
        <v>3</v>
      </c>
      <c r="H111"/>
      <c r="I111">
        <f t="shared" si="25"/>
        <v>5</v>
      </c>
      <c r="J111">
        <f t="shared" si="27"/>
        <v>4</v>
      </c>
      <c r="K111">
        <f t="shared" si="25"/>
        <v>4</v>
      </c>
      <c r="M111">
        <f t="shared" si="28"/>
        <v>4</v>
      </c>
      <c r="N111">
        <f t="shared" si="25"/>
        <v>4</v>
      </c>
      <c r="O111">
        <f t="shared" si="25"/>
        <v>4</v>
      </c>
      <c r="P111">
        <f t="shared" si="25"/>
        <v>3</v>
      </c>
    </row>
    <row r="112" spans="3:16">
      <c r="C112" t="str">
        <f t="shared" si="26"/>
        <v>NO</v>
      </c>
      <c r="D112" t="str">
        <f t="shared" si="26"/>
        <v>NO</v>
      </c>
      <c r="E112" t="str">
        <f t="shared" si="26"/>
        <v>NO</v>
      </c>
      <c r="F112" t="str">
        <f t="shared" si="26"/>
        <v>NO</v>
      </c>
      <c r="G112" t="str">
        <f t="shared" si="26"/>
        <v>NO</v>
      </c>
      <c r="H112"/>
      <c r="I112" t="str">
        <f t="shared" si="25"/>
        <v>NO</v>
      </c>
      <c r="J112" t="str">
        <f t="shared" si="27"/>
        <v>NE</v>
      </c>
      <c r="K112" t="str">
        <f t="shared" si="25"/>
        <v>NO</v>
      </c>
      <c r="M112" t="str">
        <f t="shared" si="28"/>
        <v>NO</v>
      </c>
      <c r="N112" t="str">
        <f t="shared" si="25"/>
        <v>NO</v>
      </c>
      <c r="O112" t="str">
        <f t="shared" si="25"/>
        <v>NO</v>
      </c>
      <c r="P112" t="str">
        <f t="shared" si="25"/>
        <v>NO</v>
      </c>
    </row>
    <row r="113" spans="3:16">
      <c r="C113" t="str">
        <f t="shared" si="26"/>
        <v>NO</v>
      </c>
      <c r="D113" t="str">
        <f t="shared" si="26"/>
        <v>NO</v>
      </c>
      <c r="E113" t="str">
        <f t="shared" si="26"/>
        <v>NO</v>
      </c>
      <c r="F113" t="str">
        <f t="shared" si="26"/>
        <v>NO</v>
      </c>
      <c r="G113" t="str">
        <f t="shared" si="26"/>
        <v>NO</v>
      </c>
      <c r="H113"/>
      <c r="I113" t="str">
        <f t="shared" si="25"/>
        <v>NO</v>
      </c>
      <c r="J113" t="str">
        <f t="shared" si="27"/>
        <v>NE</v>
      </c>
      <c r="K113" t="str">
        <f t="shared" si="25"/>
        <v>NO</v>
      </c>
      <c r="M113" t="str">
        <f t="shared" si="28"/>
        <v>NO</v>
      </c>
      <c r="N113" t="str">
        <f t="shared" si="25"/>
        <v>NO</v>
      </c>
      <c r="O113" t="str">
        <f t="shared" si="25"/>
        <v>NO</v>
      </c>
      <c r="P113" t="str">
        <f t="shared" si="25"/>
        <v>NO</v>
      </c>
    </row>
    <row r="114" spans="3:16">
      <c r="C114" t="str">
        <f t="shared" si="26"/>
        <v>NO</v>
      </c>
      <c r="D114" t="str">
        <f t="shared" si="26"/>
        <v>NO</v>
      </c>
      <c r="E114" t="str">
        <f t="shared" si="26"/>
        <v>NO</v>
      </c>
      <c r="F114" t="str">
        <f t="shared" si="26"/>
        <v>NO</v>
      </c>
      <c r="G114" t="str">
        <f t="shared" si="26"/>
        <v>NO</v>
      </c>
      <c r="H114"/>
      <c r="I114" t="str">
        <f t="shared" si="25"/>
        <v>NO</v>
      </c>
      <c r="J114" t="str">
        <f t="shared" si="27"/>
        <v>NE</v>
      </c>
      <c r="K114" t="str">
        <f t="shared" si="25"/>
        <v>NO</v>
      </c>
      <c r="M114" t="str">
        <f t="shared" si="28"/>
        <v>NO</v>
      </c>
      <c r="N114" t="str">
        <f t="shared" si="25"/>
        <v>NO</v>
      </c>
      <c r="O114" t="str">
        <f t="shared" si="25"/>
        <v>NO</v>
      </c>
      <c r="P114" t="str">
        <f t="shared" si="25"/>
        <v>NO</v>
      </c>
    </row>
    <row r="115" spans="3:16">
      <c r="C115" t="str">
        <f t="shared" si="26"/>
        <v>NO</v>
      </c>
      <c r="D115" t="str">
        <f t="shared" si="26"/>
        <v>NO</v>
      </c>
      <c r="E115" t="str">
        <f t="shared" si="26"/>
        <v>NO</v>
      </c>
      <c r="F115" t="str">
        <f t="shared" si="26"/>
        <v>NO</v>
      </c>
      <c r="G115" t="str">
        <f t="shared" si="26"/>
        <v>NO</v>
      </c>
      <c r="H115"/>
      <c r="I115" t="str">
        <f t="shared" si="25"/>
        <v>NO</v>
      </c>
      <c r="J115" t="str">
        <f t="shared" si="27"/>
        <v>NE</v>
      </c>
      <c r="K115" t="str">
        <f t="shared" si="25"/>
        <v>NO</v>
      </c>
      <c r="M115" t="str">
        <f t="shared" si="28"/>
        <v>NO</v>
      </c>
      <c r="N115" t="str">
        <f t="shared" si="25"/>
        <v>NO</v>
      </c>
      <c r="O115" t="str">
        <f t="shared" si="25"/>
        <v>NO</v>
      </c>
      <c r="P115" t="str">
        <f t="shared" si="25"/>
        <v>NO</v>
      </c>
    </row>
    <row r="116" spans="3:16">
      <c r="C116" t="str">
        <f t="shared" si="26"/>
        <v>NO</v>
      </c>
      <c r="D116" t="str">
        <f t="shared" si="26"/>
        <v>NO</v>
      </c>
      <c r="E116" t="str">
        <f t="shared" si="26"/>
        <v>NO</v>
      </c>
      <c r="F116" t="str">
        <f t="shared" si="26"/>
        <v>NO</v>
      </c>
      <c r="G116" t="str">
        <f t="shared" si="26"/>
        <v>NO</v>
      </c>
      <c r="H116"/>
      <c r="I116" t="str">
        <f t="shared" ref="I116:K131" si="29">IF(ISNUMBER(I22),I22,"NO")</f>
        <v>NO</v>
      </c>
      <c r="J116" t="str">
        <f t="shared" si="27"/>
        <v>NE</v>
      </c>
      <c r="K116" t="str">
        <f t="shared" si="29"/>
        <v>NO</v>
      </c>
      <c r="M116" t="str">
        <f t="shared" si="28"/>
        <v>NO</v>
      </c>
      <c r="N116" t="str">
        <f t="shared" ref="N116:P131" si="30">IF(ISNUMBER(N22),N22,"NO")</f>
        <v>NO</v>
      </c>
      <c r="O116" t="str">
        <f t="shared" si="30"/>
        <v>NO</v>
      </c>
      <c r="P116" t="str">
        <f t="shared" si="30"/>
        <v>NO</v>
      </c>
    </row>
    <row r="117" spans="3:16">
      <c r="C117" t="str">
        <f t="shared" ref="C117:G132" si="31">IF(ISNUMBER(C23),C23,"NO")</f>
        <v>NO</v>
      </c>
      <c r="D117" t="str">
        <f t="shared" si="31"/>
        <v>NO</v>
      </c>
      <c r="E117" t="str">
        <f t="shared" si="31"/>
        <v>NO</v>
      </c>
      <c r="F117" t="str">
        <f t="shared" si="31"/>
        <v>NO</v>
      </c>
      <c r="G117" t="str">
        <f t="shared" si="31"/>
        <v>NO</v>
      </c>
      <c r="H117"/>
      <c r="I117" t="str">
        <f t="shared" si="29"/>
        <v>NO</v>
      </c>
      <c r="J117" t="str">
        <f t="shared" si="27"/>
        <v>NE</v>
      </c>
      <c r="K117" t="str">
        <f t="shared" si="29"/>
        <v>NO</v>
      </c>
      <c r="M117" t="str">
        <f t="shared" si="28"/>
        <v>NO</v>
      </c>
      <c r="N117" t="str">
        <f t="shared" si="30"/>
        <v>NO</v>
      </c>
      <c r="O117" t="str">
        <f t="shared" si="30"/>
        <v>NO</v>
      </c>
      <c r="P117" t="str">
        <f t="shared" si="30"/>
        <v>NO</v>
      </c>
    </row>
    <row r="118" spans="3:16">
      <c r="C118" t="str">
        <f t="shared" si="31"/>
        <v>NO</v>
      </c>
      <c r="D118" t="str">
        <f t="shared" si="31"/>
        <v>NO</v>
      </c>
      <c r="E118" t="str">
        <f t="shared" si="31"/>
        <v>NO</v>
      </c>
      <c r="F118" t="str">
        <f t="shared" si="31"/>
        <v>NO</v>
      </c>
      <c r="G118" t="str">
        <f t="shared" si="31"/>
        <v>NO</v>
      </c>
      <c r="H118"/>
      <c r="I118" t="str">
        <f t="shared" si="29"/>
        <v>NO</v>
      </c>
      <c r="J118" t="str">
        <f t="shared" si="27"/>
        <v>NE</v>
      </c>
      <c r="K118" t="str">
        <f t="shared" si="29"/>
        <v>NO</v>
      </c>
      <c r="M118" t="str">
        <f t="shared" si="28"/>
        <v>NO</v>
      </c>
      <c r="N118" t="str">
        <f t="shared" si="30"/>
        <v>NO</v>
      </c>
      <c r="O118" t="str">
        <f t="shared" si="30"/>
        <v>NO</v>
      </c>
      <c r="P118" t="str">
        <f t="shared" si="30"/>
        <v>NO</v>
      </c>
    </row>
    <row r="119" spans="3:16">
      <c r="C119" t="str">
        <f t="shared" si="31"/>
        <v>NO</v>
      </c>
      <c r="D119" t="str">
        <f t="shared" si="31"/>
        <v>NO</v>
      </c>
      <c r="E119" t="str">
        <f t="shared" si="31"/>
        <v>NO</v>
      </c>
      <c r="F119" t="str">
        <f t="shared" si="31"/>
        <v>NO</v>
      </c>
      <c r="G119" t="str">
        <f t="shared" si="31"/>
        <v>NO</v>
      </c>
      <c r="H119"/>
      <c r="I119" t="str">
        <f t="shared" si="29"/>
        <v>NO</v>
      </c>
      <c r="J119" t="str">
        <f t="shared" si="27"/>
        <v>NE</v>
      </c>
      <c r="K119" t="str">
        <f t="shared" si="29"/>
        <v>NO</v>
      </c>
      <c r="M119" t="str">
        <f t="shared" si="28"/>
        <v>NO</v>
      </c>
      <c r="N119" t="str">
        <f t="shared" si="30"/>
        <v>NO</v>
      </c>
      <c r="O119" t="str">
        <f t="shared" si="30"/>
        <v>NO</v>
      </c>
      <c r="P119" t="str">
        <f t="shared" si="30"/>
        <v>NO</v>
      </c>
    </row>
    <row r="120" spans="3:16">
      <c r="C120" t="str">
        <f t="shared" si="31"/>
        <v>NO</v>
      </c>
      <c r="D120" t="str">
        <f t="shared" si="31"/>
        <v>NO</v>
      </c>
      <c r="E120" t="str">
        <f t="shared" si="31"/>
        <v>NO</v>
      </c>
      <c r="F120" t="str">
        <f t="shared" si="31"/>
        <v>NO</v>
      </c>
      <c r="G120" t="str">
        <f t="shared" si="31"/>
        <v>NO</v>
      </c>
      <c r="H120"/>
      <c r="I120" t="str">
        <f t="shared" si="29"/>
        <v>NO</v>
      </c>
      <c r="J120" t="str">
        <f t="shared" si="27"/>
        <v>NE</v>
      </c>
      <c r="K120" t="str">
        <f t="shared" si="29"/>
        <v>NO</v>
      </c>
      <c r="M120" t="str">
        <f t="shared" si="28"/>
        <v>NO</v>
      </c>
      <c r="N120" t="str">
        <f t="shared" si="30"/>
        <v>NO</v>
      </c>
      <c r="O120" t="str">
        <f t="shared" si="30"/>
        <v>NO</v>
      </c>
      <c r="P120" t="str">
        <f t="shared" si="30"/>
        <v>NO</v>
      </c>
    </row>
    <row r="121" spans="3:16">
      <c r="C121" t="str">
        <f t="shared" si="31"/>
        <v>NO</v>
      </c>
      <c r="D121" t="str">
        <f t="shared" si="31"/>
        <v>NO</v>
      </c>
      <c r="E121" t="str">
        <f t="shared" si="31"/>
        <v>NO</v>
      </c>
      <c r="F121" t="str">
        <f t="shared" si="31"/>
        <v>NO</v>
      </c>
      <c r="G121" t="str">
        <f t="shared" si="31"/>
        <v>NO</v>
      </c>
      <c r="H121"/>
      <c r="I121" t="str">
        <f t="shared" si="29"/>
        <v>NO</v>
      </c>
      <c r="J121" t="str">
        <f t="shared" si="27"/>
        <v>NE</v>
      </c>
      <c r="K121" t="str">
        <f t="shared" si="29"/>
        <v>NO</v>
      </c>
      <c r="M121" t="str">
        <f t="shared" si="28"/>
        <v>NO</v>
      </c>
      <c r="N121" t="str">
        <f t="shared" si="30"/>
        <v>NO</v>
      </c>
      <c r="O121" t="str">
        <f t="shared" si="30"/>
        <v>NO</v>
      </c>
      <c r="P121" t="str">
        <f t="shared" si="30"/>
        <v>NO</v>
      </c>
    </row>
    <row r="122" spans="3:16">
      <c r="C122" t="str">
        <f t="shared" si="31"/>
        <v>NO</v>
      </c>
      <c r="D122" t="str">
        <f t="shared" si="31"/>
        <v>NO</v>
      </c>
      <c r="E122" t="str">
        <f t="shared" si="31"/>
        <v>NO</v>
      </c>
      <c r="F122" t="str">
        <f t="shared" si="31"/>
        <v>NO</v>
      </c>
      <c r="G122" t="str">
        <f t="shared" si="31"/>
        <v>NO</v>
      </c>
      <c r="H122"/>
      <c r="I122" t="str">
        <f t="shared" si="29"/>
        <v>NO</v>
      </c>
      <c r="J122" t="str">
        <f t="shared" si="27"/>
        <v>NE</v>
      </c>
      <c r="K122" t="str">
        <f t="shared" si="29"/>
        <v>NO</v>
      </c>
      <c r="M122" t="str">
        <f t="shared" si="28"/>
        <v>NO</v>
      </c>
      <c r="N122" t="str">
        <f t="shared" si="30"/>
        <v>NO</v>
      </c>
      <c r="O122" t="str">
        <f t="shared" si="30"/>
        <v>NO</v>
      </c>
      <c r="P122" t="str">
        <f t="shared" si="30"/>
        <v>NO</v>
      </c>
    </row>
    <row r="123" spans="3:16">
      <c r="C123" t="str">
        <f t="shared" si="31"/>
        <v>NO</v>
      </c>
      <c r="D123" t="str">
        <f t="shared" si="31"/>
        <v>NO</v>
      </c>
      <c r="E123" t="str">
        <f t="shared" si="31"/>
        <v>NO</v>
      </c>
      <c r="F123" t="str">
        <f t="shared" si="31"/>
        <v>NO</v>
      </c>
      <c r="G123" t="str">
        <f t="shared" si="31"/>
        <v>NO</v>
      </c>
      <c r="H123"/>
      <c r="I123" t="str">
        <f t="shared" si="29"/>
        <v>NO</v>
      </c>
      <c r="J123" t="str">
        <f t="shared" si="27"/>
        <v>NE</v>
      </c>
      <c r="K123" t="str">
        <f t="shared" si="29"/>
        <v>NO</v>
      </c>
      <c r="M123" t="str">
        <f t="shared" si="28"/>
        <v>NO</v>
      </c>
      <c r="N123" t="str">
        <f t="shared" si="30"/>
        <v>NO</v>
      </c>
      <c r="O123" t="str">
        <f t="shared" si="30"/>
        <v>NO</v>
      </c>
      <c r="P123" t="str">
        <f t="shared" si="30"/>
        <v>NO</v>
      </c>
    </row>
    <row r="124" spans="3:16">
      <c r="C124" t="str">
        <f t="shared" si="31"/>
        <v>NO</v>
      </c>
      <c r="D124" t="str">
        <f t="shared" si="31"/>
        <v>NO</v>
      </c>
      <c r="E124" t="str">
        <f t="shared" si="31"/>
        <v>NO</v>
      </c>
      <c r="F124" t="str">
        <f t="shared" si="31"/>
        <v>NO</v>
      </c>
      <c r="G124" t="str">
        <f t="shared" si="31"/>
        <v>NO</v>
      </c>
      <c r="H124"/>
      <c r="I124" t="str">
        <f t="shared" si="29"/>
        <v>NO</v>
      </c>
      <c r="J124" t="str">
        <f t="shared" si="27"/>
        <v>NE</v>
      </c>
      <c r="K124" t="str">
        <f t="shared" si="29"/>
        <v>NO</v>
      </c>
      <c r="M124" t="str">
        <f t="shared" si="28"/>
        <v>NO</v>
      </c>
      <c r="N124" t="str">
        <f t="shared" si="30"/>
        <v>NO</v>
      </c>
      <c r="O124" t="str">
        <f t="shared" si="30"/>
        <v>NO</v>
      </c>
      <c r="P124" t="str">
        <f t="shared" si="30"/>
        <v>NO</v>
      </c>
    </row>
    <row r="125" spans="3:16">
      <c r="C125" t="str">
        <f t="shared" si="31"/>
        <v>NO</v>
      </c>
      <c r="D125" t="str">
        <f t="shared" si="31"/>
        <v>NO</v>
      </c>
      <c r="E125" t="str">
        <f t="shared" si="31"/>
        <v>NO</v>
      </c>
      <c r="F125" t="str">
        <f t="shared" si="31"/>
        <v>NO</v>
      </c>
      <c r="G125" t="str">
        <f t="shared" si="31"/>
        <v>NO</v>
      </c>
      <c r="H125"/>
      <c r="I125" t="str">
        <f t="shared" si="29"/>
        <v>NO</v>
      </c>
      <c r="J125" t="str">
        <f t="shared" si="27"/>
        <v>NE</v>
      </c>
      <c r="K125" t="str">
        <f t="shared" si="29"/>
        <v>NO</v>
      </c>
      <c r="M125" t="str">
        <f t="shared" si="28"/>
        <v>NO</v>
      </c>
      <c r="N125" t="str">
        <f t="shared" si="30"/>
        <v>NO</v>
      </c>
      <c r="O125" t="str">
        <f t="shared" si="30"/>
        <v>NO</v>
      </c>
      <c r="P125" t="str">
        <f t="shared" si="30"/>
        <v>NO</v>
      </c>
    </row>
    <row r="126" spans="3:16">
      <c r="C126" t="str">
        <f t="shared" si="31"/>
        <v>NO</v>
      </c>
      <c r="D126" t="str">
        <f t="shared" si="31"/>
        <v>NO</v>
      </c>
      <c r="E126" t="str">
        <f t="shared" si="31"/>
        <v>NO</v>
      </c>
      <c r="F126" t="str">
        <f t="shared" si="31"/>
        <v>NO</v>
      </c>
      <c r="G126" t="str">
        <f t="shared" si="31"/>
        <v>NO</v>
      </c>
      <c r="H126"/>
      <c r="I126" t="str">
        <f t="shared" si="29"/>
        <v>NO</v>
      </c>
      <c r="J126" t="str">
        <f t="shared" si="27"/>
        <v>NE</v>
      </c>
      <c r="K126" t="str">
        <f t="shared" si="29"/>
        <v>NO</v>
      </c>
      <c r="M126" t="str">
        <f t="shared" si="28"/>
        <v>NO</v>
      </c>
      <c r="N126" t="str">
        <f t="shared" si="30"/>
        <v>NO</v>
      </c>
      <c r="O126" t="str">
        <f t="shared" si="30"/>
        <v>NO</v>
      </c>
      <c r="P126" t="str">
        <f t="shared" si="30"/>
        <v>NO</v>
      </c>
    </row>
    <row r="127" spans="3:16">
      <c r="C127" t="str">
        <f t="shared" si="31"/>
        <v>NO</v>
      </c>
      <c r="D127" t="str">
        <f t="shared" si="31"/>
        <v>NO</v>
      </c>
      <c r="E127" t="str">
        <f t="shared" si="31"/>
        <v>NO</v>
      </c>
      <c r="F127" t="str">
        <f t="shared" si="31"/>
        <v>NO</v>
      </c>
      <c r="G127" t="str">
        <f t="shared" si="31"/>
        <v>NO</v>
      </c>
      <c r="H127"/>
      <c r="I127" t="str">
        <f t="shared" si="29"/>
        <v>NO</v>
      </c>
      <c r="J127" t="str">
        <f t="shared" si="27"/>
        <v>NE</v>
      </c>
      <c r="K127" t="str">
        <f t="shared" si="29"/>
        <v>NO</v>
      </c>
      <c r="M127" t="str">
        <f t="shared" si="28"/>
        <v>NO</v>
      </c>
      <c r="N127" t="str">
        <f t="shared" si="30"/>
        <v>NO</v>
      </c>
      <c r="O127" t="str">
        <f t="shared" si="30"/>
        <v>NO</v>
      </c>
      <c r="P127" t="str">
        <f t="shared" si="30"/>
        <v>NO</v>
      </c>
    </row>
    <row r="128" spans="3:16">
      <c r="C128" t="str">
        <f t="shared" si="31"/>
        <v>NO</v>
      </c>
      <c r="D128" t="str">
        <f t="shared" si="31"/>
        <v>NO</v>
      </c>
      <c r="E128" t="str">
        <f t="shared" si="31"/>
        <v>NO</v>
      </c>
      <c r="F128" t="str">
        <f t="shared" si="31"/>
        <v>NO</v>
      </c>
      <c r="G128" t="str">
        <f t="shared" si="31"/>
        <v>NO</v>
      </c>
      <c r="H128"/>
      <c r="I128" t="str">
        <f t="shared" si="29"/>
        <v>NO</v>
      </c>
      <c r="J128" t="str">
        <f t="shared" si="27"/>
        <v>NE</v>
      </c>
      <c r="K128" t="str">
        <f t="shared" si="29"/>
        <v>NO</v>
      </c>
      <c r="M128" t="str">
        <f t="shared" si="28"/>
        <v>NO</v>
      </c>
      <c r="N128" t="str">
        <f t="shared" si="30"/>
        <v>NO</v>
      </c>
      <c r="O128" t="str">
        <f t="shared" si="30"/>
        <v>NO</v>
      </c>
      <c r="P128" t="str">
        <f t="shared" si="30"/>
        <v>NO</v>
      </c>
    </row>
    <row r="129" spans="1:16">
      <c r="C129" t="str">
        <f t="shared" si="31"/>
        <v>NO</v>
      </c>
      <c r="D129" t="str">
        <f t="shared" si="31"/>
        <v>NO</v>
      </c>
      <c r="E129" t="str">
        <f t="shared" si="31"/>
        <v>NO</v>
      </c>
      <c r="F129" t="str">
        <f t="shared" si="31"/>
        <v>NO</v>
      </c>
      <c r="G129" t="str">
        <f t="shared" si="31"/>
        <v>NO</v>
      </c>
      <c r="H129"/>
      <c r="I129" t="str">
        <f t="shared" si="29"/>
        <v>NO</v>
      </c>
      <c r="J129" t="str">
        <f t="shared" si="27"/>
        <v>NE</v>
      </c>
      <c r="K129" t="str">
        <f t="shared" si="29"/>
        <v>NO</v>
      </c>
      <c r="M129" t="str">
        <f t="shared" si="28"/>
        <v>NO</v>
      </c>
      <c r="N129" t="str">
        <f t="shared" si="30"/>
        <v>NO</v>
      </c>
      <c r="O129" t="str">
        <f t="shared" si="30"/>
        <v>NO</v>
      </c>
      <c r="P129" t="str">
        <f t="shared" si="30"/>
        <v>NO</v>
      </c>
    </row>
    <row r="130" spans="1:16">
      <c r="C130" t="str">
        <f t="shared" si="31"/>
        <v>NO</v>
      </c>
      <c r="D130" t="str">
        <f t="shared" si="31"/>
        <v>NO</v>
      </c>
      <c r="E130" t="str">
        <f t="shared" si="31"/>
        <v>NO</v>
      </c>
      <c r="F130" t="str">
        <f t="shared" si="31"/>
        <v>NO</v>
      </c>
      <c r="G130" t="str">
        <f t="shared" si="31"/>
        <v>NO</v>
      </c>
      <c r="H130"/>
      <c r="I130" t="str">
        <f t="shared" si="29"/>
        <v>NO</v>
      </c>
      <c r="J130" t="str">
        <f t="shared" si="27"/>
        <v>NE</v>
      </c>
      <c r="K130" t="str">
        <f t="shared" si="29"/>
        <v>NO</v>
      </c>
      <c r="M130" t="str">
        <f t="shared" si="28"/>
        <v>NO</v>
      </c>
      <c r="N130" t="str">
        <f t="shared" si="30"/>
        <v>NO</v>
      </c>
      <c r="O130" t="str">
        <f t="shared" si="30"/>
        <v>NO</v>
      </c>
      <c r="P130" t="str">
        <f t="shared" si="30"/>
        <v>NO</v>
      </c>
    </row>
    <row r="131" spans="1:16">
      <c r="C131" t="str">
        <f t="shared" si="31"/>
        <v>NO</v>
      </c>
      <c r="D131" t="str">
        <f t="shared" si="31"/>
        <v>NO</v>
      </c>
      <c r="E131" t="str">
        <f t="shared" si="31"/>
        <v>NO</v>
      </c>
      <c r="F131" t="str">
        <f t="shared" si="31"/>
        <v>NO</v>
      </c>
      <c r="G131" t="str">
        <f t="shared" si="31"/>
        <v>NO</v>
      </c>
      <c r="H131"/>
      <c r="I131" t="str">
        <f t="shared" si="29"/>
        <v>NO</v>
      </c>
      <c r="J131" t="str">
        <f t="shared" si="27"/>
        <v>NE</v>
      </c>
      <c r="K131" t="str">
        <f t="shared" si="29"/>
        <v>NO</v>
      </c>
      <c r="M131" t="str">
        <f t="shared" si="28"/>
        <v>NO</v>
      </c>
      <c r="N131" t="str">
        <f t="shared" si="30"/>
        <v>NO</v>
      </c>
      <c r="O131" t="str">
        <f t="shared" si="30"/>
        <v>NO</v>
      </c>
      <c r="P131" t="str">
        <f t="shared" si="30"/>
        <v>NO</v>
      </c>
    </row>
    <row r="132" spans="1:16">
      <c r="C132" t="str">
        <f t="shared" si="31"/>
        <v>NO</v>
      </c>
      <c r="D132" t="str">
        <f t="shared" si="31"/>
        <v>NO</v>
      </c>
      <c r="E132" t="str">
        <f t="shared" si="31"/>
        <v>NO</v>
      </c>
      <c r="F132" t="str">
        <f t="shared" si="31"/>
        <v>NO</v>
      </c>
      <c r="G132" t="str">
        <f t="shared" si="31"/>
        <v>NO</v>
      </c>
      <c r="H132"/>
      <c r="I132" t="str">
        <f t="shared" ref="I132:K137" si="32">IF(ISNUMBER(I38),I38,"NO")</f>
        <v>NO</v>
      </c>
      <c r="J132" t="str">
        <f t="shared" si="27"/>
        <v>NE</v>
      </c>
      <c r="K132" t="str">
        <f t="shared" si="32"/>
        <v>NO</v>
      </c>
      <c r="M132" t="str">
        <f t="shared" si="28"/>
        <v>NO</v>
      </c>
      <c r="N132" t="str">
        <f t="shared" ref="N132:P137" si="33">IF(ISNUMBER(N38),N38,"NO")</f>
        <v>NO</v>
      </c>
      <c r="O132" t="str">
        <f t="shared" si="33"/>
        <v>NO</v>
      </c>
      <c r="P132" t="str">
        <f t="shared" si="33"/>
        <v>NO</v>
      </c>
    </row>
    <row r="133" spans="1:16">
      <c r="C133" t="str">
        <f t="shared" ref="C133:G137" si="34">IF(ISNUMBER(C39),C39,"NO")</f>
        <v>NO</v>
      </c>
      <c r="D133" t="str">
        <f t="shared" si="34"/>
        <v>NO</v>
      </c>
      <c r="E133" t="str">
        <f t="shared" si="34"/>
        <v>NO</v>
      </c>
      <c r="F133" t="str">
        <f t="shared" si="34"/>
        <v>NO</v>
      </c>
      <c r="G133" t="str">
        <f t="shared" si="34"/>
        <v>NO</v>
      </c>
      <c r="H133"/>
      <c r="I133" t="str">
        <f t="shared" si="32"/>
        <v>NO</v>
      </c>
      <c r="J133" t="str">
        <f t="shared" si="27"/>
        <v>NE</v>
      </c>
      <c r="K133" t="str">
        <f t="shared" si="32"/>
        <v>NO</v>
      </c>
      <c r="M133" t="str">
        <f t="shared" si="28"/>
        <v>NO</v>
      </c>
      <c r="N133" t="str">
        <f t="shared" si="33"/>
        <v>NO</v>
      </c>
      <c r="O133" t="str">
        <f t="shared" si="33"/>
        <v>NO</v>
      </c>
      <c r="P133" t="str">
        <f t="shared" si="33"/>
        <v>NO</v>
      </c>
    </row>
    <row r="134" spans="1:16">
      <c r="C134" t="str">
        <f t="shared" si="34"/>
        <v>NO</v>
      </c>
      <c r="D134" t="str">
        <f t="shared" si="34"/>
        <v>NO</v>
      </c>
      <c r="E134" t="str">
        <f t="shared" si="34"/>
        <v>NO</v>
      </c>
      <c r="F134" t="str">
        <f t="shared" si="34"/>
        <v>NO</v>
      </c>
      <c r="G134" t="str">
        <f t="shared" si="34"/>
        <v>NO</v>
      </c>
      <c r="H134"/>
      <c r="I134" t="str">
        <f t="shared" si="32"/>
        <v>NO</v>
      </c>
      <c r="J134" t="str">
        <f t="shared" si="27"/>
        <v>NE</v>
      </c>
      <c r="K134" t="str">
        <f t="shared" si="32"/>
        <v>NO</v>
      </c>
      <c r="M134" t="str">
        <f t="shared" si="28"/>
        <v>NO</v>
      </c>
      <c r="N134" t="str">
        <f t="shared" si="33"/>
        <v>NO</v>
      </c>
      <c r="O134" t="str">
        <f t="shared" si="33"/>
        <v>NO</v>
      </c>
      <c r="P134" t="str">
        <f t="shared" si="33"/>
        <v>NO</v>
      </c>
    </row>
    <row r="135" spans="1:16">
      <c r="C135" t="str">
        <f t="shared" si="34"/>
        <v>NO</v>
      </c>
      <c r="D135" t="str">
        <f t="shared" si="34"/>
        <v>NO</v>
      </c>
      <c r="E135" t="str">
        <f t="shared" si="34"/>
        <v>NO</v>
      </c>
      <c r="F135" t="str">
        <f t="shared" si="34"/>
        <v>NO</v>
      </c>
      <c r="G135" t="str">
        <f t="shared" si="34"/>
        <v>NO</v>
      </c>
      <c r="H135"/>
      <c r="I135" t="str">
        <f t="shared" si="32"/>
        <v>NO</v>
      </c>
      <c r="J135" t="str">
        <f t="shared" si="27"/>
        <v>NE</v>
      </c>
      <c r="K135" t="str">
        <f t="shared" si="32"/>
        <v>NO</v>
      </c>
      <c r="M135" t="str">
        <f t="shared" si="28"/>
        <v>NO</v>
      </c>
      <c r="N135" t="str">
        <f t="shared" si="33"/>
        <v>NO</v>
      </c>
      <c r="O135" t="str">
        <f t="shared" si="33"/>
        <v>NO</v>
      </c>
      <c r="P135" t="str">
        <f t="shared" si="33"/>
        <v>NO</v>
      </c>
    </row>
    <row r="136" spans="1:16">
      <c r="C136" t="str">
        <f t="shared" si="34"/>
        <v>NO</v>
      </c>
      <c r="D136" t="str">
        <f t="shared" si="34"/>
        <v>NO</v>
      </c>
      <c r="E136" t="str">
        <f t="shared" si="34"/>
        <v>NO</v>
      </c>
      <c r="F136" t="str">
        <f t="shared" si="34"/>
        <v>NO</v>
      </c>
      <c r="G136" t="str">
        <f t="shared" si="34"/>
        <v>NO</v>
      </c>
      <c r="H136"/>
      <c r="I136" t="str">
        <f t="shared" si="32"/>
        <v>NO</v>
      </c>
      <c r="J136" t="str">
        <f t="shared" si="27"/>
        <v>NE</v>
      </c>
      <c r="K136" t="str">
        <f t="shared" si="32"/>
        <v>NO</v>
      </c>
      <c r="M136" t="str">
        <f t="shared" si="28"/>
        <v>NO</v>
      </c>
      <c r="N136" t="str">
        <f t="shared" si="33"/>
        <v>NO</v>
      </c>
      <c r="O136" t="str">
        <f t="shared" si="33"/>
        <v>NO</v>
      </c>
      <c r="P136" t="str">
        <f t="shared" si="33"/>
        <v>NO</v>
      </c>
    </row>
    <row r="137" spans="1:16">
      <c r="C137" t="str">
        <f t="shared" si="34"/>
        <v>NO</v>
      </c>
      <c r="D137" t="str">
        <f t="shared" si="34"/>
        <v>NO</v>
      </c>
      <c r="E137" t="str">
        <f t="shared" si="34"/>
        <v>NO</v>
      </c>
      <c r="F137" t="str">
        <f t="shared" si="34"/>
        <v>NO</v>
      </c>
      <c r="G137" t="str">
        <f t="shared" si="34"/>
        <v>NO</v>
      </c>
      <c r="H137"/>
      <c r="I137" t="str">
        <f t="shared" si="32"/>
        <v>NO</v>
      </c>
      <c r="J137" t="str">
        <f t="shared" si="27"/>
        <v>NE</v>
      </c>
      <c r="K137" t="str">
        <f t="shared" si="32"/>
        <v>NO</v>
      </c>
      <c r="M137" t="str">
        <f t="shared" si="28"/>
        <v>NO</v>
      </c>
      <c r="N137" t="str">
        <f t="shared" si="33"/>
        <v>NO</v>
      </c>
      <c r="O137" t="str">
        <f t="shared" si="33"/>
        <v>NO</v>
      </c>
      <c r="P137" t="str">
        <f t="shared" si="33"/>
        <v>NO</v>
      </c>
    </row>
    <row r="138" spans="1:16">
      <c r="A138" s="186" t="s">
        <v>135</v>
      </c>
      <c r="C138" s="188">
        <f>MEDIAN(C100:C137)</f>
        <v>5</v>
      </c>
      <c r="D138" s="188">
        <f t="shared" ref="D138:P138" si="35">MEDIAN(D100:D137)</f>
        <v>4</v>
      </c>
      <c r="E138" s="188">
        <f t="shared" si="35"/>
        <v>4.5</v>
      </c>
      <c r="F138" s="188">
        <f t="shared" si="35"/>
        <v>5</v>
      </c>
      <c r="G138" s="188">
        <f t="shared" si="35"/>
        <v>3</v>
      </c>
      <c r="H138" s="188"/>
      <c r="I138" s="188">
        <f t="shared" si="35"/>
        <v>5</v>
      </c>
      <c r="J138" s="188">
        <f t="shared" si="35"/>
        <v>4.5</v>
      </c>
      <c r="K138" s="188">
        <f t="shared" si="35"/>
        <v>5</v>
      </c>
      <c r="L138" s="188"/>
      <c r="M138" s="188">
        <f t="shared" si="35"/>
        <v>5</v>
      </c>
      <c r="N138" s="188">
        <f t="shared" si="35"/>
        <v>4</v>
      </c>
      <c r="O138" s="188">
        <f t="shared" si="35"/>
        <v>5</v>
      </c>
      <c r="P138" s="188">
        <f t="shared" si="35"/>
        <v>4</v>
      </c>
    </row>
    <row r="139" spans="1:16">
      <c r="A139" s="186" t="s">
        <v>136</v>
      </c>
      <c r="C139" s="188">
        <f>QUARTILE(C100:C137,1)</f>
        <v>5</v>
      </c>
      <c r="D139" s="188">
        <f t="shared" ref="D139:P139" si="36">QUARTILE(D100:D137,1)</f>
        <v>4</v>
      </c>
      <c r="E139" s="188">
        <f t="shared" si="36"/>
        <v>4</v>
      </c>
      <c r="F139" s="188">
        <f t="shared" si="36"/>
        <v>5</v>
      </c>
      <c r="G139" s="188">
        <f t="shared" si="36"/>
        <v>2</v>
      </c>
      <c r="H139" s="188"/>
      <c r="I139" s="188">
        <f t="shared" si="36"/>
        <v>5</v>
      </c>
      <c r="J139" s="188">
        <f t="shared" si="36"/>
        <v>4</v>
      </c>
      <c r="K139" s="188">
        <f t="shared" si="36"/>
        <v>5</v>
      </c>
      <c r="L139" s="188"/>
      <c r="M139" s="188">
        <f t="shared" si="36"/>
        <v>4.75</v>
      </c>
      <c r="N139" s="188">
        <f t="shared" si="36"/>
        <v>3</v>
      </c>
      <c r="O139" s="188">
        <f t="shared" si="36"/>
        <v>4</v>
      </c>
      <c r="P139" s="188">
        <f t="shared" si="36"/>
        <v>3</v>
      </c>
    </row>
    <row r="140" spans="1:16">
      <c r="A140" s="186" t="s">
        <v>137</v>
      </c>
      <c r="C140" s="188">
        <f>AVERAGE(C100:C137)</f>
        <v>4.833333333333333</v>
      </c>
      <c r="D140" s="188">
        <f t="shared" ref="D140:P140" si="37">AVERAGE(D100:D137)</f>
        <v>4.25</v>
      </c>
      <c r="E140" s="188">
        <f t="shared" si="37"/>
        <v>4.416666666666667</v>
      </c>
      <c r="F140" s="188">
        <f t="shared" si="37"/>
        <v>4.916666666666667</v>
      </c>
      <c r="G140" s="188">
        <f t="shared" si="37"/>
        <v>2.75</v>
      </c>
      <c r="H140" s="188"/>
      <c r="I140" s="188">
        <f t="shared" si="37"/>
        <v>5</v>
      </c>
      <c r="J140" s="188">
        <f t="shared" si="37"/>
        <v>4.25</v>
      </c>
      <c r="K140" s="188">
        <f t="shared" si="37"/>
        <v>4.916666666666667</v>
      </c>
      <c r="L140" s="188"/>
      <c r="M140" s="188">
        <f t="shared" si="37"/>
        <v>4.75</v>
      </c>
      <c r="N140" s="188">
        <f t="shared" si="37"/>
        <v>3.8333333333333335</v>
      </c>
      <c r="O140" s="188">
        <f t="shared" si="37"/>
        <v>4.583333333333333</v>
      </c>
      <c r="P140" s="188">
        <f t="shared" si="37"/>
        <v>3.75</v>
      </c>
    </row>
  </sheetData>
  <protectedRanges>
    <protectedRange sqref="AB70:AC95" name="Rango3_2_1_1"/>
    <protectedRange sqref="C70:Q95 Y70:AA95" name="Rango1_2_1_1"/>
    <protectedRange sqref="V57:W57 AD70:AE95 R70:T95 V70:X95" name="Rango2_2_1_1"/>
    <protectedRange sqref="C58:Q69" name="Rango1_2_1"/>
    <protectedRange sqref="R58:S69" name="Rango2_2_1"/>
    <protectedRange sqref="AB58:AC69" name="Rango3_2_1"/>
    <protectedRange sqref="Y58:AA69" name="Rango1_2_1_3"/>
    <protectedRange sqref="V58:X69 AD58:AE69 T58:T69" name="Rango2_2_1_3"/>
  </protectedRanges>
  <mergeCells count="35">
    <mergeCell ref="O3:O5"/>
    <mergeCell ref="P3:P5"/>
    <mergeCell ref="C2:H2"/>
    <mergeCell ref="I2:L2"/>
    <mergeCell ref="L3:L5"/>
    <mergeCell ref="M2:Q2"/>
    <mergeCell ref="C3:C5"/>
    <mergeCell ref="D3:D5"/>
    <mergeCell ref="E3:E5"/>
    <mergeCell ref="F3:F5"/>
    <mergeCell ref="G3:G5"/>
    <mergeCell ref="H3:H5"/>
    <mergeCell ref="B2:B5"/>
    <mergeCell ref="B53:B56"/>
    <mergeCell ref="C53:Q53"/>
    <mergeCell ref="R53:W53"/>
    <mergeCell ref="X53:AE53"/>
    <mergeCell ref="C54:E56"/>
    <mergeCell ref="F54:H56"/>
    <mergeCell ref="I54:K56"/>
    <mergeCell ref="L54:N56"/>
    <mergeCell ref="O54:Q56"/>
    <mergeCell ref="I3:I5"/>
    <mergeCell ref="J3:J5"/>
    <mergeCell ref="K3:K5"/>
    <mergeCell ref="Q3:Q5"/>
    <mergeCell ref="M3:M5"/>
    <mergeCell ref="N3:N5"/>
    <mergeCell ref="AD54:AE56"/>
    <mergeCell ref="R54:S56"/>
    <mergeCell ref="T54:U56"/>
    <mergeCell ref="V54:W56"/>
    <mergeCell ref="X54:X56"/>
    <mergeCell ref="Y54:AA56"/>
    <mergeCell ref="AB54:AC56"/>
  </mergeCells>
  <phoneticPr fontId="4" type="noConversion"/>
  <pageMargins left="0.75" right="0.75" top="1" bottom="1" header="0" footer="0"/>
  <pageSetup paperSize="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E140"/>
  <sheetViews>
    <sheetView topLeftCell="K1" zoomScale="75" workbookViewId="0">
      <selection activeCell="C6" sqref="C6:Q24"/>
    </sheetView>
  </sheetViews>
  <sheetFormatPr baseColWidth="10" defaultRowHeight="12.75"/>
  <cols>
    <col min="2" max="2" width="5" customWidth="1"/>
    <col min="3" max="3" width="9.5703125" customWidth="1"/>
    <col min="4" max="4" width="11.140625" customWidth="1"/>
    <col min="5" max="5" width="11" customWidth="1"/>
    <col min="6" max="6" width="14.85546875" customWidth="1"/>
    <col min="8" max="8" width="10.85546875" style="8" customWidth="1"/>
  </cols>
  <sheetData>
    <row r="1" spans="1:21" ht="13.5" thickBot="1">
      <c r="A1" s="90" t="s">
        <v>81</v>
      </c>
    </row>
    <row r="2" spans="1:21" ht="13.5" thickTop="1">
      <c r="B2" s="346" t="s">
        <v>88</v>
      </c>
      <c r="C2" s="349" t="s">
        <v>56</v>
      </c>
      <c r="D2" s="350"/>
      <c r="E2" s="350"/>
      <c r="F2" s="350"/>
      <c r="G2" s="350"/>
      <c r="H2" s="351"/>
      <c r="I2" s="352" t="s">
        <v>11</v>
      </c>
      <c r="J2" s="353"/>
      <c r="K2" s="353"/>
      <c r="L2" s="351"/>
      <c r="M2" s="354" t="s">
        <v>12</v>
      </c>
      <c r="N2" s="355"/>
      <c r="O2" s="355"/>
      <c r="P2" s="355"/>
      <c r="Q2" s="356"/>
    </row>
    <row r="3" spans="1:21" ht="12.75" customHeight="1">
      <c r="B3" s="347"/>
      <c r="C3" s="377" t="s">
        <v>57</v>
      </c>
      <c r="D3" s="380" t="s">
        <v>58</v>
      </c>
      <c r="E3" s="380" t="s">
        <v>59</v>
      </c>
      <c r="F3" s="380" t="s">
        <v>60</v>
      </c>
      <c r="G3" s="381" t="s">
        <v>61</v>
      </c>
      <c r="H3" s="382" t="s">
        <v>62</v>
      </c>
      <c r="I3" s="370" t="s">
        <v>3</v>
      </c>
      <c r="J3" s="373" t="s">
        <v>63</v>
      </c>
      <c r="K3" s="326" t="s">
        <v>64</v>
      </c>
      <c r="L3" s="374" t="s">
        <v>62</v>
      </c>
      <c r="M3" s="363" t="s">
        <v>65</v>
      </c>
      <c r="N3" s="365" t="s">
        <v>66</v>
      </c>
      <c r="O3" s="365" t="s">
        <v>67</v>
      </c>
      <c r="P3" s="368" t="s">
        <v>68</v>
      </c>
      <c r="Q3" s="357" t="s">
        <v>62</v>
      </c>
    </row>
    <row r="4" spans="1:21">
      <c r="B4" s="347"/>
      <c r="C4" s="378"/>
      <c r="D4" s="366"/>
      <c r="E4" s="366"/>
      <c r="F4" s="366"/>
      <c r="G4" s="327"/>
      <c r="H4" s="383"/>
      <c r="I4" s="371"/>
      <c r="J4" s="366"/>
      <c r="K4" s="327"/>
      <c r="L4" s="375"/>
      <c r="M4" s="331"/>
      <c r="N4" s="366"/>
      <c r="O4" s="366"/>
      <c r="P4" s="327"/>
      <c r="Q4" s="358"/>
    </row>
    <row r="5" spans="1:21" ht="13.5" thickBot="1">
      <c r="B5" s="348"/>
      <c r="C5" s="379"/>
      <c r="D5" s="367"/>
      <c r="E5" s="366"/>
      <c r="F5" s="367"/>
      <c r="G5" s="369"/>
      <c r="H5" s="384"/>
      <c r="I5" s="372"/>
      <c r="J5" s="367"/>
      <c r="K5" s="369"/>
      <c r="L5" s="376"/>
      <c r="M5" s="364"/>
      <c r="N5" s="367"/>
      <c r="O5" s="367"/>
      <c r="P5" s="369"/>
      <c r="Q5" s="359"/>
    </row>
    <row r="6" spans="1:21" ht="13.5" thickBot="1">
      <c r="A6">
        <f>IF(C6="NE",0,1)</f>
        <v>1</v>
      </c>
      <c r="B6" s="97" t="s">
        <v>89</v>
      </c>
      <c r="C6" s="183">
        <f>IF(C58+D58+E58&gt;13,5,IF(C58+D58+E58&gt;10,4,IF(C58+D58+E58&gt;7,3,IF(C58+D58+E58&gt;5,2,"NE"))))</f>
        <v>3</v>
      </c>
      <c r="D6" s="183">
        <f>IF(F58+G58+H58&gt;13,5,IF(F58+G58+H58&gt;10,4,IF(F58+G58+H58&gt;7,3,IF(F58+G58+H58&gt;5,2,"NE"))))</f>
        <v>3</v>
      </c>
      <c r="E6" s="183">
        <f>IF(I58+J58+K58&gt;13,5,IF(I58+J58+K58&gt;10,4,IF(I58+J58+K58&gt;7,3,IF(I58+J58+K58&gt;5,2,"NE"))))</f>
        <v>3</v>
      </c>
      <c r="F6" s="183">
        <f>IF(L58+M58+N58&gt;13,5,IF(L58+M58+N58&gt;10,4,IF(L58+M58+N58&gt;7,3,IF(L58+M58+N58&gt;5,2,"NE"))))</f>
        <v>3</v>
      </c>
      <c r="G6" s="183">
        <f>IF(O58+P58+Q58&gt;13,5,IF(O58+P58+Q58&gt;10,4,IF(O58+P58+Q58&gt;7,3,IF(O58+P58+Q58&gt;5,2,"NE"))))</f>
        <v>2</v>
      </c>
      <c r="H6" s="184" t="str">
        <f>IF(COUNTIF(C6:G6,2)&gt;1,"D","A")</f>
        <v>A</v>
      </c>
      <c r="I6" s="183">
        <f>IF(R58+S58&gt;8,5,IF(R58+S58&gt;6,4,IF(R58+S58&gt;4,3,IF(R58+S58&gt;2,2,"NE"))))</f>
        <v>5</v>
      </c>
      <c r="J6" s="183">
        <f>IF(AND(ISTEXT(T58),U58&gt;0),U58,"NE")</f>
        <v>2</v>
      </c>
      <c r="K6" s="183">
        <f>IF(V58+W58&gt;8,5,IF(V58+W58&gt;6,4,IF(V58+W58&gt;4,3,IF(V58+W58&gt;2,2,"NE"))))</f>
        <v>4</v>
      </c>
      <c r="L6" s="184" t="str">
        <f>IF(OR(COUNTIF(I6:K6,2)&gt;1,H6="D"),"D","A")</f>
        <v>A</v>
      </c>
      <c r="M6" s="183">
        <f>X58</f>
        <v>2</v>
      </c>
      <c r="N6" s="183">
        <f>IF(Y58+Z58+AA58&gt;13,5,IF(Y58+Z58+AA58&gt;10,4,IF(Y58+Z58+AA58&gt;7,3,IF(Y58+Z58+AA58&gt;5,2,"NE"))))</f>
        <v>2</v>
      </c>
      <c r="O6" s="183">
        <f>IF(AB58+AC58&gt;8,5,IF(AB58+AC58&gt;6,4,IF(AB58+AC58&gt;4,3,IF(AB58+AC58&gt;2,2,"NE"))))</f>
        <v>4</v>
      </c>
      <c r="P6" s="183">
        <f>IF(AD58+AE58&gt;8,5,IF(AD58+AE58&gt;6,4,IF(AD58+AE58&gt;4,3,IF(AD58+AE58&gt;2,2,"NE"))))</f>
        <v>2</v>
      </c>
      <c r="Q6" s="184" t="str">
        <f>IF(OR(COUNTIF(M6:P6,2)&gt;1,L6="D"),"D","A")</f>
        <v>D</v>
      </c>
      <c r="S6">
        <f>IF(AND(SUM(C6:G6)&gt;0,H6="A"),1,0)</f>
        <v>1</v>
      </c>
      <c r="T6">
        <f>IF(AND(SUM(I6:K6)&gt;0,L6="A"),1,0)</f>
        <v>1</v>
      </c>
      <c r="U6">
        <f>IF(AND(SUM(M6:P6)&gt;0,Q6="A"),1,0)</f>
        <v>0</v>
      </c>
    </row>
    <row r="7" spans="1:21" ht="13.5" thickBot="1">
      <c r="A7">
        <f t="shared" ref="A7:A43" si="0">IF(C7="NE",0,1)</f>
        <v>1</v>
      </c>
      <c r="B7" s="100" t="s">
        <v>90</v>
      </c>
      <c r="C7" s="183">
        <f t="shared" ref="C7:C43" si="1">IF(C59+D59+E59&gt;13,5,IF(C59+D59+E59&gt;10,4,IF(C59+D59+E59&gt;7,3,IF(C59+D59+E59&gt;5,2,"NE"))))</f>
        <v>5</v>
      </c>
      <c r="D7" s="183">
        <f t="shared" ref="D7:D43" si="2">IF(F59+G59+H59&gt;13,5,IF(F59+G59+H59&gt;10,4,IF(F59+G59+H59&gt;7,3,IF(F59+G59+H59&gt;5,2,"NE"))))</f>
        <v>5</v>
      </c>
      <c r="E7" s="183">
        <f t="shared" ref="E7:E43" si="3">IF(I59+J59+K59&gt;13,5,IF(I59+J59+K59&gt;10,4,IF(I59+J59+K59&gt;7,3,IF(I59+J59+K59&gt;5,2,"NE"))))</f>
        <v>5</v>
      </c>
      <c r="F7" s="183">
        <f t="shared" ref="F7:F43" si="4">IF(L59+M59+N59&gt;13,5,IF(L59+M59+N59&gt;10,4,IF(L59+M59+N59&gt;7,3,IF(L59+M59+N59&gt;5,2,"NE"))))</f>
        <v>5</v>
      </c>
      <c r="G7" s="183">
        <f t="shared" ref="G7:G43" si="5">IF(O59+P59+Q59&gt;13,5,IF(O59+P59+Q59&gt;10,4,IF(O59+P59+Q59&gt;7,3,IF(O59+P59+Q59&gt;5,2,"NE"))))</f>
        <v>4</v>
      </c>
      <c r="H7" s="184" t="str">
        <f t="shared" ref="H7:H43" si="6">IF(COUNTIF(C7:G7,2)&gt;1,"D","A")</f>
        <v>A</v>
      </c>
      <c r="I7" s="183">
        <f t="shared" ref="I7:I43" si="7">IF(R59+S59&gt;8,5,IF(R59+S59&gt;6,4,IF(R59+S59&gt;4,3,IF(R59+S59&gt;2,2,"NE"))))</f>
        <v>5</v>
      </c>
      <c r="J7" s="183">
        <f t="shared" ref="J7:J43" si="8">IF(AND(ISTEXT(T59),U59&gt;0),U59,"NE")</f>
        <v>5</v>
      </c>
      <c r="K7" s="183">
        <f t="shared" ref="K7:K43" si="9">IF(V59+W59&gt;8,5,IF(V59+W59&gt;6,4,IF(V59+W59&gt;4,3,IF(V59+W59&gt;2,2,"NE"))))</f>
        <v>5</v>
      </c>
      <c r="L7" s="184" t="str">
        <f t="shared" ref="L7:L43" si="10">IF(OR(COUNTIF(I7:K7,2)&gt;1,H7="D"),"D","A")</f>
        <v>A</v>
      </c>
      <c r="M7" s="183">
        <f t="shared" ref="M7:M43" si="11">X59</f>
        <v>5</v>
      </c>
      <c r="N7" s="183">
        <f t="shared" ref="N7:N43" si="12">IF(Y59+Z59+AA59&gt;13,5,IF(Y59+Z59+AA59&gt;10,4,IF(Y59+Z59+AA59&gt;7,3,IF(Y59+Z59+AA59&gt;5,2,"NE"))))</f>
        <v>3</v>
      </c>
      <c r="O7" s="183">
        <f t="shared" ref="O7:O43" si="13">IF(AB59+AC59&gt;8,5,IF(AB59+AC59&gt;6,4,IF(AB59+AC59&gt;4,3,IF(AB59+AC59&gt;2,2,"NE"))))</f>
        <v>5</v>
      </c>
      <c r="P7" s="183">
        <f t="shared" ref="P7:P43" si="14">IF(AD59+AE59&gt;8,5,IF(AD59+AE59&gt;6,4,IF(AD59+AE59&gt;4,3,IF(AD59+AE59&gt;2,2,"NE"))))</f>
        <v>5</v>
      </c>
      <c r="Q7" s="184" t="str">
        <f t="shared" ref="Q7:Q43" si="15">IF(OR(COUNTIF(M7:P7,2)&gt;1,L7="D"),"D","A")</f>
        <v>A</v>
      </c>
      <c r="S7">
        <f t="shared" ref="S7:S43" si="16">IF(AND(SUM(C7:G7)&gt;0,H7="A"),1,0)</f>
        <v>1</v>
      </c>
      <c r="T7">
        <f t="shared" ref="T7:T43" si="17">IF(AND(SUM(I7:K7)&gt;0,L7="A"),1,0)</f>
        <v>1</v>
      </c>
      <c r="U7">
        <f t="shared" ref="U7:U43" si="18">IF(AND(SUM(M7:P7)&gt;0,Q7="A"),1,0)</f>
        <v>1</v>
      </c>
    </row>
    <row r="8" spans="1:21" ht="13.5" thickBot="1">
      <c r="A8">
        <f t="shared" si="0"/>
        <v>1</v>
      </c>
      <c r="B8" s="100" t="s">
        <v>91</v>
      </c>
      <c r="C8" s="183">
        <f t="shared" si="1"/>
        <v>4</v>
      </c>
      <c r="D8" s="183">
        <f t="shared" si="2"/>
        <v>3</v>
      </c>
      <c r="E8" s="183">
        <f t="shared" si="3"/>
        <v>2</v>
      </c>
      <c r="F8" s="183">
        <f t="shared" si="4"/>
        <v>5</v>
      </c>
      <c r="G8" s="183">
        <f t="shared" si="5"/>
        <v>2</v>
      </c>
      <c r="H8" s="184" t="str">
        <f t="shared" si="6"/>
        <v>D</v>
      </c>
      <c r="I8" s="183">
        <f t="shared" si="7"/>
        <v>5</v>
      </c>
      <c r="J8" s="183">
        <f t="shared" si="8"/>
        <v>2</v>
      </c>
      <c r="K8" s="183">
        <f t="shared" si="9"/>
        <v>5</v>
      </c>
      <c r="L8" s="184" t="str">
        <f t="shared" si="10"/>
        <v>D</v>
      </c>
      <c r="M8" s="183">
        <f t="shared" si="11"/>
        <v>2</v>
      </c>
      <c r="N8" s="183">
        <f t="shared" si="12"/>
        <v>3</v>
      </c>
      <c r="O8" s="183">
        <f t="shared" si="13"/>
        <v>5</v>
      </c>
      <c r="P8" s="183">
        <f t="shared" si="14"/>
        <v>3</v>
      </c>
      <c r="Q8" s="184" t="str">
        <f t="shared" si="15"/>
        <v>D</v>
      </c>
      <c r="S8">
        <f t="shared" si="16"/>
        <v>0</v>
      </c>
      <c r="T8">
        <f t="shared" si="17"/>
        <v>0</v>
      </c>
      <c r="U8">
        <f t="shared" si="18"/>
        <v>0</v>
      </c>
    </row>
    <row r="9" spans="1:21" ht="13.5" thickBot="1">
      <c r="A9">
        <f t="shared" si="0"/>
        <v>1</v>
      </c>
      <c r="B9" s="100" t="s">
        <v>92</v>
      </c>
      <c r="C9" s="183">
        <f t="shared" si="1"/>
        <v>5</v>
      </c>
      <c r="D9" s="183">
        <f t="shared" si="2"/>
        <v>5</v>
      </c>
      <c r="E9" s="183">
        <f t="shared" si="3"/>
        <v>5</v>
      </c>
      <c r="F9" s="183">
        <f t="shared" si="4"/>
        <v>5</v>
      </c>
      <c r="G9" s="183">
        <f t="shared" si="5"/>
        <v>4</v>
      </c>
      <c r="H9" s="184" t="str">
        <f t="shared" si="6"/>
        <v>A</v>
      </c>
      <c r="I9" s="183">
        <f t="shared" si="7"/>
        <v>5</v>
      </c>
      <c r="J9" s="183">
        <f t="shared" si="8"/>
        <v>4</v>
      </c>
      <c r="K9" s="183">
        <f t="shared" si="9"/>
        <v>5</v>
      </c>
      <c r="L9" s="184" t="str">
        <f t="shared" si="10"/>
        <v>A</v>
      </c>
      <c r="M9" s="183">
        <f t="shared" si="11"/>
        <v>2</v>
      </c>
      <c r="N9" s="183">
        <f t="shared" si="12"/>
        <v>3</v>
      </c>
      <c r="O9" s="183">
        <f t="shared" si="13"/>
        <v>5</v>
      </c>
      <c r="P9" s="183">
        <f t="shared" si="14"/>
        <v>3</v>
      </c>
      <c r="Q9" s="184" t="str">
        <f t="shared" si="15"/>
        <v>A</v>
      </c>
      <c r="S9">
        <f t="shared" si="16"/>
        <v>1</v>
      </c>
      <c r="T9">
        <f t="shared" si="17"/>
        <v>1</v>
      </c>
      <c r="U9">
        <f t="shared" si="18"/>
        <v>1</v>
      </c>
    </row>
    <row r="10" spans="1:21" ht="13.5" thickBot="1">
      <c r="A10">
        <f t="shared" si="0"/>
        <v>1</v>
      </c>
      <c r="B10" s="100" t="s">
        <v>93</v>
      </c>
      <c r="C10" s="183">
        <f t="shared" si="1"/>
        <v>5</v>
      </c>
      <c r="D10" s="183">
        <f t="shared" si="2"/>
        <v>5</v>
      </c>
      <c r="E10" s="183">
        <f t="shared" si="3"/>
        <v>4</v>
      </c>
      <c r="F10" s="183">
        <f t="shared" si="4"/>
        <v>5</v>
      </c>
      <c r="G10" s="183">
        <f t="shared" si="5"/>
        <v>4</v>
      </c>
      <c r="H10" s="184" t="str">
        <f t="shared" si="6"/>
        <v>A</v>
      </c>
      <c r="I10" s="183">
        <f t="shared" si="7"/>
        <v>5</v>
      </c>
      <c r="J10" s="183">
        <f t="shared" si="8"/>
        <v>2</v>
      </c>
      <c r="K10" s="183">
        <f t="shared" si="9"/>
        <v>5</v>
      </c>
      <c r="L10" s="184" t="str">
        <f t="shared" si="10"/>
        <v>A</v>
      </c>
      <c r="M10" s="183">
        <f t="shared" si="11"/>
        <v>2</v>
      </c>
      <c r="N10" s="183">
        <f t="shared" si="12"/>
        <v>2</v>
      </c>
      <c r="O10" s="183">
        <f t="shared" si="13"/>
        <v>5</v>
      </c>
      <c r="P10" s="183">
        <f t="shared" si="14"/>
        <v>4</v>
      </c>
      <c r="Q10" s="184" t="str">
        <f t="shared" si="15"/>
        <v>D</v>
      </c>
      <c r="S10">
        <f t="shared" si="16"/>
        <v>1</v>
      </c>
      <c r="T10">
        <f t="shared" si="17"/>
        <v>1</v>
      </c>
      <c r="U10">
        <f t="shared" si="18"/>
        <v>0</v>
      </c>
    </row>
    <row r="11" spans="1:21" ht="13.5" thickBot="1">
      <c r="A11">
        <f t="shared" si="0"/>
        <v>1</v>
      </c>
      <c r="B11" s="100" t="s">
        <v>94</v>
      </c>
      <c r="C11" s="183">
        <f t="shared" si="1"/>
        <v>4</v>
      </c>
      <c r="D11" s="183">
        <f t="shared" si="2"/>
        <v>5</v>
      </c>
      <c r="E11" s="183">
        <f t="shared" si="3"/>
        <v>2</v>
      </c>
      <c r="F11" s="183">
        <f t="shared" si="4"/>
        <v>4</v>
      </c>
      <c r="G11" s="183">
        <f t="shared" si="5"/>
        <v>3</v>
      </c>
      <c r="H11" s="184" t="str">
        <f t="shared" si="6"/>
        <v>A</v>
      </c>
      <c r="I11" s="183">
        <f t="shared" si="7"/>
        <v>5</v>
      </c>
      <c r="J11" s="183">
        <f t="shared" si="8"/>
        <v>3</v>
      </c>
      <c r="K11" s="183">
        <f t="shared" si="9"/>
        <v>3</v>
      </c>
      <c r="L11" s="184" t="str">
        <f t="shared" si="10"/>
        <v>A</v>
      </c>
      <c r="M11" s="183">
        <f t="shared" si="11"/>
        <v>2</v>
      </c>
      <c r="N11" s="183">
        <f t="shared" si="12"/>
        <v>3</v>
      </c>
      <c r="O11" s="183">
        <f t="shared" si="13"/>
        <v>4</v>
      </c>
      <c r="P11" s="183">
        <f t="shared" si="14"/>
        <v>2</v>
      </c>
      <c r="Q11" s="184" t="str">
        <f t="shared" si="15"/>
        <v>D</v>
      </c>
      <c r="S11">
        <f t="shared" si="16"/>
        <v>1</v>
      </c>
      <c r="T11">
        <f t="shared" si="17"/>
        <v>1</v>
      </c>
      <c r="U11">
        <f t="shared" si="18"/>
        <v>0</v>
      </c>
    </row>
    <row r="12" spans="1:21" ht="13.5" thickBot="1">
      <c r="A12">
        <f t="shared" si="0"/>
        <v>1</v>
      </c>
      <c r="B12" s="100" t="s">
        <v>95</v>
      </c>
      <c r="C12" s="183">
        <f t="shared" si="1"/>
        <v>5</v>
      </c>
      <c r="D12" s="183">
        <f t="shared" si="2"/>
        <v>5</v>
      </c>
      <c r="E12" s="183">
        <f t="shared" si="3"/>
        <v>5</v>
      </c>
      <c r="F12" s="183">
        <f t="shared" si="4"/>
        <v>5</v>
      </c>
      <c r="G12" s="183">
        <f t="shared" si="5"/>
        <v>4</v>
      </c>
      <c r="H12" s="184" t="str">
        <f t="shared" si="6"/>
        <v>A</v>
      </c>
      <c r="I12" s="183">
        <f t="shared" si="7"/>
        <v>5</v>
      </c>
      <c r="J12" s="183">
        <f t="shared" si="8"/>
        <v>3</v>
      </c>
      <c r="K12" s="183">
        <f t="shared" si="9"/>
        <v>5</v>
      </c>
      <c r="L12" s="184" t="str">
        <f t="shared" si="10"/>
        <v>A</v>
      </c>
      <c r="M12" s="183">
        <f t="shared" si="11"/>
        <v>5</v>
      </c>
      <c r="N12" s="183">
        <f t="shared" si="12"/>
        <v>2</v>
      </c>
      <c r="O12" s="183">
        <f t="shared" si="13"/>
        <v>5</v>
      </c>
      <c r="P12" s="183">
        <f t="shared" si="14"/>
        <v>3</v>
      </c>
      <c r="Q12" s="184" t="str">
        <f t="shared" si="15"/>
        <v>A</v>
      </c>
      <c r="S12">
        <f t="shared" si="16"/>
        <v>1</v>
      </c>
      <c r="T12">
        <f t="shared" si="17"/>
        <v>1</v>
      </c>
      <c r="U12">
        <f t="shared" si="18"/>
        <v>1</v>
      </c>
    </row>
    <row r="13" spans="1:21" ht="13.5" thickBot="1">
      <c r="A13">
        <f t="shared" si="0"/>
        <v>1</v>
      </c>
      <c r="B13" s="100" t="s">
        <v>96</v>
      </c>
      <c r="C13" s="183">
        <f t="shared" si="1"/>
        <v>5</v>
      </c>
      <c r="D13" s="183">
        <f t="shared" si="2"/>
        <v>5</v>
      </c>
      <c r="E13" s="183">
        <f t="shared" si="3"/>
        <v>5</v>
      </c>
      <c r="F13" s="183">
        <f t="shared" si="4"/>
        <v>5</v>
      </c>
      <c r="G13" s="183">
        <f t="shared" si="5"/>
        <v>5</v>
      </c>
      <c r="H13" s="184" t="str">
        <f t="shared" si="6"/>
        <v>A</v>
      </c>
      <c r="I13" s="183">
        <f t="shared" si="7"/>
        <v>5</v>
      </c>
      <c r="J13" s="183">
        <f t="shared" si="8"/>
        <v>5</v>
      </c>
      <c r="K13" s="183">
        <f t="shared" si="9"/>
        <v>5</v>
      </c>
      <c r="L13" s="184" t="str">
        <f t="shared" si="10"/>
        <v>A</v>
      </c>
      <c r="M13" s="183">
        <f t="shared" si="11"/>
        <v>5</v>
      </c>
      <c r="N13" s="183">
        <f t="shared" si="12"/>
        <v>5</v>
      </c>
      <c r="O13" s="183">
        <f t="shared" si="13"/>
        <v>5</v>
      </c>
      <c r="P13" s="183">
        <f t="shared" si="14"/>
        <v>5</v>
      </c>
      <c r="Q13" s="184" t="str">
        <f t="shared" si="15"/>
        <v>A</v>
      </c>
      <c r="S13">
        <f t="shared" si="16"/>
        <v>1</v>
      </c>
      <c r="T13">
        <f t="shared" si="17"/>
        <v>1</v>
      </c>
      <c r="U13">
        <f t="shared" si="18"/>
        <v>1</v>
      </c>
    </row>
    <row r="14" spans="1:21" ht="13.5" thickBot="1">
      <c r="A14">
        <f t="shared" si="0"/>
        <v>1</v>
      </c>
      <c r="B14" s="100" t="s">
        <v>97</v>
      </c>
      <c r="C14" s="183">
        <f t="shared" si="1"/>
        <v>4</v>
      </c>
      <c r="D14" s="183">
        <f t="shared" si="2"/>
        <v>2</v>
      </c>
      <c r="E14" s="183">
        <f t="shared" si="3"/>
        <v>4</v>
      </c>
      <c r="F14" s="183">
        <f t="shared" si="4"/>
        <v>3</v>
      </c>
      <c r="G14" s="183">
        <f t="shared" si="5"/>
        <v>3</v>
      </c>
      <c r="H14" s="184" t="str">
        <f t="shared" si="6"/>
        <v>A</v>
      </c>
      <c r="I14" s="183">
        <f t="shared" si="7"/>
        <v>5</v>
      </c>
      <c r="J14" s="183">
        <f t="shared" si="8"/>
        <v>4</v>
      </c>
      <c r="K14" s="183">
        <f t="shared" si="9"/>
        <v>5</v>
      </c>
      <c r="L14" s="184" t="str">
        <f t="shared" si="10"/>
        <v>A</v>
      </c>
      <c r="M14" s="183">
        <f t="shared" si="11"/>
        <v>2</v>
      </c>
      <c r="N14" s="183">
        <f t="shared" si="12"/>
        <v>2</v>
      </c>
      <c r="O14" s="183">
        <f t="shared" si="13"/>
        <v>5</v>
      </c>
      <c r="P14" s="183">
        <f t="shared" si="14"/>
        <v>3</v>
      </c>
      <c r="Q14" s="184" t="str">
        <f t="shared" si="15"/>
        <v>D</v>
      </c>
      <c r="S14">
        <f t="shared" si="16"/>
        <v>1</v>
      </c>
      <c r="T14">
        <f t="shared" si="17"/>
        <v>1</v>
      </c>
      <c r="U14">
        <f t="shared" si="18"/>
        <v>0</v>
      </c>
    </row>
    <row r="15" spans="1:21" ht="13.5" thickBot="1">
      <c r="A15">
        <f t="shared" si="0"/>
        <v>1</v>
      </c>
      <c r="B15" s="100" t="s">
        <v>98</v>
      </c>
      <c r="C15" s="183">
        <f t="shared" si="1"/>
        <v>4</v>
      </c>
      <c r="D15" s="183">
        <f t="shared" si="2"/>
        <v>3</v>
      </c>
      <c r="E15" s="183">
        <f t="shared" si="3"/>
        <v>4</v>
      </c>
      <c r="F15" s="183">
        <f t="shared" si="4"/>
        <v>4</v>
      </c>
      <c r="G15" s="183">
        <f t="shared" si="5"/>
        <v>3</v>
      </c>
      <c r="H15" s="184" t="str">
        <f t="shared" si="6"/>
        <v>A</v>
      </c>
      <c r="I15" s="183">
        <f t="shared" si="7"/>
        <v>5</v>
      </c>
      <c r="J15" s="183">
        <f t="shared" si="8"/>
        <v>3</v>
      </c>
      <c r="K15" s="183">
        <f t="shared" si="9"/>
        <v>5</v>
      </c>
      <c r="L15" s="184" t="str">
        <f t="shared" si="10"/>
        <v>A</v>
      </c>
      <c r="M15" s="183">
        <f t="shared" si="11"/>
        <v>2</v>
      </c>
      <c r="N15" s="183">
        <f t="shared" si="12"/>
        <v>4</v>
      </c>
      <c r="O15" s="183">
        <f t="shared" si="13"/>
        <v>5</v>
      </c>
      <c r="P15" s="183">
        <f t="shared" si="14"/>
        <v>4</v>
      </c>
      <c r="Q15" s="184" t="str">
        <f t="shared" si="15"/>
        <v>A</v>
      </c>
      <c r="S15">
        <f t="shared" si="16"/>
        <v>1</v>
      </c>
      <c r="T15">
        <f t="shared" si="17"/>
        <v>1</v>
      </c>
      <c r="U15">
        <f t="shared" si="18"/>
        <v>1</v>
      </c>
    </row>
    <row r="16" spans="1:21" ht="13.5" thickBot="1">
      <c r="A16">
        <f t="shared" si="0"/>
        <v>1</v>
      </c>
      <c r="B16" s="100" t="s">
        <v>99</v>
      </c>
      <c r="C16" s="183">
        <f t="shared" si="1"/>
        <v>4</v>
      </c>
      <c r="D16" s="183">
        <f t="shared" si="2"/>
        <v>2</v>
      </c>
      <c r="E16" s="183">
        <f t="shared" si="3"/>
        <v>3</v>
      </c>
      <c r="F16" s="183">
        <f t="shared" si="4"/>
        <v>4</v>
      </c>
      <c r="G16" s="183">
        <f t="shared" si="5"/>
        <v>3</v>
      </c>
      <c r="H16" s="184" t="str">
        <f t="shared" si="6"/>
        <v>A</v>
      </c>
      <c r="I16" s="183">
        <f t="shared" si="7"/>
        <v>5</v>
      </c>
      <c r="J16" s="183">
        <f t="shared" si="8"/>
        <v>3</v>
      </c>
      <c r="K16" s="183">
        <f t="shared" si="9"/>
        <v>4</v>
      </c>
      <c r="L16" s="184" t="str">
        <f t="shared" si="10"/>
        <v>A</v>
      </c>
      <c r="M16" s="183">
        <f t="shared" si="11"/>
        <v>2</v>
      </c>
      <c r="N16" s="183">
        <f t="shared" si="12"/>
        <v>3</v>
      </c>
      <c r="O16" s="183">
        <f t="shared" si="13"/>
        <v>5</v>
      </c>
      <c r="P16" s="183">
        <f t="shared" si="14"/>
        <v>3</v>
      </c>
      <c r="Q16" s="184" t="str">
        <f t="shared" si="15"/>
        <v>A</v>
      </c>
      <c r="S16">
        <f t="shared" si="16"/>
        <v>1</v>
      </c>
      <c r="T16">
        <f t="shared" si="17"/>
        <v>1</v>
      </c>
      <c r="U16">
        <f t="shared" si="18"/>
        <v>1</v>
      </c>
    </row>
    <row r="17" spans="1:21" ht="13.5" thickBot="1">
      <c r="A17">
        <f t="shared" si="0"/>
        <v>1</v>
      </c>
      <c r="B17" s="100" t="s">
        <v>100</v>
      </c>
      <c r="C17" s="183">
        <f t="shared" si="1"/>
        <v>5</v>
      </c>
      <c r="D17" s="183">
        <f t="shared" si="2"/>
        <v>5</v>
      </c>
      <c r="E17" s="183">
        <f t="shared" si="3"/>
        <v>4</v>
      </c>
      <c r="F17" s="183">
        <f t="shared" si="4"/>
        <v>5</v>
      </c>
      <c r="G17" s="183">
        <f t="shared" si="5"/>
        <v>4</v>
      </c>
      <c r="H17" s="184" t="str">
        <f t="shared" si="6"/>
        <v>A</v>
      </c>
      <c r="I17" s="183">
        <f t="shared" si="7"/>
        <v>5</v>
      </c>
      <c r="J17" s="183">
        <f t="shared" si="8"/>
        <v>4</v>
      </c>
      <c r="K17" s="183">
        <f t="shared" si="9"/>
        <v>5</v>
      </c>
      <c r="L17" s="184" t="str">
        <f t="shared" si="10"/>
        <v>A</v>
      </c>
      <c r="M17" s="183">
        <f t="shared" si="11"/>
        <v>2</v>
      </c>
      <c r="N17" s="183">
        <f t="shared" si="12"/>
        <v>3</v>
      </c>
      <c r="O17" s="183">
        <f t="shared" si="13"/>
        <v>5</v>
      </c>
      <c r="P17" s="183">
        <f t="shared" si="14"/>
        <v>4</v>
      </c>
      <c r="Q17" s="184" t="str">
        <f t="shared" si="15"/>
        <v>A</v>
      </c>
      <c r="S17">
        <f t="shared" si="16"/>
        <v>1</v>
      </c>
      <c r="T17">
        <f t="shared" si="17"/>
        <v>1</v>
      </c>
      <c r="U17">
        <f t="shared" si="18"/>
        <v>1</v>
      </c>
    </row>
    <row r="18" spans="1:21" ht="13.5" thickBot="1">
      <c r="A18">
        <f t="shared" si="0"/>
        <v>1</v>
      </c>
      <c r="B18" s="100" t="s">
        <v>101</v>
      </c>
      <c r="C18" s="183">
        <f t="shared" si="1"/>
        <v>5</v>
      </c>
      <c r="D18" s="183">
        <f t="shared" si="2"/>
        <v>5</v>
      </c>
      <c r="E18" s="183">
        <f t="shared" si="3"/>
        <v>5</v>
      </c>
      <c r="F18" s="183">
        <f t="shared" si="4"/>
        <v>5</v>
      </c>
      <c r="G18" s="183">
        <f t="shared" si="5"/>
        <v>4</v>
      </c>
      <c r="H18" s="184" t="str">
        <f t="shared" si="6"/>
        <v>A</v>
      </c>
      <c r="I18" s="183">
        <f t="shared" si="7"/>
        <v>5</v>
      </c>
      <c r="J18" s="183">
        <f t="shared" si="8"/>
        <v>3</v>
      </c>
      <c r="K18" s="183">
        <f t="shared" si="9"/>
        <v>5</v>
      </c>
      <c r="L18" s="184" t="str">
        <f t="shared" si="10"/>
        <v>A</v>
      </c>
      <c r="M18" s="183">
        <f t="shared" si="11"/>
        <v>2</v>
      </c>
      <c r="N18" s="183">
        <f t="shared" si="12"/>
        <v>2</v>
      </c>
      <c r="O18" s="183">
        <f t="shared" si="13"/>
        <v>5</v>
      </c>
      <c r="P18" s="183">
        <f t="shared" si="14"/>
        <v>3</v>
      </c>
      <c r="Q18" s="184" t="str">
        <f t="shared" si="15"/>
        <v>D</v>
      </c>
      <c r="S18">
        <f t="shared" si="16"/>
        <v>1</v>
      </c>
      <c r="T18">
        <f t="shared" si="17"/>
        <v>1</v>
      </c>
      <c r="U18">
        <f t="shared" si="18"/>
        <v>0</v>
      </c>
    </row>
    <row r="19" spans="1:21" ht="13.5" thickBot="1">
      <c r="A19">
        <f t="shared" si="0"/>
        <v>1</v>
      </c>
      <c r="B19" s="100" t="s">
        <v>102</v>
      </c>
      <c r="C19" s="183">
        <f t="shared" si="1"/>
        <v>5</v>
      </c>
      <c r="D19" s="183">
        <f t="shared" si="2"/>
        <v>5</v>
      </c>
      <c r="E19" s="183">
        <f t="shared" si="3"/>
        <v>5</v>
      </c>
      <c r="F19" s="183">
        <f t="shared" si="4"/>
        <v>5</v>
      </c>
      <c r="G19" s="183">
        <f t="shared" si="5"/>
        <v>5</v>
      </c>
      <c r="H19" s="184" t="str">
        <f t="shared" si="6"/>
        <v>A</v>
      </c>
      <c r="I19" s="183">
        <f t="shared" si="7"/>
        <v>5</v>
      </c>
      <c r="J19" s="183">
        <f t="shared" si="8"/>
        <v>3</v>
      </c>
      <c r="K19" s="183">
        <f t="shared" si="9"/>
        <v>5</v>
      </c>
      <c r="L19" s="184" t="str">
        <f t="shared" si="10"/>
        <v>A</v>
      </c>
      <c r="M19" s="183">
        <f t="shared" si="11"/>
        <v>2</v>
      </c>
      <c r="N19" s="183">
        <f t="shared" si="12"/>
        <v>3</v>
      </c>
      <c r="O19" s="183">
        <f t="shared" si="13"/>
        <v>5</v>
      </c>
      <c r="P19" s="183">
        <f t="shared" si="14"/>
        <v>4</v>
      </c>
      <c r="Q19" s="184" t="str">
        <f t="shared" si="15"/>
        <v>A</v>
      </c>
      <c r="S19">
        <f t="shared" si="16"/>
        <v>1</v>
      </c>
      <c r="T19">
        <f t="shared" si="17"/>
        <v>1</v>
      </c>
      <c r="U19">
        <f t="shared" si="18"/>
        <v>1</v>
      </c>
    </row>
    <row r="20" spans="1:21" ht="13.5" thickBot="1">
      <c r="A20">
        <f t="shared" si="0"/>
        <v>1</v>
      </c>
      <c r="B20" s="100" t="s">
        <v>103</v>
      </c>
      <c r="C20" s="183">
        <f t="shared" si="1"/>
        <v>5</v>
      </c>
      <c r="D20" s="183">
        <f t="shared" si="2"/>
        <v>5</v>
      </c>
      <c r="E20" s="183">
        <f t="shared" si="3"/>
        <v>5</v>
      </c>
      <c r="F20" s="183">
        <f t="shared" si="4"/>
        <v>5</v>
      </c>
      <c r="G20" s="183">
        <f t="shared" si="5"/>
        <v>5</v>
      </c>
      <c r="H20" s="184" t="str">
        <f t="shared" si="6"/>
        <v>A</v>
      </c>
      <c r="I20" s="183">
        <f t="shared" si="7"/>
        <v>5</v>
      </c>
      <c r="J20" s="183">
        <f t="shared" si="8"/>
        <v>4</v>
      </c>
      <c r="K20" s="183">
        <f t="shared" si="9"/>
        <v>5</v>
      </c>
      <c r="L20" s="184" t="str">
        <f t="shared" si="10"/>
        <v>A</v>
      </c>
      <c r="M20" s="183">
        <f t="shared" si="11"/>
        <v>5</v>
      </c>
      <c r="N20" s="183">
        <f t="shared" si="12"/>
        <v>3</v>
      </c>
      <c r="O20" s="183">
        <f t="shared" si="13"/>
        <v>5</v>
      </c>
      <c r="P20" s="183">
        <f t="shared" si="14"/>
        <v>5</v>
      </c>
      <c r="Q20" s="184" t="str">
        <f t="shared" si="15"/>
        <v>A</v>
      </c>
      <c r="S20">
        <f t="shared" si="16"/>
        <v>1</v>
      </c>
      <c r="T20">
        <f t="shared" si="17"/>
        <v>1</v>
      </c>
      <c r="U20">
        <f t="shared" si="18"/>
        <v>1</v>
      </c>
    </row>
    <row r="21" spans="1:21" ht="13.5" thickBot="1">
      <c r="A21">
        <f t="shared" si="0"/>
        <v>1</v>
      </c>
      <c r="B21" s="100" t="s">
        <v>104</v>
      </c>
      <c r="C21" s="183">
        <f t="shared" si="1"/>
        <v>3</v>
      </c>
      <c r="D21" s="183">
        <f t="shared" si="2"/>
        <v>2</v>
      </c>
      <c r="E21" s="183">
        <f t="shared" si="3"/>
        <v>2</v>
      </c>
      <c r="F21" s="183">
        <f t="shared" si="4"/>
        <v>3</v>
      </c>
      <c r="G21" s="183">
        <f t="shared" si="5"/>
        <v>2</v>
      </c>
      <c r="H21" s="184" t="str">
        <f t="shared" si="6"/>
        <v>D</v>
      </c>
      <c r="I21" s="183">
        <f t="shared" si="7"/>
        <v>4</v>
      </c>
      <c r="J21" s="183">
        <f t="shared" si="8"/>
        <v>3</v>
      </c>
      <c r="K21" s="183">
        <f t="shared" si="9"/>
        <v>3</v>
      </c>
      <c r="L21" s="184" t="str">
        <f t="shared" si="10"/>
        <v>D</v>
      </c>
      <c r="M21" s="183">
        <f t="shared" si="11"/>
        <v>2</v>
      </c>
      <c r="N21" s="183">
        <f t="shared" si="12"/>
        <v>3</v>
      </c>
      <c r="O21" s="183">
        <f t="shared" si="13"/>
        <v>3</v>
      </c>
      <c r="P21" s="183">
        <f t="shared" si="14"/>
        <v>2</v>
      </c>
      <c r="Q21" s="184" t="str">
        <f t="shared" si="15"/>
        <v>D</v>
      </c>
      <c r="S21">
        <f t="shared" si="16"/>
        <v>0</v>
      </c>
      <c r="T21">
        <f t="shared" si="17"/>
        <v>0</v>
      </c>
      <c r="U21">
        <f t="shared" si="18"/>
        <v>0</v>
      </c>
    </row>
    <row r="22" spans="1:21" ht="13.5" thickBot="1">
      <c r="A22">
        <f t="shared" si="0"/>
        <v>1</v>
      </c>
      <c r="B22" s="100" t="s">
        <v>105</v>
      </c>
      <c r="C22" s="183">
        <f t="shared" si="1"/>
        <v>5</v>
      </c>
      <c r="D22" s="183">
        <f t="shared" si="2"/>
        <v>5</v>
      </c>
      <c r="E22" s="183">
        <f t="shared" si="3"/>
        <v>5</v>
      </c>
      <c r="F22" s="183">
        <f t="shared" si="4"/>
        <v>5</v>
      </c>
      <c r="G22" s="183">
        <f t="shared" si="5"/>
        <v>4</v>
      </c>
      <c r="H22" s="184" t="str">
        <f t="shared" si="6"/>
        <v>A</v>
      </c>
      <c r="I22" s="183">
        <f t="shared" si="7"/>
        <v>5</v>
      </c>
      <c r="J22" s="183">
        <f t="shared" si="8"/>
        <v>5</v>
      </c>
      <c r="K22" s="183">
        <f t="shared" si="9"/>
        <v>5</v>
      </c>
      <c r="L22" s="184" t="str">
        <f t="shared" si="10"/>
        <v>A</v>
      </c>
      <c r="M22" s="183">
        <f t="shared" si="11"/>
        <v>2</v>
      </c>
      <c r="N22" s="183">
        <f t="shared" si="12"/>
        <v>4</v>
      </c>
      <c r="O22" s="183">
        <f t="shared" si="13"/>
        <v>5</v>
      </c>
      <c r="P22" s="183">
        <f t="shared" si="14"/>
        <v>4</v>
      </c>
      <c r="Q22" s="184" t="str">
        <f t="shared" si="15"/>
        <v>A</v>
      </c>
      <c r="S22">
        <f t="shared" si="16"/>
        <v>1</v>
      </c>
      <c r="T22">
        <f t="shared" si="17"/>
        <v>1</v>
      </c>
      <c r="U22">
        <f t="shared" si="18"/>
        <v>1</v>
      </c>
    </row>
    <row r="23" spans="1:21" ht="13.5" thickBot="1">
      <c r="A23">
        <f t="shared" si="0"/>
        <v>1</v>
      </c>
      <c r="B23" s="100" t="s">
        <v>106</v>
      </c>
      <c r="C23" s="183">
        <f t="shared" si="1"/>
        <v>5</v>
      </c>
      <c r="D23" s="183">
        <f t="shared" si="2"/>
        <v>5</v>
      </c>
      <c r="E23" s="183">
        <f t="shared" si="3"/>
        <v>5</v>
      </c>
      <c r="F23" s="183">
        <f t="shared" si="4"/>
        <v>5</v>
      </c>
      <c r="G23" s="183">
        <f t="shared" si="5"/>
        <v>3</v>
      </c>
      <c r="H23" s="184" t="str">
        <f t="shared" si="6"/>
        <v>A</v>
      </c>
      <c r="I23" s="183">
        <f t="shared" si="7"/>
        <v>5</v>
      </c>
      <c r="J23" s="183">
        <f t="shared" si="8"/>
        <v>4</v>
      </c>
      <c r="K23" s="183">
        <f t="shared" si="9"/>
        <v>5</v>
      </c>
      <c r="L23" s="184" t="str">
        <f t="shared" si="10"/>
        <v>A</v>
      </c>
      <c r="M23" s="183">
        <f t="shared" si="11"/>
        <v>5</v>
      </c>
      <c r="N23" s="183">
        <f t="shared" si="12"/>
        <v>3</v>
      </c>
      <c r="O23" s="183">
        <f t="shared" si="13"/>
        <v>5</v>
      </c>
      <c r="P23" s="183">
        <f t="shared" si="14"/>
        <v>4</v>
      </c>
      <c r="Q23" s="184" t="str">
        <f t="shared" si="15"/>
        <v>A</v>
      </c>
      <c r="S23">
        <f t="shared" si="16"/>
        <v>1</v>
      </c>
      <c r="T23">
        <f t="shared" si="17"/>
        <v>1</v>
      </c>
      <c r="U23">
        <f t="shared" si="18"/>
        <v>1</v>
      </c>
    </row>
    <row r="24" spans="1:21" ht="13.5" thickBot="1">
      <c r="A24">
        <f t="shared" si="0"/>
        <v>1</v>
      </c>
      <c r="B24" s="100" t="s">
        <v>107</v>
      </c>
      <c r="C24" s="183">
        <f t="shared" si="1"/>
        <v>5</v>
      </c>
      <c r="D24" s="183">
        <f t="shared" si="2"/>
        <v>5</v>
      </c>
      <c r="E24" s="183">
        <f t="shared" si="3"/>
        <v>5</v>
      </c>
      <c r="F24" s="183">
        <f t="shared" si="4"/>
        <v>5</v>
      </c>
      <c r="G24" s="183">
        <f t="shared" si="5"/>
        <v>4</v>
      </c>
      <c r="H24" s="184" t="str">
        <f t="shared" si="6"/>
        <v>A</v>
      </c>
      <c r="I24" s="183">
        <f t="shared" si="7"/>
        <v>5</v>
      </c>
      <c r="J24" s="183">
        <f t="shared" si="8"/>
        <v>4</v>
      </c>
      <c r="K24" s="183">
        <f t="shared" si="9"/>
        <v>5</v>
      </c>
      <c r="L24" s="184" t="str">
        <f t="shared" si="10"/>
        <v>A</v>
      </c>
      <c r="M24" s="183">
        <f t="shared" si="11"/>
        <v>2</v>
      </c>
      <c r="N24" s="183">
        <f t="shared" si="12"/>
        <v>3</v>
      </c>
      <c r="O24" s="183">
        <f t="shared" si="13"/>
        <v>5</v>
      </c>
      <c r="P24" s="183">
        <f t="shared" si="14"/>
        <v>3</v>
      </c>
      <c r="Q24" s="184" t="str">
        <f t="shared" si="15"/>
        <v>A</v>
      </c>
      <c r="S24">
        <f t="shared" si="16"/>
        <v>1</v>
      </c>
      <c r="T24">
        <f t="shared" si="17"/>
        <v>1</v>
      </c>
      <c r="U24">
        <f t="shared" si="18"/>
        <v>1</v>
      </c>
    </row>
    <row r="25" spans="1:21" ht="13.5" thickBot="1">
      <c r="A25">
        <f t="shared" si="0"/>
        <v>0</v>
      </c>
      <c r="B25" s="100" t="s">
        <v>108</v>
      </c>
      <c r="C25" s="183" t="str">
        <f t="shared" si="1"/>
        <v>NE</v>
      </c>
      <c r="D25" s="183" t="str">
        <f t="shared" si="2"/>
        <v>NE</v>
      </c>
      <c r="E25" s="183" t="str">
        <f t="shared" si="3"/>
        <v>NE</v>
      </c>
      <c r="F25" s="183" t="str">
        <f t="shared" si="4"/>
        <v>NE</v>
      </c>
      <c r="G25" s="183" t="str">
        <f t="shared" si="5"/>
        <v>NE</v>
      </c>
      <c r="H25" s="184" t="str">
        <f t="shared" si="6"/>
        <v>A</v>
      </c>
      <c r="I25" s="183" t="str">
        <f t="shared" si="7"/>
        <v>NE</v>
      </c>
      <c r="J25" s="183" t="str">
        <f t="shared" si="8"/>
        <v>NE</v>
      </c>
      <c r="K25" s="183" t="str">
        <f t="shared" si="9"/>
        <v>NE</v>
      </c>
      <c r="L25" s="184" t="str">
        <f t="shared" si="10"/>
        <v>A</v>
      </c>
      <c r="M25" s="183">
        <f t="shared" si="11"/>
        <v>0</v>
      </c>
      <c r="N25" s="183" t="str">
        <f t="shared" si="12"/>
        <v>NE</v>
      </c>
      <c r="O25" s="183" t="str">
        <f t="shared" si="13"/>
        <v>NE</v>
      </c>
      <c r="P25" s="183" t="str">
        <f t="shared" si="14"/>
        <v>NE</v>
      </c>
      <c r="Q25" s="184" t="str">
        <f t="shared" si="15"/>
        <v>A</v>
      </c>
      <c r="S25">
        <f t="shared" si="16"/>
        <v>0</v>
      </c>
      <c r="T25">
        <f t="shared" si="17"/>
        <v>0</v>
      </c>
      <c r="U25">
        <f t="shared" si="18"/>
        <v>0</v>
      </c>
    </row>
    <row r="26" spans="1:21" ht="13.5" thickBot="1">
      <c r="A26">
        <f t="shared" si="0"/>
        <v>0</v>
      </c>
      <c r="B26" s="100" t="s">
        <v>109</v>
      </c>
      <c r="C26" s="183" t="str">
        <f t="shared" si="1"/>
        <v>NE</v>
      </c>
      <c r="D26" s="183" t="str">
        <f t="shared" si="2"/>
        <v>NE</v>
      </c>
      <c r="E26" s="183" t="str">
        <f t="shared" si="3"/>
        <v>NE</v>
      </c>
      <c r="F26" s="183" t="str">
        <f t="shared" si="4"/>
        <v>NE</v>
      </c>
      <c r="G26" s="183" t="str">
        <f t="shared" si="5"/>
        <v>NE</v>
      </c>
      <c r="H26" s="184" t="str">
        <f t="shared" si="6"/>
        <v>A</v>
      </c>
      <c r="I26" s="183" t="str">
        <f t="shared" si="7"/>
        <v>NE</v>
      </c>
      <c r="J26" s="183" t="str">
        <f t="shared" si="8"/>
        <v>NE</v>
      </c>
      <c r="K26" s="183" t="str">
        <f t="shared" si="9"/>
        <v>NE</v>
      </c>
      <c r="L26" s="184" t="str">
        <f t="shared" si="10"/>
        <v>A</v>
      </c>
      <c r="M26" s="183">
        <f t="shared" si="11"/>
        <v>0</v>
      </c>
      <c r="N26" s="183" t="str">
        <f t="shared" si="12"/>
        <v>NE</v>
      </c>
      <c r="O26" s="183" t="str">
        <f t="shared" si="13"/>
        <v>NE</v>
      </c>
      <c r="P26" s="183" t="str">
        <f t="shared" si="14"/>
        <v>NE</v>
      </c>
      <c r="Q26" s="184" t="str">
        <f t="shared" si="15"/>
        <v>A</v>
      </c>
      <c r="S26">
        <f t="shared" si="16"/>
        <v>0</v>
      </c>
      <c r="T26">
        <f t="shared" si="17"/>
        <v>0</v>
      </c>
      <c r="U26">
        <f t="shared" si="18"/>
        <v>0</v>
      </c>
    </row>
    <row r="27" spans="1:21" ht="13.5" thickBot="1">
      <c r="A27">
        <f t="shared" si="0"/>
        <v>0</v>
      </c>
      <c r="B27" s="100" t="s">
        <v>110</v>
      </c>
      <c r="C27" s="183" t="str">
        <f t="shared" si="1"/>
        <v>NE</v>
      </c>
      <c r="D27" s="183" t="str">
        <f t="shared" si="2"/>
        <v>NE</v>
      </c>
      <c r="E27" s="183" t="str">
        <f t="shared" si="3"/>
        <v>NE</v>
      </c>
      <c r="F27" s="183" t="str">
        <f t="shared" si="4"/>
        <v>NE</v>
      </c>
      <c r="G27" s="183" t="str">
        <f t="shared" si="5"/>
        <v>NE</v>
      </c>
      <c r="H27" s="184" t="str">
        <f t="shared" si="6"/>
        <v>A</v>
      </c>
      <c r="I27" s="183" t="str">
        <f t="shared" si="7"/>
        <v>NE</v>
      </c>
      <c r="J27" s="183" t="str">
        <f t="shared" si="8"/>
        <v>NE</v>
      </c>
      <c r="K27" s="183" t="str">
        <f t="shared" si="9"/>
        <v>NE</v>
      </c>
      <c r="L27" s="184" t="str">
        <f t="shared" si="10"/>
        <v>A</v>
      </c>
      <c r="M27" s="183">
        <f t="shared" si="11"/>
        <v>0</v>
      </c>
      <c r="N27" s="183" t="str">
        <f t="shared" si="12"/>
        <v>NE</v>
      </c>
      <c r="O27" s="183" t="str">
        <f t="shared" si="13"/>
        <v>NE</v>
      </c>
      <c r="P27" s="183" t="str">
        <f t="shared" si="14"/>
        <v>NE</v>
      </c>
      <c r="Q27" s="184" t="str">
        <f t="shared" si="15"/>
        <v>A</v>
      </c>
      <c r="S27">
        <f t="shared" si="16"/>
        <v>0</v>
      </c>
      <c r="T27">
        <f t="shared" si="17"/>
        <v>0</v>
      </c>
      <c r="U27">
        <f t="shared" si="18"/>
        <v>0</v>
      </c>
    </row>
    <row r="28" spans="1:21" ht="13.5" thickBot="1">
      <c r="A28">
        <f t="shared" si="0"/>
        <v>0</v>
      </c>
      <c r="B28" s="100" t="s">
        <v>111</v>
      </c>
      <c r="C28" s="183" t="str">
        <f t="shared" si="1"/>
        <v>NE</v>
      </c>
      <c r="D28" s="183" t="str">
        <f t="shared" si="2"/>
        <v>NE</v>
      </c>
      <c r="E28" s="183" t="str">
        <f t="shared" si="3"/>
        <v>NE</v>
      </c>
      <c r="F28" s="183" t="str">
        <f t="shared" si="4"/>
        <v>NE</v>
      </c>
      <c r="G28" s="183" t="str">
        <f t="shared" si="5"/>
        <v>NE</v>
      </c>
      <c r="H28" s="184" t="str">
        <f t="shared" si="6"/>
        <v>A</v>
      </c>
      <c r="I28" s="183" t="str">
        <f t="shared" si="7"/>
        <v>NE</v>
      </c>
      <c r="J28" s="183" t="str">
        <f t="shared" si="8"/>
        <v>NE</v>
      </c>
      <c r="K28" s="183" t="str">
        <f t="shared" si="9"/>
        <v>NE</v>
      </c>
      <c r="L28" s="184" t="str">
        <f t="shared" si="10"/>
        <v>A</v>
      </c>
      <c r="M28" s="183">
        <f t="shared" si="11"/>
        <v>0</v>
      </c>
      <c r="N28" s="183" t="str">
        <f t="shared" si="12"/>
        <v>NE</v>
      </c>
      <c r="O28" s="183" t="str">
        <f t="shared" si="13"/>
        <v>NE</v>
      </c>
      <c r="P28" s="183" t="str">
        <f t="shared" si="14"/>
        <v>NE</v>
      </c>
      <c r="Q28" s="184" t="str">
        <f t="shared" si="15"/>
        <v>A</v>
      </c>
      <c r="S28">
        <f t="shared" si="16"/>
        <v>0</v>
      </c>
      <c r="T28">
        <f t="shared" si="17"/>
        <v>0</v>
      </c>
      <c r="U28">
        <f t="shared" si="18"/>
        <v>0</v>
      </c>
    </row>
    <row r="29" spans="1:21" ht="13.5" thickBot="1">
      <c r="A29">
        <f t="shared" si="0"/>
        <v>0</v>
      </c>
      <c r="B29" s="100" t="s">
        <v>112</v>
      </c>
      <c r="C29" s="183" t="str">
        <f t="shared" si="1"/>
        <v>NE</v>
      </c>
      <c r="D29" s="183" t="str">
        <f t="shared" si="2"/>
        <v>NE</v>
      </c>
      <c r="E29" s="183" t="str">
        <f t="shared" si="3"/>
        <v>NE</v>
      </c>
      <c r="F29" s="183" t="str">
        <f t="shared" si="4"/>
        <v>NE</v>
      </c>
      <c r="G29" s="183" t="str">
        <f t="shared" si="5"/>
        <v>NE</v>
      </c>
      <c r="H29" s="184" t="str">
        <f t="shared" si="6"/>
        <v>A</v>
      </c>
      <c r="I29" s="183" t="str">
        <f t="shared" si="7"/>
        <v>NE</v>
      </c>
      <c r="J29" s="183" t="str">
        <f t="shared" si="8"/>
        <v>NE</v>
      </c>
      <c r="K29" s="183" t="str">
        <f t="shared" si="9"/>
        <v>NE</v>
      </c>
      <c r="L29" s="184" t="str">
        <f t="shared" si="10"/>
        <v>A</v>
      </c>
      <c r="M29" s="183">
        <f t="shared" si="11"/>
        <v>0</v>
      </c>
      <c r="N29" s="183" t="str">
        <f t="shared" si="12"/>
        <v>NE</v>
      </c>
      <c r="O29" s="183" t="str">
        <f t="shared" si="13"/>
        <v>NE</v>
      </c>
      <c r="P29" s="183" t="str">
        <f t="shared" si="14"/>
        <v>NE</v>
      </c>
      <c r="Q29" s="184" t="str">
        <f t="shared" si="15"/>
        <v>A</v>
      </c>
      <c r="S29">
        <f t="shared" si="16"/>
        <v>0</v>
      </c>
      <c r="T29">
        <f t="shared" si="17"/>
        <v>0</v>
      </c>
      <c r="U29">
        <f t="shared" si="18"/>
        <v>0</v>
      </c>
    </row>
    <row r="30" spans="1:21" ht="13.5" thickBot="1">
      <c r="A30">
        <f t="shared" si="0"/>
        <v>0</v>
      </c>
      <c r="B30" s="103" t="s">
        <v>113</v>
      </c>
      <c r="C30" s="183" t="str">
        <f t="shared" si="1"/>
        <v>NE</v>
      </c>
      <c r="D30" s="183" t="str">
        <f t="shared" si="2"/>
        <v>NE</v>
      </c>
      <c r="E30" s="183" t="str">
        <f t="shared" si="3"/>
        <v>NE</v>
      </c>
      <c r="F30" s="183" t="str">
        <f t="shared" si="4"/>
        <v>NE</v>
      </c>
      <c r="G30" s="183" t="str">
        <f t="shared" si="5"/>
        <v>NE</v>
      </c>
      <c r="H30" s="184" t="str">
        <f t="shared" si="6"/>
        <v>A</v>
      </c>
      <c r="I30" s="183" t="str">
        <f t="shared" si="7"/>
        <v>NE</v>
      </c>
      <c r="J30" s="183" t="str">
        <f t="shared" si="8"/>
        <v>NE</v>
      </c>
      <c r="K30" s="183" t="str">
        <f t="shared" si="9"/>
        <v>NE</v>
      </c>
      <c r="L30" s="184" t="str">
        <f t="shared" si="10"/>
        <v>A</v>
      </c>
      <c r="M30" s="183">
        <f t="shared" si="11"/>
        <v>0</v>
      </c>
      <c r="N30" s="183" t="str">
        <f t="shared" si="12"/>
        <v>NE</v>
      </c>
      <c r="O30" s="183" t="str">
        <f t="shared" si="13"/>
        <v>NE</v>
      </c>
      <c r="P30" s="183" t="str">
        <f t="shared" si="14"/>
        <v>NE</v>
      </c>
      <c r="Q30" s="184" t="str">
        <f t="shared" si="15"/>
        <v>A</v>
      </c>
      <c r="S30">
        <f t="shared" si="16"/>
        <v>0</v>
      </c>
      <c r="T30">
        <f t="shared" si="17"/>
        <v>0</v>
      </c>
      <c r="U30">
        <f t="shared" si="18"/>
        <v>0</v>
      </c>
    </row>
    <row r="31" spans="1:21" ht="13.5" thickBot="1">
      <c r="A31">
        <f t="shared" si="0"/>
        <v>0</v>
      </c>
      <c r="B31" s="103" t="s">
        <v>114</v>
      </c>
      <c r="C31" s="183" t="str">
        <f t="shared" si="1"/>
        <v>NE</v>
      </c>
      <c r="D31" s="183" t="str">
        <f t="shared" si="2"/>
        <v>NE</v>
      </c>
      <c r="E31" s="183" t="str">
        <f t="shared" si="3"/>
        <v>NE</v>
      </c>
      <c r="F31" s="183" t="str">
        <f t="shared" si="4"/>
        <v>NE</v>
      </c>
      <c r="G31" s="183" t="str">
        <f t="shared" si="5"/>
        <v>NE</v>
      </c>
      <c r="H31" s="184" t="str">
        <f t="shared" si="6"/>
        <v>A</v>
      </c>
      <c r="I31" s="183" t="str">
        <f t="shared" si="7"/>
        <v>NE</v>
      </c>
      <c r="J31" s="183" t="str">
        <f t="shared" si="8"/>
        <v>NE</v>
      </c>
      <c r="K31" s="183" t="str">
        <f t="shared" si="9"/>
        <v>NE</v>
      </c>
      <c r="L31" s="184" t="str">
        <f t="shared" si="10"/>
        <v>A</v>
      </c>
      <c r="M31" s="183">
        <f t="shared" si="11"/>
        <v>0</v>
      </c>
      <c r="N31" s="183" t="str">
        <f t="shared" si="12"/>
        <v>NE</v>
      </c>
      <c r="O31" s="183" t="str">
        <f t="shared" si="13"/>
        <v>NE</v>
      </c>
      <c r="P31" s="183" t="str">
        <f t="shared" si="14"/>
        <v>NE</v>
      </c>
      <c r="Q31" s="184" t="str">
        <f t="shared" si="15"/>
        <v>A</v>
      </c>
      <c r="S31">
        <f t="shared" si="16"/>
        <v>0</v>
      </c>
      <c r="T31">
        <f t="shared" si="17"/>
        <v>0</v>
      </c>
      <c r="U31">
        <f t="shared" si="18"/>
        <v>0</v>
      </c>
    </row>
    <row r="32" spans="1:21" ht="13.5" thickBot="1">
      <c r="A32">
        <f t="shared" si="0"/>
        <v>0</v>
      </c>
      <c r="B32" s="103" t="s">
        <v>115</v>
      </c>
      <c r="C32" s="183" t="str">
        <f t="shared" si="1"/>
        <v>NE</v>
      </c>
      <c r="D32" s="183" t="str">
        <f t="shared" si="2"/>
        <v>NE</v>
      </c>
      <c r="E32" s="183" t="str">
        <f t="shared" si="3"/>
        <v>NE</v>
      </c>
      <c r="F32" s="183" t="str">
        <f t="shared" si="4"/>
        <v>NE</v>
      </c>
      <c r="G32" s="183" t="str">
        <f t="shared" si="5"/>
        <v>NE</v>
      </c>
      <c r="H32" s="184" t="str">
        <f t="shared" si="6"/>
        <v>A</v>
      </c>
      <c r="I32" s="183" t="str">
        <f t="shared" si="7"/>
        <v>NE</v>
      </c>
      <c r="J32" s="183" t="str">
        <f t="shared" si="8"/>
        <v>NE</v>
      </c>
      <c r="K32" s="183" t="str">
        <f t="shared" si="9"/>
        <v>NE</v>
      </c>
      <c r="L32" s="184" t="str">
        <f t="shared" si="10"/>
        <v>A</v>
      </c>
      <c r="M32" s="183">
        <f t="shared" si="11"/>
        <v>0</v>
      </c>
      <c r="N32" s="183" t="str">
        <f t="shared" si="12"/>
        <v>NE</v>
      </c>
      <c r="O32" s="183" t="str">
        <f t="shared" si="13"/>
        <v>NE</v>
      </c>
      <c r="P32" s="183" t="str">
        <f t="shared" si="14"/>
        <v>NE</v>
      </c>
      <c r="Q32" s="184" t="str">
        <f t="shared" si="15"/>
        <v>A</v>
      </c>
      <c r="S32">
        <f t="shared" si="16"/>
        <v>0</v>
      </c>
      <c r="T32">
        <f t="shared" si="17"/>
        <v>0</v>
      </c>
      <c r="U32">
        <f t="shared" si="18"/>
        <v>0</v>
      </c>
    </row>
    <row r="33" spans="1:21" ht="13.5" thickBot="1">
      <c r="A33">
        <f t="shared" si="0"/>
        <v>0</v>
      </c>
      <c r="B33" s="103" t="s">
        <v>116</v>
      </c>
      <c r="C33" s="183" t="str">
        <f t="shared" si="1"/>
        <v>NE</v>
      </c>
      <c r="D33" s="183" t="str">
        <f t="shared" si="2"/>
        <v>NE</v>
      </c>
      <c r="E33" s="183" t="str">
        <f t="shared" si="3"/>
        <v>NE</v>
      </c>
      <c r="F33" s="183" t="str">
        <f t="shared" si="4"/>
        <v>NE</v>
      </c>
      <c r="G33" s="183" t="str">
        <f t="shared" si="5"/>
        <v>NE</v>
      </c>
      <c r="H33" s="184" t="str">
        <f t="shared" si="6"/>
        <v>A</v>
      </c>
      <c r="I33" s="183" t="str">
        <f t="shared" si="7"/>
        <v>NE</v>
      </c>
      <c r="J33" s="183" t="str">
        <f t="shared" si="8"/>
        <v>NE</v>
      </c>
      <c r="K33" s="183" t="str">
        <f t="shared" si="9"/>
        <v>NE</v>
      </c>
      <c r="L33" s="184" t="str">
        <f t="shared" si="10"/>
        <v>A</v>
      </c>
      <c r="M33" s="183">
        <f t="shared" si="11"/>
        <v>0</v>
      </c>
      <c r="N33" s="183" t="str">
        <f t="shared" si="12"/>
        <v>NE</v>
      </c>
      <c r="O33" s="183" t="str">
        <f t="shared" si="13"/>
        <v>NE</v>
      </c>
      <c r="P33" s="183" t="str">
        <f t="shared" si="14"/>
        <v>NE</v>
      </c>
      <c r="Q33" s="184" t="str">
        <f t="shared" si="15"/>
        <v>A</v>
      </c>
      <c r="S33">
        <f t="shared" si="16"/>
        <v>0</v>
      </c>
      <c r="T33">
        <f t="shared" si="17"/>
        <v>0</v>
      </c>
      <c r="U33">
        <f t="shared" si="18"/>
        <v>0</v>
      </c>
    </row>
    <row r="34" spans="1:21" ht="13.5" thickBot="1">
      <c r="A34">
        <f t="shared" si="0"/>
        <v>0</v>
      </c>
      <c r="B34" s="103" t="s">
        <v>117</v>
      </c>
      <c r="C34" s="183" t="str">
        <f t="shared" si="1"/>
        <v>NE</v>
      </c>
      <c r="D34" s="183" t="str">
        <f t="shared" si="2"/>
        <v>NE</v>
      </c>
      <c r="E34" s="183" t="str">
        <f t="shared" si="3"/>
        <v>NE</v>
      </c>
      <c r="F34" s="183" t="str">
        <f t="shared" si="4"/>
        <v>NE</v>
      </c>
      <c r="G34" s="183" t="str">
        <f t="shared" si="5"/>
        <v>NE</v>
      </c>
      <c r="H34" s="184" t="str">
        <f t="shared" si="6"/>
        <v>A</v>
      </c>
      <c r="I34" s="183" t="str">
        <f t="shared" si="7"/>
        <v>NE</v>
      </c>
      <c r="J34" s="183" t="str">
        <f t="shared" si="8"/>
        <v>NE</v>
      </c>
      <c r="K34" s="183" t="str">
        <f t="shared" si="9"/>
        <v>NE</v>
      </c>
      <c r="L34" s="184" t="str">
        <f t="shared" si="10"/>
        <v>A</v>
      </c>
      <c r="M34" s="183">
        <f t="shared" si="11"/>
        <v>0</v>
      </c>
      <c r="N34" s="183" t="str">
        <f t="shared" si="12"/>
        <v>NE</v>
      </c>
      <c r="O34" s="183" t="str">
        <f t="shared" si="13"/>
        <v>NE</v>
      </c>
      <c r="P34" s="183" t="str">
        <f t="shared" si="14"/>
        <v>NE</v>
      </c>
      <c r="Q34" s="184" t="str">
        <f t="shared" si="15"/>
        <v>A</v>
      </c>
      <c r="S34">
        <f t="shared" si="16"/>
        <v>0</v>
      </c>
      <c r="T34">
        <f t="shared" si="17"/>
        <v>0</v>
      </c>
      <c r="U34">
        <f t="shared" si="18"/>
        <v>0</v>
      </c>
    </row>
    <row r="35" spans="1:21" ht="13.5" thickBot="1">
      <c r="A35">
        <f t="shared" si="0"/>
        <v>0</v>
      </c>
      <c r="B35" s="103" t="s">
        <v>118</v>
      </c>
      <c r="C35" s="183" t="str">
        <f t="shared" si="1"/>
        <v>NE</v>
      </c>
      <c r="D35" s="183" t="str">
        <f t="shared" si="2"/>
        <v>NE</v>
      </c>
      <c r="E35" s="183" t="str">
        <f t="shared" si="3"/>
        <v>NE</v>
      </c>
      <c r="F35" s="183" t="str">
        <f t="shared" si="4"/>
        <v>NE</v>
      </c>
      <c r="G35" s="183" t="str">
        <f t="shared" si="5"/>
        <v>NE</v>
      </c>
      <c r="H35" s="184" t="str">
        <f t="shared" si="6"/>
        <v>A</v>
      </c>
      <c r="I35" s="183" t="str">
        <f t="shared" si="7"/>
        <v>NE</v>
      </c>
      <c r="J35" s="183" t="str">
        <f t="shared" si="8"/>
        <v>NE</v>
      </c>
      <c r="K35" s="183" t="str">
        <f t="shared" si="9"/>
        <v>NE</v>
      </c>
      <c r="L35" s="184" t="str">
        <f t="shared" si="10"/>
        <v>A</v>
      </c>
      <c r="M35" s="183">
        <f t="shared" si="11"/>
        <v>0</v>
      </c>
      <c r="N35" s="183" t="str">
        <f t="shared" si="12"/>
        <v>NE</v>
      </c>
      <c r="O35" s="183" t="str">
        <f t="shared" si="13"/>
        <v>NE</v>
      </c>
      <c r="P35" s="183" t="str">
        <f t="shared" si="14"/>
        <v>NE</v>
      </c>
      <c r="Q35" s="184" t="str">
        <f t="shared" si="15"/>
        <v>A</v>
      </c>
      <c r="S35">
        <f t="shared" si="16"/>
        <v>0</v>
      </c>
      <c r="T35">
        <f t="shared" si="17"/>
        <v>0</v>
      </c>
      <c r="U35">
        <f t="shared" si="18"/>
        <v>0</v>
      </c>
    </row>
    <row r="36" spans="1:21" ht="13.5" thickBot="1">
      <c r="A36">
        <f t="shared" si="0"/>
        <v>0</v>
      </c>
      <c r="B36" s="103" t="s">
        <v>119</v>
      </c>
      <c r="C36" s="183" t="str">
        <f t="shared" si="1"/>
        <v>NE</v>
      </c>
      <c r="D36" s="183" t="str">
        <f t="shared" si="2"/>
        <v>NE</v>
      </c>
      <c r="E36" s="183" t="str">
        <f t="shared" si="3"/>
        <v>NE</v>
      </c>
      <c r="F36" s="183" t="str">
        <f t="shared" si="4"/>
        <v>NE</v>
      </c>
      <c r="G36" s="183" t="str">
        <f t="shared" si="5"/>
        <v>NE</v>
      </c>
      <c r="H36" s="184" t="str">
        <f t="shared" si="6"/>
        <v>A</v>
      </c>
      <c r="I36" s="183" t="str">
        <f t="shared" si="7"/>
        <v>NE</v>
      </c>
      <c r="J36" s="183" t="str">
        <f t="shared" si="8"/>
        <v>NE</v>
      </c>
      <c r="K36" s="183" t="str">
        <f t="shared" si="9"/>
        <v>NE</v>
      </c>
      <c r="L36" s="184" t="str">
        <f t="shared" si="10"/>
        <v>A</v>
      </c>
      <c r="M36" s="183">
        <f t="shared" si="11"/>
        <v>0</v>
      </c>
      <c r="N36" s="183" t="str">
        <f t="shared" si="12"/>
        <v>NE</v>
      </c>
      <c r="O36" s="183" t="str">
        <f t="shared" si="13"/>
        <v>NE</v>
      </c>
      <c r="P36" s="183" t="str">
        <f t="shared" si="14"/>
        <v>NE</v>
      </c>
      <c r="Q36" s="184" t="str">
        <f t="shared" si="15"/>
        <v>A</v>
      </c>
      <c r="S36">
        <f t="shared" si="16"/>
        <v>0</v>
      </c>
      <c r="T36">
        <f t="shared" si="17"/>
        <v>0</v>
      </c>
      <c r="U36">
        <f t="shared" si="18"/>
        <v>0</v>
      </c>
    </row>
    <row r="37" spans="1:21" ht="13.5" thickBot="1">
      <c r="A37">
        <f t="shared" si="0"/>
        <v>0</v>
      </c>
      <c r="B37" s="103" t="s">
        <v>120</v>
      </c>
      <c r="C37" s="183" t="str">
        <f t="shared" si="1"/>
        <v>NE</v>
      </c>
      <c r="D37" s="183" t="str">
        <f t="shared" si="2"/>
        <v>NE</v>
      </c>
      <c r="E37" s="183" t="str">
        <f t="shared" si="3"/>
        <v>NE</v>
      </c>
      <c r="F37" s="183" t="str">
        <f t="shared" si="4"/>
        <v>NE</v>
      </c>
      <c r="G37" s="183" t="str">
        <f t="shared" si="5"/>
        <v>NE</v>
      </c>
      <c r="H37" s="184" t="str">
        <f t="shared" si="6"/>
        <v>A</v>
      </c>
      <c r="I37" s="183" t="str">
        <f t="shared" si="7"/>
        <v>NE</v>
      </c>
      <c r="J37" s="183" t="str">
        <f t="shared" si="8"/>
        <v>NE</v>
      </c>
      <c r="K37" s="183" t="str">
        <f t="shared" si="9"/>
        <v>NE</v>
      </c>
      <c r="L37" s="184" t="str">
        <f t="shared" si="10"/>
        <v>A</v>
      </c>
      <c r="M37" s="183">
        <f t="shared" si="11"/>
        <v>0</v>
      </c>
      <c r="N37" s="183" t="str">
        <f t="shared" si="12"/>
        <v>NE</v>
      </c>
      <c r="O37" s="183" t="str">
        <f t="shared" si="13"/>
        <v>NE</v>
      </c>
      <c r="P37" s="183" t="str">
        <f t="shared" si="14"/>
        <v>NE</v>
      </c>
      <c r="Q37" s="184" t="str">
        <f t="shared" si="15"/>
        <v>A</v>
      </c>
      <c r="S37">
        <f t="shared" si="16"/>
        <v>0</v>
      </c>
      <c r="T37">
        <f t="shared" si="17"/>
        <v>0</v>
      </c>
      <c r="U37">
        <f t="shared" si="18"/>
        <v>0</v>
      </c>
    </row>
    <row r="38" spans="1:21" ht="13.5" thickBot="1">
      <c r="A38">
        <f t="shared" si="0"/>
        <v>0</v>
      </c>
      <c r="B38" s="103" t="s">
        <v>121</v>
      </c>
      <c r="C38" s="183" t="str">
        <f t="shared" si="1"/>
        <v>NE</v>
      </c>
      <c r="D38" s="183" t="str">
        <f t="shared" si="2"/>
        <v>NE</v>
      </c>
      <c r="E38" s="183" t="str">
        <f t="shared" si="3"/>
        <v>NE</v>
      </c>
      <c r="F38" s="183" t="str">
        <f t="shared" si="4"/>
        <v>NE</v>
      </c>
      <c r="G38" s="183" t="str">
        <f t="shared" si="5"/>
        <v>NE</v>
      </c>
      <c r="H38" s="184" t="str">
        <f t="shared" si="6"/>
        <v>A</v>
      </c>
      <c r="I38" s="183" t="str">
        <f t="shared" si="7"/>
        <v>NE</v>
      </c>
      <c r="J38" s="183" t="str">
        <f t="shared" si="8"/>
        <v>NE</v>
      </c>
      <c r="K38" s="183" t="str">
        <f t="shared" si="9"/>
        <v>NE</v>
      </c>
      <c r="L38" s="184" t="str">
        <f t="shared" si="10"/>
        <v>A</v>
      </c>
      <c r="M38" s="183">
        <f t="shared" si="11"/>
        <v>0</v>
      </c>
      <c r="N38" s="183" t="str">
        <f t="shared" si="12"/>
        <v>NE</v>
      </c>
      <c r="O38" s="183" t="str">
        <f t="shared" si="13"/>
        <v>NE</v>
      </c>
      <c r="P38" s="183" t="str">
        <f t="shared" si="14"/>
        <v>NE</v>
      </c>
      <c r="Q38" s="184" t="str">
        <f t="shared" si="15"/>
        <v>A</v>
      </c>
      <c r="S38">
        <f t="shared" si="16"/>
        <v>0</v>
      </c>
      <c r="T38">
        <f t="shared" si="17"/>
        <v>0</v>
      </c>
      <c r="U38">
        <f t="shared" si="18"/>
        <v>0</v>
      </c>
    </row>
    <row r="39" spans="1:21" ht="13.5" thickBot="1">
      <c r="A39">
        <f t="shared" si="0"/>
        <v>0</v>
      </c>
      <c r="B39" s="103" t="s">
        <v>122</v>
      </c>
      <c r="C39" s="183" t="str">
        <f t="shared" si="1"/>
        <v>NE</v>
      </c>
      <c r="D39" s="183" t="str">
        <f t="shared" si="2"/>
        <v>NE</v>
      </c>
      <c r="E39" s="183" t="str">
        <f t="shared" si="3"/>
        <v>NE</v>
      </c>
      <c r="F39" s="183" t="str">
        <f t="shared" si="4"/>
        <v>NE</v>
      </c>
      <c r="G39" s="183" t="str">
        <f t="shared" si="5"/>
        <v>NE</v>
      </c>
      <c r="H39" s="184" t="str">
        <f t="shared" si="6"/>
        <v>A</v>
      </c>
      <c r="I39" s="183" t="str">
        <f t="shared" si="7"/>
        <v>NE</v>
      </c>
      <c r="J39" s="183" t="str">
        <f t="shared" si="8"/>
        <v>NE</v>
      </c>
      <c r="K39" s="183" t="str">
        <f t="shared" si="9"/>
        <v>NE</v>
      </c>
      <c r="L39" s="184" t="str">
        <f t="shared" si="10"/>
        <v>A</v>
      </c>
      <c r="M39" s="183">
        <f t="shared" si="11"/>
        <v>0</v>
      </c>
      <c r="N39" s="183" t="str">
        <f t="shared" si="12"/>
        <v>NE</v>
      </c>
      <c r="O39" s="183" t="str">
        <f t="shared" si="13"/>
        <v>NE</v>
      </c>
      <c r="P39" s="183" t="str">
        <f t="shared" si="14"/>
        <v>NE</v>
      </c>
      <c r="Q39" s="184" t="str">
        <f t="shared" si="15"/>
        <v>A</v>
      </c>
      <c r="S39">
        <f t="shared" si="16"/>
        <v>0</v>
      </c>
      <c r="T39">
        <f t="shared" si="17"/>
        <v>0</v>
      </c>
      <c r="U39">
        <f t="shared" si="18"/>
        <v>0</v>
      </c>
    </row>
    <row r="40" spans="1:21" ht="13.5" thickBot="1">
      <c r="A40">
        <f t="shared" si="0"/>
        <v>0</v>
      </c>
      <c r="B40" s="103" t="s">
        <v>123</v>
      </c>
      <c r="C40" s="183" t="str">
        <f t="shared" si="1"/>
        <v>NE</v>
      </c>
      <c r="D40" s="183" t="str">
        <f t="shared" si="2"/>
        <v>NE</v>
      </c>
      <c r="E40" s="183" t="str">
        <f t="shared" si="3"/>
        <v>NE</v>
      </c>
      <c r="F40" s="183" t="str">
        <f t="shared" si="4"/>
        <v>NE</v>
      </c>
      <c r="G40" s="183" t="str">
        <f t="shared" si="5"/>
        <v>NE</v>
      </c>
      <c r="H40" s="184" t="str">
        <f t="shared" si="6"/>
        <v>A</v>
      </c>
      <c r="I40" s="183" t="str">
        <f t="shared" si="7"/>
        <v>NE</v>
      </c>
      <c r="J40" s="183" t="str">
        <f t="shared" si="8"/>
        <v>NE</v>
      </c>
      <c r="K40" s="183" t="str">
        <f t="shared" si="9"/>
        <v>NE</v>
      </c>
      <c r="L40" s="184" t="str">
        <f t="shared" si="10"/>
        <v>A</v>
      </c>
      <c r="M40" s="183">
        <f t="shared" si="11"/>
        <v>0</v>
      </c>
      <c r="N40" s="183" t="str">
        <f t="shared" si="12"/>
        <v>NE</v>
      </c>
      <c r="O40" s="183" t="str">
        <f t="shared" si="13"/>
        <v>NE</v>
      </c>
      <c r="P40" s="183" t="str">
        <f t="shared" si="14"/>
        <v>NE</v>
      </c>
      <c r="Q40" s="184" t="str">
        <f t="shared" si="15"/>
        <v>A</v>
      </c>
      <c r="S40">
        <f t="shared" si="16"/>
        <v>0</v>
      </c>
      <c r="T40">
        <f t="shared" si="17"/>
        <v>0</v>
      </c>
      <c r="U40">
        <f t="shared" si="18"/>
        <v>0</v>
      </c>
    </row>
    <row r="41" spans="1:21" ht="13.5" thickBot="1">
      <c r="A41">
        <f t="shared" si="0"/>
        <v>0</v>
      </c>
      <c r="B41" s="103" t="s">
        <v>124</v>
      </c>
      <c r="C41" s="183" t="str">
        <f t="shared" si="1"/>
        <v>NE</v>
      </c>
      <c r="D41" s="183" t="str">
        <f t="shared" si="2"/>
        <v>NE</v>
      </c>
      <c r="E41" s="183" t="str">
        <f t="shared" si="3"/>
        <v>NE</v>
      </c>
      <c r="F41" s="183" t="str">
        <f t="shared" si="4"/>
        <v>NE</v>
      </c>
      <c r="G41" s="183" t="str">
        <f t="shared" si="5"/>
        <v>NE</v>
      </c>
      <c r="H41" s="184" t="str">
        <f t="shared" si="6"/>
        <v>A</v>
      </c>
      <c r="I41" s="183" t="str">
        <f t="shared" si="7"/>
        <v>NE</v>
      </c>
      <c r="J41" s="183" t="str">
        <f t="shared" si="8"/>
        <v>NE</v>
      </c>
      <c r="K41" s="183" t="str">
        <f t="shared" si="9"/>
        <v>NE</v>
      </c>
      <c r="L41" s="184" t="str">
        <f t="shared" si="10"/>
        <v>A</v>
      </c>
      <c r="M41" s="183">
        <f t="shared" si="11"/>
        <v>0</v>
      </c>
      <c r="N41" s="183" t="str">
        <f t="shared" si="12"/>
        <v>NE</v>
      </c>
      <c r="O41" s="183" t="str">
        <f t="shared" si="13"/>
        <v>NE</v>
      </c>
      <c r="P41" s="183" t="str">
        <f t="shared" si="14"/>
        <v>NE</v>
      </c>
      <c r="Q41" s="184" t="str">
        <f t="shared" si="15"/>
        <v>A</v>
      </c>
      <c r="S41">
        <f t="shared" si="16"/>
        <v>0</v>
      </c>
      <c r="T41">
        <f t="shared" si="17"/>
        <v>0</v>
      </c>
      <c r="U41">
        <f t="shared" si="18"/>
        <v>0</v>
      </c>
    </row>
    <row r="42" spans="1:21" ht="13.5" thickBot="1">
      <c r="A42">
        <f t="shared" si="0"/>
        <v>0</v>
      </c>
      <c r="B42" s="103" t="s">
        <v>125</v>
      </c>
      <c r="C42" s="183" t="str">
        <f t="shared" si="1"/>
        <v>NE</v>
      </c>
      <c r="D42" s="183" t="str">
        <f t="shared" si="2"/>
        <v>NE</v>
      </c>
      <c r="E42" s="183" t="str">
        <f t="shared" si="3"/>
        <v>NE</v>
      </c>
      <c r="F42" s="183" t="str">
        <f t="shared" si="4"/>
        <v>NE</v>
      </c>
      <c r="G42" s="183" t="str">
        <f t="shared" si="5"/>
        <v>NE</v>
      </c>
      <c r="H42" s="184" t="str">
        <f t="shared" si="6"/>
        <v>A</v>
      </c>
      <c r="I42" s="183" t="str">
        <f t="shared" si="7"/>
        <v>NE</v>
      </c>
      <c r="J42" s="183" t="str">
        <f t="shared" si="8"/>
        <v>NE</v>
      </c>
      <c r="K42" s="183" t="str">
        <f t="shared" si="9"/>
        <v>NE</v>
      </c>
      <c r="L42" s="184" t="str">
        <f t="shared" si="10"/>
        <v>A</v>
      </c>
      <c r="M42" s="183">
        <f t="shared" si="11"/>
        <v>0</v>
      </c>
      <c r="N42" s="183" t="str">
        <f t="shared" si="12"/>
        <v>NE</v>
      </c>
      <c r="O42" s="183" t="str">
        <f t="shared" si="13"/>
        <v>NE</v>
      </c>
      <c r="P42" s="183" t="str">
        <f t="shared" si="14"/>
        <v>NE</v>
      </c>
      <c r="Q42" s="184" t="str">
        <f t="shared" si="15"/>
        <v>A</v>
      </c>
      <c r="S42">
        <f t="shared" si="16"/>
        <v>0</v>
      </c>
      <c r="T42">
        <f t="shared" si="17"/>
        <v>0</v>
      </c>
      <c r="U42">
        <f t="shared" si="18"/>
        <v>0</v>
      </c>
    </row>
    <row r="43" spans="1:21">
      <c r="A43">
        <f t="shared" si="0"/>
        <v>0</v>
      </c>
      <c r="B43" s="103" t="s">
        <v>126</v>
      </c>
      <c r="C43" s="183" t="str">
        <f t="shared" si="1"/>
        <v>NE</v>
      </c>
      <c r="D43" s="183" t="str">
        <f t="shared" si="2"/>
        <v>NE</v>
      </c>
      <c r="E43" s="183" t="str">
        <f t="shared" si="3"/>
        <v>NE</v>
      </c>
      <c r="F43" s="183" t="str">
        <f t="shared" si="4"/>
        <v>NE</v>
      </c>
      <c r="G43" s="183" t="str">
        <f t="shared" si="5"/>
        <v>NE</v>
      </c>
      <c r="H43" s="184" t="str">
        <f t="shared" si="6"/>
        <v>A</v>
      </c>
      <c r="I43" s="183" t="str">
        <f t="shared" si="7"/>
        <v>NE</v>
      </c>
      <c r="J43" s="183" t="str">
        <f t="shared" si="8"/>
        <v>NE</v>
      </c>
      <c r="K43" s="183" t="str">
        <f t="shared" si="9"/>
        <v>NE</v>
      </c>
      <c r="L43" s="184" t="str">
        <f t="shared" si="10"/>
        <v>A</v>
      </c>
      <c r="M43" s="183">
        <f t="shared" si="11"/>
        <v>0</v>
      </c>
      <c r="N43" s="183" t="str">
        <f t="shared" si="12"/>
        <v>NE</v>
      </c>
      <c r="O43" s="183" t="str">
        <f t="shared" si="13"/>
        <v>NE</v>
      </c>
      <c r="P43" s="183" t="str">
        <f t="shared" si="14"/>
        <v>NE</v>
      </c>
      <c r="Q43" s="184" t="str">
        <f t="shared" si="15"/>
        <v>A</v>
      </c>
      <c r="S43">
        <f t="shared" si="16"/>
        <v>0</v>
      </c>
      <c r="T43">
        <f t="shared" si="17"/>
        <v>0</v>
      </c>
      <c r="U43">
        <f t="shared" si="18"/>
        <v>0</v>
      </c>
    </row>
    <row r="44" spans="1:21" ht="19.5" customHeight="1">
      <c r="B44" s="103" t="s">
        <v>127</v>
      </c>
      <c r="C44" s="107">
        <f>C83</f>
        <v>0</v>
      </c>
      <c r="D44" s="108">
        <f>D83</f>
        <v>0</v>
      </c>
      <c r="E44" s="108">
        <f>E83</f>
        <v>0</v>
      </c>
      <c r="F44" s="108">
        <f>F83</f>
        <v>0</v>
      </c>
      <c r="G44" s="109">
        <f>G83</f>
        <v>0</v>
      </c>
      <c r="H44" s="110"/>
      <c r="I44" s="111">
        <f>I83</f>
        <v>0</v>
      </c>
      <c r="J44" s="108">
        <f>J83</f>
        <v>0</v>
      </c>
      <c r="K44" s="109">
        <f>K83</f>
        <v>0</v>
      </c>
      <c r="L44" s="110"/>
      <c r="M44" s="111">
        <f>M83</f>
        <v>0</v>
      </c>
      <c r="N44" s="108">
        <f>N83</f>
        <v>0</v>
      </c>
      <c r="O44" s="108">
        <f>O83</f>
        <v>0</v>
      </c>
      <c r="P44" s="112">
        <f>P83</f>
        <v>0</v>
      </c>
      <c r="Q44" s="101"/>
    </row>
    <row r="45" spans="1:21" ht="19.5" customHeight="1" thickBot="1">
      <c r="B45" s="113" t="s">
        <v>128</v>
      </c>
      <c r="C45" s="114">
        <f>C94</f>
        <v>0</v>
      </c>
      <c r="D45" s="115">
        <f>D94</f>
        <v>0</v>
      </c>
      <c r="E45" s="115">
        <f>E94</f>
        <v>0</v>
      </c>
      <c r="F45" s="115">
        <f>F94</f>
        <v>0</v>
      </c>
      <c r="G45" s="116">
        <f>G94</f>
        <v>0</v>
      </c>
      <c r="H45" s="117" t="s">
        <v>129</v>
      </c>
      <c r="I45" s="118">
        <f>I94</f>
        <v>0</v>
      </c>
      <c r="J45" s="115">
        <f>J94</f>
        <v>0</v>
      </c>
      <c r="K45" s="116">
        <f>K94</f>
        <v>0</v>
      </c>
      <c r="L45" s="117" t="s">
        <v>129</v>
      </c>
      <c r="M45" s="118">
        <f>M94</f>
        <v>0</v>
      </c>
      <c r="N45" s="115">
        <f>N94</f>
        <v>0</v>
      </c>
      <c r="O45" s="115">
        <f>O94</f>
        <v>0</v>
      </c>
      <c r="P45" s="116">
        <f>P94</f>
        <v>0</v>
      </c>
      <c r="Q45" s="119" t="s">
        <v>129</v>
      </c>
    </row>
    <row r="46" spans="1:21" ht="13.5" thickTop="1">
      <c r="H46"/>
    </row>
    <row r="47" spans="1:21">
      <c r="A47">
        <f>COUNTIF(A6:A43,1)</f>
        <v>19</v>
      </c>
      <c r="C47">
        <f>COUNTIF(C6:C43,5)</f>
        <v>12</v>
      </c>
      <c r="D47">
        <f t="shared" ref="D47:P47" si="19">COUNTIF(D6:D43,5)</f>
        <v>13</v>
      </c>
      <c r="E47">
        <f t="shared" si="19"/>
        <v>10</v>
      </c>
      <c r="F47">
        <f t="shared" si="19"/>
        <v>13</v>
      </c>
      <c r="G47">
        <f t="shared" si="19"/>
        <v>3</v>
      </c>
      <c r="H47"/>
      <c r="I47">
        <f t="shared" si="19"/>
        <v>18</v>
      </c>
      <c r="J47">
        <f t="shared" si="19"/>
        <v>3</v>
      </c>
      <c r="K47">
        <f t="shared" si="19"/>
        <v>15</v>
      </c>
      <c r="M47">
        <f t="shared" si="19"/>
        <v>5</v>
      </c>
      <c r="N47">
        <f t="shared" si="19"/>
        <v>1</v>
      </c>
      <c r="O47">
        <f t="shared" si="19"/>
        <v>16</v>
      </c>
      <c r="P47">
        <f t="shared" si="19"/>
        <v>3</v>
      </c>
      <c r="S47">
        <f>SUMIF(S6:S43,1)</f>
        <v>17</v>
      </c>
      <c r="T47">
        <f t="shared" ref="T47:U47" si="20">SUMIF(T6:T43,1)</f>
        <v>17</v>
      </c>
      <c r="U47">
        <f t="shared" si="20"/>
        <v>12</v>
      </c>
    </row>
    <row r="48" spans="1:21">
      <c r="C48">
        <f>COUNTIF(C6:C43,4)</f>
        <v>5</v>
      </c>
      <c r="D48">
        <f t="shared" ref="D48:P48" si="21">COUNTIF(D6:D43,4)</f>
        <v>0</v>
      </c>
      <c r="E48">
        <f t="shared" si="21"/>
        <v>4</v>
      </c>
      <c r="F48">
        <f t="shared" si="21"/>
        <v>3</v>
      </c>
      <c r="G48">
        <f t="shared" si="21"/>
        <v>8</v>
      </c>
      <c r="H48"/>
      <c r="I48">
        <f t="shared" si="21"/>
        <v>1</v>
      </c>
      <c r="J48">
        <f t="shared" si="21"/>
        <v>6</v>
      </c>
      <c r="K48">
        <f t="shared" si="21"/>
        <v>2</v>
      </c>
      <c r="M48">
        <f t="shared" si="21"/>
        <v>0</v>
      </c>
      <c r="N48">
        <f t="shared" si="21"/>
        <v>2</v>
      </c>
      <c r="O48">
        <f t="shared" si="21"/>
        <v>2</v>
      </c>
      <c r="P48">
        <f t="shared" si="21"/>
        <v>6</v>
      </c>
    </row>
    <row r="49" spans="2:31">
      <c r="C49">
        <f>COUNTIF(C6:C43,3)</f>
        <v>2</v>
      </c>
      <c r="D49">
        <f t="shared" ref="D49:P49" si="22">COUNTIF(D6:D43,3)</f>
        <v>3</v>
      </c>
      <c r="E49">
        <f t="shared" si="22"/>
        <v>2</v>
      </c>
      <c r="F49">
        <f t="shared" si="22"/>
        <v>3</v>
      </c>
      <c r="G49">
        <f t="shared" si="22"/>
        <v>5</v>
      </c>
      <c r="H49"/>
      <c r="I49">
        <f t="shared" si="22"/>
        <v>0</v>
      </c>
      <c r="J49">
        <f t="shared" si="22"/>
        <v>7</v>
      </c>
      <c r="K49">
        <f t="shared" si="22"/>
        <v>2</v>
      </c>
      <c r="M49">
        <f t="shared" si="22"/>
        <v>0</v>
      </c>
      <c r="N49">
        <f t="shared" si="22"/>
        <v>11</v>
      </c>
      <c r="O49">
        <f t="shared" si="22"/>
        <v>1</v>
      </c>
      <c r="P49">
        <f t="shared" si="22"/>
        <v>7</v>
      </c>
    </row>
    <row r="50" spans="2:31">
      <c r="C50">
        <f>COUNTIF(C6:C43,2)</f>
        <v>0</v>
      </c>
      <c r="D50">
        <f t="shared" ref="D50:P50" si="23">COUNTIF(D6:D43,2)</f>
        <v>3</v>
      </c>
      <c r="E50">
        <f t="shared" si="23"/>
        <v>3</v>
      </c>
      <c r="F50">
        <f t="shared" si="23"/>
        <v>0</v>
      </c>
      <c r="G50">
        <f t="shared" si="23"/>
        <v>3</v>
      </c>
      <c r="H50"/>
      <c r="I50">
        <f t="shared" si="23"/>
        <v>0</v>
      </c>
      <c r="J50">
        <f t="shared" si="23"/>
        <v>3</v>
      </c>
      <c r="K50">
        <f t="shared" si="23"/>
        <v>0</v>
      </c>
      <c r="M50">
        <f t="shared" si="23"/>
        <v>14</v>
      </c>
      <c r="N50">
        <f t="shared" si="23"/>
        <v>5</v>
      </c>
      <c r="O50">
        <f t="shared" si="23"/>
        <v>0</v>
      </c>
      <c r="P50">
        <f t="shared" si="23"/>
        <v>3</v>
      </c>
    </row>
    <row r="51" spans="2:31">
      <c r="H51"/>
    </row>
    <row r="52" spans="2:31" ht="13.5" thickBot="1">
      <c r="H52"/>
    </row>
    <row r="53" spans="2:31" ht="13.5" thickTop="1">
      <c r="B53" s="360" t="s">
        <v>88</v>
      </c>
      <c r="C53" s="362" t="s">
        <v>56</v>
      </c>
      <c r="D53" s="362"/>
      <c r="E53" s="362"/>
      <c r="F53" s="362"/>
      <c r="G53" s="362"/>
      <c r="H53" s="362"/>
      <c r="I53" s="362"/>
      <c r="J53" s="362"/>
      <c r="K53" s="362"/>
      <c r="L53" s="362"/>
      <c r="M53" s="362"/>
      <c r="N53" s="362"/>
      <c r="O53" s="362"/>
      <c r="P53" s="362"/>
      <c r="Q53" s="362"/>
      <c r="R53" s="310" t="s">
        <v>11</v>
      </c>
      <c r="S53" s="311"/>
      <c r="T53" s="311"/>
      <c r="U53" s="311"/>
      <c r="V53" s="312"/>
      <c r="W53" s="312"/>
      <c r="X53" s="313" t="s">
        <v>12</v>
      </c>
      <c r="Y53" s="314"/>
      <c r="Z53" s="314"/>
      <c r="AA53" s="314"/>
      <c r="AB53" s="314"/>
      <c r="AC53" s="314"/>
      <c r="AD53" s="314"/>
      <c r="AE53" s="315"/>
    </row>
    <row r="54" spans="2:31">
      <c r="B54" s="361"/>
      <c r="C54" s="328" t="s">
        <v>57</v>
      </c>
      <c r="D54" s="329"/>
      <c r="E54" s="330"/>
      <c r="F54" s="334" t="s">
        <v>58</v>
      </c>
      <c r="G54" s="329"/>
      <c r="H54" s="330"/>
      <c r="I54" s="336" t="s">
        <v>59</v>
      </c>
      <c r="J54" s="337"/>
      <c r="K54" s="338"/>
      <c r="L54" s="334" t="s">
        <v>60</v>
      </c>
      <c r="M54" s="329"/>
      <c r="N54" s="330"/>
      <c r="O54" s="334" t="s">
        <v>61</v>
      </c>
      <c r="P54" s="329"/>
      <c r="Q54" s="344"/>
      <c r="R54" s="316" t="s">
        <v>3</v>
      </c>
      <c r="S54" s="317"/>
      <c r="T54" s="321" t="s">
        <v>63</v>
      </c>
      <c r="U54" s="322"/>
      <c r="V54" s="326" t="s">
        <v>64</v>
      </c>
      <c r="W54" s="307"/>
      <c r="X54" s="295" t="s">
        <v>65</v>
      </c>
      <c r="Y54" s="297" t="s">
        <v>66</v>
      </c>
      <c r="Z54" s="298"/>
      <c r="AA54" s="299"/>
      <c r="AB54" s="302" t="s">
        <v>67</v>
      </c>
      <c r="AC54" s="303"/>
      <c r="AD54" s="306" t="s">
        <v>68</v>
      </c>
      <c r="AE54" s="307"/>
    </row>
    <row r="55" spans="2:31">
      <c r="B55" s="361"/>
      <c r="C55" s="300"/>
      <c r="D55" s="300"/>
      <c r="E55" s="331"/>
      <c r="F55" s="308"/>
      <c r="G55" s="300"/>
      <c r="H55" s="331"/>
      <c r="I55" s="339"/>
      <c r="J55" s="340"/>
      <c r="K55" s="305"/>
      <c r="L55" s="308"/>
      <c r="M55" s="300"/>
      <c r="N55" s="331"/>
      <c r="O55" s="308"/>
      <c r="P55" s="300"/>
      <c r="Q55" s="309"/>
      <c r="R55" s="318"/>
      <c r="S55" s="301"/>
      <c r="T55" s="304"/>
      <c r="U55" s="323"/>
      <c r="V55" s="327"/>
      <c r="W55" s="309"/>
      <c r="X55" s="296"/>
      <c r="Y55" s="300"/>
      <c r="Z55" s="300"/>
      <c r="AA55" s="301"/>
      <c r="AB55" s="304"/>
      <c r="AC55" s="305"/>
      <c r="AD55" s="308"/>
      <c r="AE55" s="309"/>
    </row>
    <row r="56" spans="2:31">
      <c r="B56" s="361"/>
      <c r="C56" s="332"/>
      <c r="D56" s="332"/>
      <c r="E56" s="333"/>
      <c r="F56" s="335"/>
      <c r="G56" s="332"/>
      <c r="H56" s="333"/>
      <c r="I56" s="341"/>
      <c r="J56" s="342"/>
      <c r="K56" s="343"/>
      <c r="L56" s="335"/>
      <c r="M56" s="332"/>
      <c r="N56" s="333"/>
      <c r="O56" s="335"/>
      <c r="P56" s="332"/>
      <c r="Q56" s="345"/>
      <c r="R56" s="319"/>
      <c r="S56" s="320"/>
      <c r="T56" s="324"/>
      <c r="U56" s="325"/>
      <c r="V56" s="327"/>
      <c r="W56" s="309"/>
      <c r="X56" s="296"/>
      <c r="Y56" s="300"/>
      <c r="Z56" s="300"/>
      <c r="AA56" s="301"/>
      <c r="AB56" s="304"/>
      <c r="AC56" s="305"/>
      <c r="AD56" s="308"/>
      <c r="AE56" s="309"/>
    </row>
    <row r="57" spans="2:31" ht="13.5" thickBot="1">
      <c r="B57" s="120"/>
      <c r="C57" s="121" t="s">
        <v>130</v>
      </c>
      <c r="D57" s="122" t="s">
        <v>131</v>
      </c>
      <c r="E57" s="122" t="s">
        <v>132</v>
      </c>
      <c r="F57" s="123" t="s">
        <v>130</v>
      </c>
      <c r="G57" s="124" t="s">
        <v>131</v>
      </c>
      <c r="H57" s="125" t="s">
        <v>132</v>
      </c>
      <c r="I57" s="123" t="s">
        <v>130</v>
      </c>
      <c r="J57" s="122" t="s">
        <v>131</v>
      </c>
      <c r="K57" s="122" t="s">
        <v>132</v>
      </c>
      <c r="L57" s="123" t="s">
        <v>130</v>
      </c>
      <c r="M57" s="122" t="s">
        <v>131</v>
      </c>
      <c r="N57" s="122" t="s">
        <v>132</v>
      </c>
      <c r="O57" s="123" t="s">
        <v>130</v>
      </c>
      <c r="P57" s="122" t="s">
        <v>131</v>
      </c>
      <c r="Q57" s="122" t="s">
        <v>132</v>
      </c>
      <c r="R57" s="126" t="s">
        <v>130</v>
      </c>
      <c r="S57" s="127" t="s">
        <v>131</v>
      </c>
      <c r="T57" s="128" t="s">
        <v>130</v>
      </c>
      <c r="U57" s="129" t="s">
        <v>131</v>
      </c>
      <c r="V57" s="130" t="s">
        <v>130</v>
      </c>
      <c r="W57" s="131" t="s">
        <v>131</v>
      </c>
      <c r="X57" s="132" t="s">
        <v>130</v>
      </c>
      <c r="Y57" s="133" t="s">
        <v>130</v>
      </c>
      <c r="Z57" s="133" t="s">
        <v>131</v>
      </c>
      <c r="AA57" s="134" t="s">
        <v>132</v>
      </c>
      <c r="AB57" s="135" t="s">
        <v>130</v>
      </c>
      <c r="AC57" s="133" t="s">
        <v>131</v>
      </c>
      <c r="AD57" s="136" t="s">
        <v>130</v>
      </c>
      <c r="AE57" s="137" t="s">
        <v>131</v>
      </c>
    </row>
    <row r="58" spans="2:31">
      <c r="B58" s="138">
        <v>1</v>
      </c>
      <c r="C58" s="189">
        <v>4</v>
      </c>
      <c r="D58" s="193">
        <v>2</v>
      </c>
      <c r="E58" s="194">
        <v>3</v>
      </c>
      <c r="F58" s="189">
        <v>4</v>
      </c>
      <c r="G58" s="193">
        <v>3</v>
      </c>
      <c r="H58" s="193">
        <v>3</v>
      </c>
      <c r="I58" s="195">
        <v>3</v>
      </c>
      <c r="J58" s="196">
        <v>3</v>
      </c>
      <c r="K58" s="197">
        <v>3</v>
      </c>
      <c r="L58" s="189">
        <v>3</v>
      </c>
      <c r="M58" s="193">
        <v>3</v>
      </c>
      <c r="N58" s="194">
        <v>3</v>
      </c>
      <c r="O58" s="189">
        <v>3</v>
      </c>
      <c r="P58" s="193">
        <v>2</v>
      </c>
      <c r="Q58" s="198">
        <v>2</v>
      </c>
      <c r="R58" s="199">
        <v>5</v>
      </c>
      <c r="S58" s="200">
        <v>5</v>
      </c>
      <c r="T58" s="196" t="s">
        <v>160</v>
      </c>
      <c r="U58" s="209">
        <v>2</v>
      </c>
      <c r="V58" s="189">
        <v>4</v>
      </c>
      <c r="W58" s="200">
        <v>3</v>
      </c>
      <c r="X58" s="210">
        <v>2</v>
      </c>
      <c r="Y58" s="189">
        <v>2</v>
      </c>
      <c r="Z58" s="193">
        <v>3</v>
      </c>
      <c r="AA58" s="211">
        <v>2</v>
      </c>
      <c r="AB58" s="212">
        <v>4</v>
      </c>
      <c r="AC58" s="213">
        <v>3</v>
      </c>
      <c r="AD58" s="189">
        <v>2</v>
      </c>
      <c r="AE58" s="200">
        <v>2</v>
      </c>
    </row>
    <row r="59" spans="2:31">
      <c r="B59" s="153">
        <f>B58+1</f>
        <v>2</v>
      </c>
      <c r="C59" s="190">
        <v>5</v>
      </c>
      <c r="D59" s="201">
        <v>5</v>
      </c>
      <c r="E59" s="202">
        <v>5</v>
      </c>
      <c r="F59" s="190">
        <v>5</v>
      </c>
      <c r="G59" s="201">
        <v>5</v>
      </c>
      <c r="H59" s="201">
        <v>5</v>
      </c>
      <c r="I59" s="203">
        <v>5</v>
      </c>
      <c r="J59" s="204">
        <v>5</v>
      </c>
      <c r="K59" s="205">
        <v>5</v>
      </c>
      <c r="L59" s="190">
        <v>4</v>
      </c>
      <c r="M59" s="201">
        <v>5</v>
      </c>
      <c r="N59" s="202">
        <v>5</v>
      </c>
      <c r="O59" s="190">
        <v>4</v>
      </c>
      <c r="P59" s="201">
        <v>4</v>
      </c>
      <c r="Q59" s="206">
        <v>3</v>
      </c>
      <c r="R59" s="207">
        <v>5</v>
      </c>
      <c r="S59" s="208">
        <v>5</v>
      </c>
      <c r="T59" s="204" t="s">
        <v>160</v>
      </c>
      <c r="U59" s="205">
        <v>5</v>
      </c>
      <c r="V59" s="190">
        <v>5</v>
      </c>
      <c r="W59" s="208">
        <v>5</v>
      </c>
      <c r="X59" s="214">
        <v>5</v>
      </c>
      <c r="Y59" s="190">
        <v>4</v>
      </c>
      <c r="Z59" s="201">
        <v>4</v>
      </c>
      <c r="AA59" s="202">
        <v>2</v>
      </c>
      <c r="AB59" s="215">
        <v>5</v>
      </c>
      <c r="AC59" s="205">
        <v>5</v>
      </c>
      <c r="AD59" s="190">
        <v>5</v>
      </c>
      <c r="AE59" s="208">
        <v>5</v>
      </c>
    </row>
    <row r="60" spans="2:31">
      <c r="B60" s="153">
        <f t="shared" ref="B60:B95" si="24">B59+1</f>
        <v>3</v>
      </c>
      <c r="C60" s="190">
        <v>5</v>
      </c>
      <c r="D60" s="201">
        <v>3</v>
      </c>
      <c r="E60" s="202">
        <v>4</v>
      </c>
      <c r="F60" s="190">
        <v>3</v>
      </c>
      <c r="G60" s="201">
        <v>3</v>
      </c>
      <c r="H60" s="201">
        <v>3</v>
      </c>
      <c r="I60" s="203">
        <v>2</v>
      </c>
      <c r="J60" s="204">
        <v>3</v>
      </c>
      <c r="K60" s="205">
        <v>2</v>
      </c>
      <c r="L60" s="190">
        <v>5</v>
      </c>
      <c r="M60" s="201">
        <v>5</v>
      </c>
      <c r="N60" s="202">
        <v>5</v>
      </c>
      <c r="O60" s="190">
        <v>2</v>
      </c>
      <c r="P60" s="201">
        <v>2</v>
      </c>
      <c r="Q60" s="206">
        <v>2</v>
      </c>
      <c r="R60" s="207">
        <v>5</v>
      </c>
      <c r="S60" s="208">
        <v>5</v>
      </c>
      <c r="T60" s="204" t="s">
        <v>161</v>
      </c>
      <c r="U60" s="205">
        <v>2</v>
      </c>
      <c r="V60" s="190">
        <v>5</v>
      </c>
      <c r="W60" s="208">
        <v>5</v>
      </c>
      <c r="X60" s="214">
        <v>2</v>
      </c>
      <c r="Y60" s="190">
        <v>3</v>
      </c>
      <c r="Z60" s="201">
        <v>3</v>
      </c>
      <c r="AA60" s="202">
        <v>2</v>
      </c>
      <c r="AB60" s="215">
        <v>5</v>
      </c>
      <c r="AC60" s="205">
        <v>4</v>
      </c>
      <c r="AD60" s="190">
        <v>4</v>
      </c>
      <c r="AE60" s="208">
        <v>2</v>
      </c>
    </row>
    <row r="61" spans="2:31">
      <c r="B61" s="163">
        <f t="shared" si="24"/>
        <v>4</v>
      </c>
      <c r="C61" s="190">
        <v>5</v>
      </c>
      <c r="D61" s="201">
        <v>5</v>
      </c>
      <c r="E61" s="202">
        <v>5</v>
      </c>
      <c r="F61" s="190">
        <v>5</v>
      </c>
      <c r="G61" s="201">
        <v>5</v>
      </c>
      <c r="H61" s="201">
        <v>5</v>
      </c>
      <c r="I61" s="203">
        <v>5</v>
      </c>
      <c r="J61" s="204">
        <v>5</v>
      </c>
      <c r="K61" s="205">
        <v>5</v>
      </c>
      <c r="L61" s="190">
        <v>5</v>
      </c>
      <c r="M61" s="201">
        <v>5</v>
      </c>
      <c r="N61" s="202">
        <v>5</v>
      </c>
      <c r="O61" s="190">
        <v>5</v>
      </c>
      <c r="P61" s="201">
        <v>4</v>
      </c>
      <c r="Q61" s="206">
        <v>4</v>
      </c>
      <c r="R61" s="207">
        <v>5</v>
      </c>
      <c r="S61" s="208">
        <v>5</v>
      </c>
      <c r="T61" s="204" t="s">
        <v>162</v>
      </c>
      <c r="U61" s="205">
        <v>4</v>
      </c>
      <c r="V61" s="190">
        <v>5</v>
      </c>
      <c r="W61" s="208">
        <v>5</v>
      </c>
      <c r="X61" s="214">
        <v>2</v>
      </c>
      <c r="Y61" s="190">
        <v>3</v>
      </c>
      <c r="Z61" s="201">
        <v>5</v>
      </c>
      <c r="AA61" s="202">
        <v>2</v>
      </c>
      <c r="AB61" s="215">
        <v>5</v>
      </c>
      <c r="AC61" s="205">
        <v>5</v>
      </c>
      <c r="AD61" s="190">
        <v>3</v>
      </c>
      <c r="AE61" s="208">
        <v>2</v>
      </c>
    </row>
    <row r="62" spans="2:31">
      <c r="B62" s="153">
        <f t="shared" si="24"/>
        <v>5</v>
      </c>
      <c r="C62" s="190">
        <v>5</v>
      </c>
      <c r="D62" s="201">
        <v>5</v>
      </c>
      <c r="E62" s="202">
        <v>5</v>
      </c>
      <c r="F62" s="190">
        <v>5</v>
      </c>
      <c r="G62" s="201">
        <v>5</v>
      </c>
      <c r="H62" s="201">
        <v>5</v>
      </c>
      <c r="I62" s="203">
        <v>4</v>
      </c>
      <c r="J62" s="204">
        <v>4</v>
      </c>
      <c r="K62" s="205">
        <v>4</v>
      </c>
      <c r="L62" s="190">
        <v>5</v>
      </c>
      <c r="M62" s="201">
        <v>5</v>
      </c>
      <c r="N62" s="202">
        <v>5</v>
      </c>
      <c r="O62" s="190">
        <v>4</v>
      </c>
      <c r="P62" s="201">
        <v>4</v>
      </c>
      <c r="Q62" s="206">
        <v>3</v>
      </c>
      <c r="R62" s="207">
        <v>5</v>
      </c>
      <c r="S62" s="208">
        <v>5</v>
      </c>
      <c r="T62" s="204" t="s">
        <v>162</v>
      </c>
      <c r="U62" s="205">
        <v>2</v>
      </c>
      <c r="V62" s="190">
        <v>5</v>
      </c>
      <c r="W62" s="208">
        <v>5</v>
      </c>
      <c r="X62" s="214">
        <v>2</v>
      </c>
      <c r="Y62" s="190">
        <v>2</v>
      </c>
      <c r="Z62" s="201">
        <v>3</v>
      </c>
      <c r="AA62" s="202">
        <v>2</v>
      </c>
      <c r="AB62" s="215">
        <v>5</v>
      </c>
      <c r="AC62" s="205">
        <v>5</v>
      </c>
      <c r="AD62" s="190">
        <v>5</v>
      </c>
      <c r="AE62" s="208">
        <v>3</v>
      </c>
    </row>
    <row r="63" spans="2:31">
      <c r="B63" s="153">
        <f t="shared" si="24"/>
        <v>6</v>
      </c>
      <c r="C63" s="190">
        <v>5</v>
      </c>
      <c r="D63" s="201">
        <v>4</v>
      </c>
      <c r="E63" s="202">
        <v>4</v>
      </c>
      <c r="F63" s="190">
        <v>4</v>
      </c>
      <c r="G63" s="201">
        <v>5</v>
      </c>
      <c r="H63" s="201">
        <v>5</v>
      </c>
      <c r="I63" s="203">
        <v>2</v>
      </c>
      <c r="J63" s="204">
        <v>2</v>
      </c>
      <c r="K63" s="205">
        <v>2</v>
      </c>
      <c r="L63" s="190">
        <v>4</v>
      </c>
      <c r="M63" s="201">
        <v>4</v>
      </c>
      <c r="N63" s="202">
        <v>4</v>
      </c>
      <c r="O63" s="190">
        <v>5</v>
      </c>
      <c r="P63" s="201">
        <v>2</v>
      </c>
      <c r="Q63" s="206">
        <v>2</v>
      </c>
      <c r="R63" s="207">
        <v>5</v>
      </c>
      <c r="S63" s="208">
        <v>4</v>
      </c>
      <c r="T63" s="204" t="s">
        <v>162</v>
      </c>
      <c r="U63" s="205">
        <v>3</v>
      </c>
      <c r="V63" s="190">
        <v>4</v>
      </c>
      <c r="W63" s="208">
        <v>2</v>
      </c>
      <c r="X63" s="214">
        <v>2</v>
      </c>
      <c r="Y63" s="190">
        <v>2</v>
      </c>
      <c r="Z63" s="201">
        <v>5</v>
      </c>
      <c r="AA63" s="202">
        <v>2</v>
      </c>
      <c r="AB63" s="215">
        <v>5</v>
      </c>
      <c r="AC63" s="205">
        <v>2</v>
      </c>
      <c r="AD63" s="190">
        <v>2</v>
      </c>
      <c r="AE63" s="208">
        <v>2</v>
      </c>
    </row>
    <row r="64" spans="2:31">
      <c r="B64" s="153">
        <f t="shared" si="24"/>
        <v>7</v>
      </c>
      <c r="C64" s="190">
        <v>5</v>
      </c>
      <c r="D64" s="201">
        <v>5</v>
      </c>
      <c r="E64" s="202">
        <v>5</v>
      </c>
      <c r="F64" s="190">
        <v>5</v>
      </c>
      <c r="G64" s="201">
        <v>5</v>
      </c>
      <c r="H64" s="201">
        <v>5</v>
      </c>
      <c r="I64" s="203">
        <v>5</v>
      </c>
      <c r="J64" s="204">
        <v>5</v>
      </c>
      <c r="K64" s="205">
        <v>5</v>
      </c>
      <c r="L64" s="190">
        <v>5</v>
      </c>
      <c r="M64" s="201">
        <v>5</v>
      </c>
      <c r="N64" s="202">
        <v>5</v>
      </c>
      <c r="O64" s="190">
        <v>5</v>
      </c>
      <c r="P64" s="201">
        <v>3</v>
      </c>
      <c r="Q64" s="206">
        <v>5</v>
      </c>
      <c r="R64" s="207">
        <v>5</v>
      </c>
      <c r="S64" s="208">
        <v>5</v>
      </c>
      <c r="T64" s="204" t="s">
        <v>160</v>
      </c>
      <c r="U64" s="205">
        <v>3</v>
      </c>
      <c r="V64" s="190">
        <v>5</v>
      </c>
      <c r="W64" s="208">
        <v>4</v>
      </c>
      <c r="X64" s="214">
        <v>5</v>
      </c>
      <c r="Y64" s="190">
        <v>3</v>
      </c>
      <c r="Z64" s="201">
        <v>2</v>
      </c>
      <c r="AA64" s="202">
        <v>2</v>
      </c>
      <c r="AB64" s="215">
        <v>5</v>
      </c>
      <c r="AC64" s="205">
        <v>4</v>
      </c>
      <c r="AD64" s="190">
        <v>3</v>
      </c>
      <c r="AE64" s="208">
        <v>3</v>
      </c>
    </row>
    <row r="65" spans="2:31">
      <c r="B65" s="153">
        <f t="shared" si="24"/>
        <v>8</v>
      </c>
      <c r="C65" s="190">
        <v>5</v>
      </c>
      <c r="D65" s="201">
        <v>5</v>
      </c>
      <c r="E65" s="202">
        <v>5</v>
      </c>
      <c r="F65" s="190">
        <v>5</v>
      </c>
      <c r="G65" s="201">
        <v>5</v>
      </c>
      <c r="H65" s="201">
        <v>5</v>
      </c>
      <c r="I65" s="203">
        <v>5</v>
      </c>
      <c r="J65" s="204">
        <v>5</v>
      </c>
      <c r="K65" s="205">
        <v>5</v>
      </c>
      <c r="L65" s="190">
        <v>5</v>
      </c>
      <c r="M65" s="201">
        <v>5</v>
      </c>
      <c r="N65" s="202">
        <v>5</v>
      </c>
      <c r="O65" s="190">
        <v>5</v>
      </c>
      <c r="P65" s="201">
        <v>5</v>
      </c>
      <c r="Q65" s="206">
        <v>5</v>
      </c>
      <c r="R65" s="207">
        <v>5</v>
      </c>
      <c r="S65" s="208">
        <v>5</v>
      </c>
      <c r="T65" s="204" t="s">
        <v>163</v>
      </c>
      <c r="U65" s="205">
        <v>5</v>
      </c>
      <c r="V65" s="190">
        <v>5</v>
      </c>
      <c r="W65" s="208">
        <v>5</v>
      </c>
      <c r="X65" s="214">
        <v>5</v>
      </c>
      <c r="Y65" s="190">
        <v>5</v>
      </c>
      <c r="Z65" s="201">
        <v>5</v>
      </c>
      <c r="AA65" s="202">
        <v>5</v>
      </c>
      <c r="AB65" s="215">
        <v>5</v>
      </c>
      <c r="AC65" s="205">
        <v>5</v>
      </c>
      <c r="AD65" s="190">
        <v>5</v>
      </c>
      <c r="AE65" s="208">
        <v>5</v>
      </c>
    </row>
    <row r="66" spans="2:31">
      <c r="B66" s="153">
        <f t="shared" si="24"/>
        <v>9</v>
      </c>
      <c r="C66" s="190">
        <v>5</v>
      </c>
      <c r="D66" s="201">
        <v>3</v>
      </c>
      <c r="E66" s="202">
        <v>5</v>
      </c>
      <c r="F66" s="190">
        <v>2</v>
      </c>
      <c r="G66" s="201">
        <v>3</v>
      </c>
      <c r="H66" s="201">
        <v>2</v>
      </c>
      <c r="I66" s="203">
        <v>5</v>
      </c>
      <c r="J66" s="204">
        <v>2</v>
      </c>
      <c r="K66" s="205">
        <v>5</v>
      </c>
      <c r="L66" s="190">
        <v>3</v>
      </c>
      <c r="M66" s="201">
        <v>3</v>
      </c>
      <c r="N66" s="202">
        <v>2</v>
      </c>
      <c r="O66" s="190">
        <v>4</v>
      </c>
      <c r="P66" s="201">
        <v>2</v>
      </c>
      <c r="Q66" s="206">
        <v>2</v>
      </c>
      <c r="R66" s="207">
        <v>5</v>
      </c>
      <c r="S66" s="208">
        <v>5</v>
      </c>
      <c r="T66" s="204" t="s">
        <v>162</v>
      </c>
      <c r="U66" s="205">
        <v>4</v>
      </c>
      <c r="V66" s="190">
        <v>5</v>
      </c>
      <c r="W66" s="208">
        <v>5</v>
      </c>
      <c r="X66" s="214">
        <v>2</v>
      </c>
      <c r="Y66" s="190">
        <v>2</v>
      </c>
      <c r="Z66" s="201">
        <v>2</v>
      </c>
      <c r="AA66" s="202">
        <v>2</v>
      </c>
      <c r="AB66" s="215">
        <v>5</v>
      </c>
      <c r="AC66" s="205">
        <v>5</v>
      </c>
      <c r="AD66" s="190">
        <v>4</v>
      </c>
      <c r="AE66" s="208">
        <v>2</v>
      </c>
    </row>
    <row r="67" spans="2:31">
      <c r="B67" s="153">
        <f t="shared" si="24"/>
        <v>10</v>
      </c>
      <c r="C67" s="190">
        <v>5</v>
      </c>
      <c r="D67" s="201">
        <v>4</v>
      </c>
      <c r="E67" s="202">
        <v>4</v>
      </c>
      <c r="F67" s="190">
        <v>3</v>
      </c>
      <c r="G67" s="201">
        <v>3</v>
      </c>
      <c r="H67" s="201">
        <v>3</v>
      </c>
      <c r="I67" s="203">
        <v>4</v>
      </c>
      <c r="J67" s="204">
        <v>4</v>
      </c>
      <c r="K67" s="205">
        <v>4</v>
      </c>
      <c r="L67" s="190">
        <v>4</v>
      </c>
      <c r="M67" s="201">
        <v>4</v>
      </c>
      <c r="N67" s="202">
        <v>3</v>
      </c>
      <c r="O67" s="190">
        <v>3</v>
      </c>
      <c r="P67" s="201">
        <v>2</v>
      </c>
      <c r="Q67" s="206">
        <v>4</v>
      </c>
      <c r="R67" s="207">
        <v>5</v>
      </c>
      <c r="S67" s="208">
        <v>5</v>
      </c>
      <c r="T67" s="204" t="s">
        <v>161</v>
      </c>
      <c r="U67" s="205">
        <v>3</v>
      </c>
      <c r="V67" s="190">
        <v>5</v>
      </c>
      <c r="W67" s="208">
        <v>5</v>
      </c>
      <c r="X67" s="214">
        <v>2</v>
      </c>
      <c r="Y67" s="190">
        <v>5</v>
      </c>
      <c r="Z67" s="201">
        <v>5</v>
      </c>
      <c r="AA67" s="202">
        <v>2</v>
      </c>
      <c r="AB67" s="215">
        <v>5</v>
      </c>
      <c r="AC67" s="205">
        <v>4</v>
      </c>
      <c r="AD67" s="190">
        <v>4</v>
      </c>
      <c r="AE67" s="208">
        <v>4</v>
      </c>
    </row>
    <row r="68" spans="2:31">
      <c r="B68" s="153">
        <f t="shared" si="24"/>
        <v>11</v>
      </c>
      <c r="C68" s="190">
        <v>5</v>
      </c>
      <c r="D68" s="201">
        <v>4</v>
      </c>
      <c r="E68" s="202">
        <v>4</v>
      </c>
      <c r="F68" s="190">
        <v>3</v>
      </c>
      <c r="G68" s="201">
        <v>2</v>
      </c>
      <c r="H68" s="201">
        <v>2</v>
      </c>
      <c r="I68" s="203">
        <v>3</v>
      </c>
      <c r="J68" s="204">
        <v>3</v>
      </c>
      <c r="K68" s="205">
        <v>4</v>
      </c>
      <c r="L68" s="190">
        <v>4</v>
      </c>
      <c r="M68" s="201">
        <v>4</v>
      </c>
      <c r="N68" s="202">
        <v>4</v>
      </c>
      <c r="O68" s="190">
        <v>3</v>
      </c>
      <c r="P68" s="201">
        <v>3</v>
      </c>
      <c r="Q68" s="206">
        <v>3</v>
      </c>
      <c r="R68" s="207">
        <v>5</v>
      </c>
      <c r="S68" s="208">
        <v>5</v>
      </c>
      <c r="T68" s="204" t="s">
        <v>162</v>
      </c>
      <c r="U68" s="205">
        <v>3</v>
      </c>
      <c r="V68" s="190">
        <v>5</v>
      </c>
      <c r="W68" s="208">
        <v>3</v>
      </c>
      <c r="X68" s="214">
        <v>2</v>
      </c>
      <c r="Y68" s="190">
        <v>3</v>
      </c>
      <c r="Z68" s="201">
        <v>3</v>
      </c>
      <c r="AA68" s="202">
        <v>3</v>
      </c>
      <c r="AB68" s="215">
        <v>5</v>
      </c>
      <c r="AC68" s="205">
        <v>5</v>
      </c>
      <c r="AD68" s="190">
        <v>4</v>
      </c>
      <c r="AE68" s="208">
        <v>2</v>
      </c>
    </row>
    <row r="69" spans="2:31">
      <c r="B69" s="153">
        <f t="shared" si="24"/>
        <v>12</v>
      </c>
      <c r="C69" s="190">
        <v>5</v>
      </c>
      <c r="D69" s="201">
        <v>5</v>
      </c>
      <c r="E69" s="202">
        <v>4</v>
      </c>
      <c r="F69" s="190">
        <v>5</v>
      </c>
      <c r="G69" s="201">
        <v>5</v>
      </c>
      <c r="H69" s="201">
        <v>4</v>
      </c>
      <c r="I69" s="203">
        <v>4</v>
      </c>
      <c r="J69" s="204">
        <v>5</v>
      </c>
      <c r="K69" s="205">
        <v>4</v>
      </c>
      <c r="L69" s="190">
        <v>5</v>
      </c>
      <c r="M69" s="201">
        <v>5</v>
      </c>
      <c r="N69" s="202">
        <v>5</v>
      </c>
      <c r="O69" s="190">
        <v>5</v>
      </c>
      <c r="P69" s="201">
        <v>3</v>
      </c>
      <c r="Q69" s="206">
        <v>4</v>
      </c>
      <c r="R69" s="207">
        <v>5</v>
      </c>
      <c r="S69" s="208">
        <v>5</v>
      </c>
      <c r="T69" s="204" t="s">
        <v>162</v>
      </c>
      <c r="U69" s="205">
        <v>4</v>
      </c>
      <c r="V69" s="190">
        <v>5</v>
      </c>
      <c r="W69" s="208">
        <v>5</v>
      </c>
      <c r="X69" s="214">
        <v>2</v>
      </c>
      <c r="Y69" s="190">
        <v>2</v>
      </c>
      <c r="Z69" s="201">
        <v>5</v>
      </c>
      <c r="AA69" s="202">
        <v>2</v>
      </c>
      <c r="AB69" s="215">
        <v>5</v>
      </c>
      <c r="AC69" s="205">
        <v>5</v>
      </c>
      <c r="AD69" s="190">
        <v>5</v>
      </c>
      <c r="AE69" s="206">
        <v>2</v>
      </c>
    </row>
    <row r="70" spans="2:31">
      <c r="B70" s="153">
        <f t="shared" si="24"/>
        <v>13</v>
      </c>
      <c r="C70" s="190">
        <v>5</v>
      </c>
      <c r="D70" s="201">
        <v>5</v>
      </c>
      <c r="E70" s="202">
        <v>5</v>
      </c>
      <c r="F70" s="190">
        <v>5</v>
      </c>
      <c r="G70" s="201">
        <v>5</v>
      </c>
      <c r="H70" s="201">
        <v>4</v>
      </c>
      <c r="I70" s="203">
        <v>5</v>
      </c>
      <c r="J70" s="204">
        <v>5</v>
      </c>
      <c r="K70" s="205">
        <v>5</v>
      </c>
      <c r="L70" s="190">
        <v>5</v>
      </c>
      <c r="M70" s="201">
        <v>5</v>
      </c>
      <c r="N70" s="202">
        <v>5</v>
      </c>
      <c r="O70" s="190">
        <v>4</v>
      </c>
      <c r="P70" s="201">
        <v>3</v>
      </c>
      <c r="Q70" s="206">
        <v>5</v>
      </c>
      <c r="R70" s="207">
        <v>5</v>
      </c>
      <c r="S70" s="208">
        <v>5</v>
      </c>
      <c r="T70" s="204" t="s">
        <v>162</v>
      </c>
      <c r="U70" s="205">
        <v>3</v>
      </c>
      <c r="V70" s="190">
        <v>5</v>
      </c>
      <c r="W70" s="208">
        <v>5</v>
      </c>
      <c r="X70" s="214">
        <v>2</v>
      </c>
      <c r="Y70" s="190">
        <v>3</v>
      </c>
      <c r="Z70" s="201">
        <v>2</v>
      </c>
      <c r="AA70" s="202">
        <v>2</v>
      </c>
      <c r="AB70" s="215">
        <v>5</v>
      </c>
      <c r="AC70" s="205">
        <v>5</v>
      </c>
      <c r="AD70" s="190">
        <v>4</v>
      </c>
      <c r="AE70" s="206">
        <v>2</v>
      </c>
    </row>
    <row r="71" spans="2:31">
      <c r="B71" s="153">
        <f t="shared" si="24"/>
        <v>14</v>
      </c>
      <c r="C71" s="190">
        <v>5</v>
      </c>
      <c r="D71" s="201">
        <v>5</v>
      </c>
      <c r="E71" s="202">
        <v>5</v>
      </c>
      <c r="F71" s="190">
        <v>5</v>
      </c>
      <c r="G71" s="201">
        <v>5</v>
      </c>
      <c r="H71" s="201">
        <v>5</v>
      </c>
      <c r="I71" s="203">
        <v>5</v>
      </c>
      <c r="J71" s="204">
        <v>5</v>
      </c>
      <c r="K71" s="205">
        <v>5</v>
      </c>
      <c r="L71" s="190">
        <v>5</v>
      </c>
      <c r="M71" s="201">
        <v>5</v>
      </c>
      <c r="N71" s="202">
        <v>5</v>
      </c>
      <c r="O71" s="190">
        <v>5</v>
      </c>
      <c r="P71" s="201">
        <v>5</v>
      </c>
      <c r="Q71" s="206">
        <v>5</v>
      </c>
      <c r="R71" s="207">
        <v>5</v>
      </c>
      <c r="S71" s="208">
        <v>5</v>
      </c>
      <c r="T71" s="204" t="s">
        <v>162</v>
      </c>
      <c r="U71" s="205">
        <v>3</v>
      </c>
      <c r="V71" s="190">
        <v>5</v>
      </c>
      <c r="W71" s="208">
        <v>5</v>
      </c>
      <c r="X71" s="214">
        <v>2</v>
      </c>
      <c r="Y71" s="190">
        <v>3</v>
      </c>
      <c r="Z71" s="201">
        <v>4</v>
      </c>
      <c r="AA71" s="202">
        <v>2</v>
      </c>
      <c r="AB71" s="215">
        <v>5</v>
      </c>
      <c r="AC71" s="205">
        <v>5</v>
      </c>
      <c r="AD71" s="190">
        <v>5</v>
      </c>
      <c r="AE71" s="206">
        <v>2</v>
      </c>
    </row>
    <row r="72" spans="2:31">
      <c r="B72" s="153">
        <f t="shared" si="24"/>
        <v>15</v>
      </c>
      <c r="C72" s="190">
        <v>5</v>
      </c>
      <c r="D72" s="201">
        <v>5</v>
      </c>
      <c r="E72" s="202">
        <v>5</v>
      </c>
      <c r="F72" s="190">
        <v>5</v>
      </c>
      <c r="G72" s="201">
        <v>5</v>
      </c>
      <c r="H72" s="201">
        <v>5</v>
      </c>
      <c r="I72" s="203">
        <v>5</v>
      </c>
      <c r="J72" s="204">
        <v>5</v>
      </c>
      <c r="K72" s="205">
        <v>5</v>
      </c>
      <c r="L72" s="190">
        <v>5</v>
      </c>
      <c r="M72" s="201">
        <v>5</v>
      </c>
      <c r="N72" s="202">
        <v>5</v>
      </c>
      <c r="O72" s="190">
        <v>4</v>
      </c>
      <c r="P72" s="201">
        <v>5</v>
      </c>
      <c r="Q72" s="206">
        <v>5</v>
      </c>
      <c r="R72" s="207">
        <v>5</v>
      </c>
      <c r="S72" s="208">
        <v>5</v>
      </c>
      <c r="T72" s="204" t="s">
        <v>164</v>
      </c>
      <c r="U72" s="205">
        <v>4</v>
      </c>
      <c r="V72" s="190">
        <v>5</v>
      </c>
      <c r="W72" s="208">
        <v>5</v>
      </c>
      <c r="X72" s="214">
        <v>5</v>
      </c>
      <c r="Y72" s="190">
        <v>2</v>
      </c>
      <c r="Z72" s="201">
        <v>5</v>
      </c>
      <c r="AA72" s="202">
        <v>3</v>
      </c>
      <c r="AB72" s="215">
        <v>5</v>
      </c>
      <c r="AC72" s="205">
        <v>5</v>
      </c>
      <c r="AD72" s="190">
        <v>5</v>
      </c>
      <c r="AE72" s="206">
        <v>5</v>
      </c>
    </row>
    <row r="73" spans="2:31">
      <c r="B73" s="153">
        <f t="shared" si="24"/>
        <v>16</v>
      </c>
      <c r="C73" s="190">
        <v>4</v>
      </c>
      <c r="D73" s="201">
        <v>3</v>
      </c>
      <c r="E73" s="202">
        <v>2</v>
      </c>
      <c r="F73" s="190">
        <v>3</v>
      </c>
      <c r="G73" s="201">
        <v>2</v>
      </c>
      <c r="H73" s="201">
        <v>2</v>
      </c>
      <c r="I73" s="203">
        <v>3</v>
      </c>
      <c r="J73" s="204">
        <v>2</v>
      </c>
      <c r="K73" s="205">
        <v>2</v>
      </c>
      <c r="L73" s="190">
        <v>4</v>
      </c>
      <c r="M73" s="201">
        <v>4</v>
      </c>
      <c r="N73" s="202">
        <v>2</v>
      </c>
      <c r="O73" s="190">
        <v>2</v>
      </c>
      <c r="P73" s="201">
        <v>2</v>
      </c>
      <c r="Q73" s="206">
        <v>2</v>
      </c>
      <c r="R73" s="207">
        <v>5</v>
      </c>
      <c r="S73" s="208">
        <v>3</v>
      </c>
      <c r="T73" s="204" t="s">
        <v>162</v>
      </c>
      <c r="U73" s="205">
        <v>3</v>
      </c>
      <c r="V73" s="190">
        <v>3</v>
      </c>
      <c r="W73" s="208">
        <v>3</v>
      </c>
      <c r="X73" s="214">
        <v>2</v>
      </c>
      <c r="Y73" s="190">
        <v>2</v>
      </c>
      <c r="Z73" s="201">
        <v>4</v>
      </c>
      <c r="AA73" s="201">
        <v>2</v>
      </c>
      <c r="AB73" s="203">
        <v>2</v>
      </c>
      <c r="AC73" s="205">
        <v>3</v>
      </c>
      <c r="AD73" s="190">
        <v>2</v>
      </c>
      <c r="AE73" s="206">
        <v>2</v>
      </c>
    </row>
    <row r="74" spans="2:31">
      <c r="B74" s="153">
        <f t="shared" si="24"/>
        <v>17</v>
      </c>
      <c r="C74" s="190">
        <v>5</v>
      </c>
      <c r="D74" s="201">
        <v>5</v>
      </c>
      <c r="E74" s="202">
        <v>5</v>
      </c>
      <c r="F74" s="190">
        <v>5</v>
      </c>
      <c r="G74" s="201">
        <v>5</v>
      </c>
      <c r="H74" s="202">
        <v>5</v>
      </c>
      <c r="I74" s="215">
        <v>5</v>
      </c>
      <c r="J74" s="204">
        <v>5</v>
      </c>
      <c r="K74" s="216">
        <v>5</v>
      </c>
      <c r="L74" s="190">
        <v>5</v>
      </c>
      <c r="M74" s="201">
        <v>5</v>
      </c>
      <c r="N74" s="202">
        <v>5</v>
      </c>
      <c r="O74" s="190">
        <v>5</v>
      </c>
      <c r="P74" s="201">
        <v>4</v>
      </c>
      <c r="Q74" s="217">
        <v>3</v>
      </c>
      <c r="R74" s="207">
        <v>5</v>
      </c>
      <c r="S74" s="208">
        <v>5</v>
      </c>
      <c r="T74" s="204" t="s">
        <v>163</v>
      </c>
      <c r="U74" s="205">
        <v>5</v>
      </c>
      <c r="V74" s="190">
        <v>4</v>
      </c>
      <c r="W74" s="208">
        <v>5</v>
      </c>
      <c r="X74" s="214">
        <v>2</v>
      </c>
      <c r="Y74" s="190">
        <v>3</v>
      </c>
      <c r="Z74" s="201">
        <v>5</v>
      </c>
      <c r="AA74" s="202">
        <v>5</v>
      </c>
      <c r="AB74" s="203">
        <v>5</v>
      </c>
      <c r="AC74" s="205">
        <v>5</v>
      </c>
      <c r="AD74" s="190">
        <v>5</v>
      </c>
      <c r="AE74" s="206">
        <v>2</v>
      </c>
    </row>
    <row r="75" spans="2:31">
      <c r="B75" s="153">
        <f t="shared" si="24"/>
        <v>18</v>
      </c>
      <c r="C75" s="190">
        <v>5</v>
      </c>
      <c r="D75" s="201">
        <v>4</v>
      </c>
      <c r="E75" s="202">
        <v>5</v>
      </c>
      <c r="F75" s="190">
        <v>5</v>
      </c>
      <c r="G75" s="201">
        <v>5</v>
      </c>
      <c r="H75" s="202">
        <v>5</v>
      </c>
      <c r="I75" s="215">
        <v>5</v>
      </c>
      <c r="J75" s="204">
        <v>5</v>
      </c>
      <c r="K75" s="216">
        <v>5</v>
      </c>
      <c r="L75" s="201">
        <v>5</v>
      </c>
      <c r="M75" s="201">
        <v>5</v>
      </c>
      <c r="N75" s="208">
        <v>5</v>
      </c>
      <c r="O75" s="189">
        <v>4</v>
      </c>
      <c r="P75" s="193">
        <v>3</v>
      </c>
      <c r="Q75" s="201">
        <v>3</v>
      </c>
      <c r="R75" s="207">
        <v>5</v>
      </c>
      <c r="S75" s="208">
        <v>5</v>
      </c>
      <c r="T75" s="204" t="s">
        <v>160</v>
      </c>
      <c r="U75" s="205">
        <v>4</v>
      </c>
      <c r="V75" s="190">
        <v>5</v>
      </c>
      <c r="W75" s="208">
        <v>5</v>
      </c>
      <c r="X75" s="214">
        <v>5</v>
      </c>
      <c r="Y75" s="190">
        <v>3</v>
      </c>
      <c r="Z75" s="201">
        <v>3</v>
      </c>
      <c r="AA75" s="201">
        <v>2</v>
      </c>
      <c r="AB75" s="203">
        <v>5</v>
      </c>
      <c r="AC75" s="205">
        <v>5</v>
      </c>
      <c r="AD75" s="190">
        <v>5</v>
      </c>
      <c r="AE75" s="206">
        <v>2</v>
      </c>
    </row>
    <row r="76" spans="2:31">
      <c r="B76" s="153">
        <f t="shared" si="24"/>
        <v>19</v>
      </c>
      <c r="C76" s="190">
        <v>5</v>
      </c>
      <c r="D76" s="201">
        <v>5</v>
      </c>
      <c r="E76" s="202">
        <v>5</v>
      </c>
      <c r="F76" s="190">
        <v>5</v>
      </c>
      <c r="G76" s="201">
        <v>5</v>
      </c>
      <c r="H76" s="202">
        <v>5</v>
      </c>
      <c r="I76" s="215">
        <v>5</v>
      </c>
      <c r="J76" s="204">
        <v>5</v>
      </c>
      <c r="K76" s="216">
        <v>4</v>
      </c>
      <c r="L76" s="201">
        <v>5</v>
      </c>
      <c r="M76" s="201">
        <v>5</v>
      </c>
      <c r="N76" s="208">
        <v>4</v>
      </c>
      <c r="O76" s="190">
        <v>4</v>
      </c>
      <c r="P76" s="201">
        <v>4</v>
      </c>
      <c r="Q76" s="206">
        <v>5</v>
      </c>
      <c r="R76" s="207">
        <v>5</v>
      </c>
      <c r="S76" s="208">
        <v>5</v>
      </c>
      <c r="T76" s="204" t="s">
        <v>165</v>
      </c>
      <c r="U76" s="205">
        <v>4</v>
      </c>
      <c r="V76" s="190">
        <v>5</v>
      </c>
      <c r="W76" s="208">
        <v>5</v>
      </c>
      <c r="X76" s="214">
        <v>2</v>
      </c>
      <c r="Y76" s="190">
        <v>2</v>
      </c>
      <c r="Z76" s="201">
        <v>5</v>
      </c>
      <c r="AA76" s="201">
        <v>2</v>
      </c>
      <c r="AB76" s="203">
        <v>5</v>
      </c>
      <c r="AC76" s="205">
        <v>4</v>
      </c>
      <c r="AD76" s="190">
        <v>3</v>
      </c>
      <c r="AE76" s="206">
        <v>2</v>
      </c>
    </row>
    <row r="77" spans="2:31">
      <c r="B77" s="153">
        <f t="shared" si="24"/>
        <v>20</v>
      </c>
      <c r="C77" s="98"/>
      <c r="D77" s="99"/>
      <c r="E77" s="156"/>
      <c r="F77" s="98"/>
      <c r="G77" s="99"/>
      <c r="H77" s="156"/>
      <c r="I77" s="162"/>
      <c r="J77" s="165"/>
      <c r="K77" s="167"/>
      <c r="L77" s="99"/>
      <c r="M77" s="99"/>
      <c r="N77" s="159"/>
      <c r="O77" s="98"/>
      <c r="P77" s="99"/>
      <c r="Q77" s="102"/>
      <c r="R77" s="158"/>
      <c r="S77" s="159"/>
      <c r="T77" s="165"/>
      <c r="U77" s="155"/>
      <c r="V77" s="98"/>
      <c r="W77" s="159"/>
      <c r="X77" s="161"/>
      <c r="Y77" s="98"/>
      <c r="Z77" s="99"/>
      <c r="AA77" s="99"/>
      <c r="AB77" s="164"/>
      <c r="AC77" s="155"/>
      <c r="AD77" s="98"/>
      <c r="AE77" s="102"/>
    </row>
    <row r="78" spans="2:31">
      <c r="B78" s="153">
        <f t="shared" si="24"/>
        <v>21</v>
      </c>
      <c r="C78" s="98"/>
      <c r="D78" s="99"/>
      <c r="E78" s="156"/>
      <c r="F78" s="98"/>
      <c r="G78" s="99"/>
      <c r="H78" s="156"/>
      <c r="I78" s="162"/>
      <c r="J78" s="165"/>
      <c r="K78" s="167"/>
      <c r="L78" s="99"/>
      <c r="M78" s="99"/>
      <c r="N78" s="159"/>
      <c r="O78" s="98"/>
      <c r="P78" s="99"/>
      <c r="Q78" s="102"/>
      <c r="R78" s="158"/>
      <c r="S78" s="159"/>
      <c r="T78" s="165"/>
      <c r="U78" s="155"/>
      <c r="V78" s="98"/>
      <c r="W78" s="159"/>
      <c r="X78" s="161"/>
      <c r="Y78" s="98"/>
      <c r="Z78" s="99"/>
      <c r="AA78" s="99"/>
      <c r="AB78" s="164"/>
      <c r="AC78" s="155"/>
      <c r="AD78" s="98"/>
      <c r="AE78" s="102"/>
    </row>
    <row r="79" spans="2:31">
      <c r="B79" s="153">
        <f t="shared" si="24"/>
        <v>22</v>
      </c>
      <c r="C79" s="98"/>
      <c r="D79" s="99"/>
      <c r="E79" s="156"/>
      <c r="F79" s="98"/>
      <c r="G79" s="99"/>
      <c r="H79" s="156"/>
      <c r="I79" s="162"/>
      <c r="J79" s="165"/>
      <c r="K79" s="167"/>
      <c r="L79" s="99"/>
      <c r="M79" s="99"/>
      <c r="N79" s="159"/>
      <c r="O79" s="98"/>
      <c r="P79" s="99"/>
      <c r="Q79" s="102"/>
      <c r="R79" s="158"/>
      <c r="S79" s="159"/>
      <c r="T79" s="165"/>
      <c r="U79" s="155"/>
      <c r="V79" s="98"/>
      <c r="W79" s="159"/>
      <c r="X79" s="161"/>
      <c r="Y79" s="98"/>
      <c r="Z79" s="99"/>
      <c r="AA79" s="99"/>
      <c r="AB79" s="164"/>
      <c r="AC79" s="155"/>
      <c r="AD79" s="98"/>
      <c r="AE79" s="102"/>
    </row>
    <row r="80" spans="2:31">
      <c r="B80" s="153">
        <f t="shared" si="24"/>
        <v>23</v>
      </c>
      <c r="C80" s="98"/>
      <c r="D80" s="99"/>
      <c r="E80" s="156"/>
      <c r="F80" s="98"/>
      <c r="G80" s="99"/>
      <c r="H80" s="156"/>
      <c r="I80" s="162"/>
      <c r="J80" s="165"/>
      <c r="K80" s="167"/>
      <c r="L80" s="99"/>
      <c r="M80" s="99"/>
      <c r="N80" s="159"/>
      <c r="O80" s="98"/>
      <c r="P80" s="99"/>
      <c r="Q80" s="102"/>
      <c r="R80" s="158"/>
      <c r="S80" s="159"/>
      <c r="T80" s="165"/>
      <c r="U80" s="155"/>
      <c r="V80" s="98"/>
      <c r="W80" s="159"/>
      <c r="X80" s="161"/>
      <c r="Y80" s="98"/>
      <c r="Z80" s="99"/>
      <c r="AA80" s="99"/>
      <c r="AB80" s="164"/>
      <c r="AC80" s="155"/>
      <c r="AD80" s="98"/>
      <c r="AE80" s="102"/>
    </row>
    <row r="81" spans="2:31">
      <c r="B81" s="153">
        <f t="shared" si="24"/>
        <v>24</v>
      </c>
      <c r="C81" s="98"/>
      <c r="D81" s="99"/>
      <c r="E81" s="156"/>
      <c r="F81" s="98"/>
      <c r="G81" s="99"/>
      <c r="H81" s="156"/>
      <c r="I81" s="162"/>
      <c r="J81" s="165"/>
      <c r="K81" s="167"/>
      <c r="L81" s="99"/>
      <c r="M81" s="99"/>
      <c r="N81" s="159"/>
      <c r="O81" s="98"/>
      <c r="P81" s="99"/>
      <c r="Q81" s="102"/>
      <c r="R81" s="158"/>
      <c r="S81" s="159"/>
      <c r="T81" s="165"/>
      <c r="U81" s="155"/>
      <c r="V81" s="98"/>
      <c r="W81" s="159"/>
      <c r="X81" s="161"/>
      <c r="Y81" s="98"/>
      <c r="Z81" s="99"/>
      <c r="AA81" s="99"/>
      <c r="AB81" s="164"/>
      <c r="AC81" s="155"/>
      <c r="AD81" s="98"/>
      <c r="AE81" s="102"/>
    </row>
    <row r="82" spans="2:31">
      <c r="B82" s="153">
        <f t="shared" si="24"/>
        <v>25</v>
      </c>
      <c r="C82" s="98"/>
      <c r="D82" s="99"/>
      <c r="E82" s="156"/>
      <c r="F82" s="98"/>
      <c r="G82" s="99"/>
      <c r="H82" s="156"/>
      <c r="I82" s="162"/>
      <c r="J82" s="165"/>
      <c r="K82" s="167"/>
      <c r="L82" s="99"/>
      <c r="M82" s="99"/>
      <c r="N82" s="159"/>
      <c r="O82" s="98"/>
      <c r="P82" s="99"/>
      <c r="Q82" s="102"/>
      <c r="R82" s="158"/>
      <c r="S82" s="159"/>
      <c r="T82" s="165"/>
      <c r="U82" s="155"/>
      <c r="V82" s="98"/>
      <c r="W82" s="159"/>
      <c r="X82" s="161"/>
      <c r="Y82" s="98"/>
      <c r="Z82" s="99"/>
      <c r="AA82" s="99"/>
      <c r="AB82" s="164"/>
      <c r="AC82" s="155"/>
      <c r="AD82" s="98"/>
      <c r="AE82" s="102"/>
    </row>
    <row r="83" spans="2:31">
      <c r="B83" s="153">
        <f t="shared" si="24"/>
        <v>26</v>
      </c>
      <c r="C83" s="98"/>
      <c r="D83" s="99"/>
      <c r="E83" s="156"/>
      <c r="F83" s="98"/>
      <c r="G83" s="99"/>
      <c r="H83" s="156"/>
      <c r="I83" s="162"/>
      <c r="J83" s="165"/>
      <c r="K83" s="167"/>
      <c r="L83" s="99"/>
      <c r="M83" s="99"/>
      <c r="N83" s="159"/>
      <c r="O83" s="98"/>
      <c r="P83" s="99"/>
      <c r="Q83" s="102"/>
      <c r="R83" s="158"/>
      <c r="S83" s="159"/>
      <c r="T83" s="165"/>
      <c r="U83" s="155"/>
      <c r="V83" s="98"/>
      <c r="W83" s="159"/>
      <c r="X83" s="161"/>
      <c r="Y83" s="98"/>
      <c r="Z83" s="99"/>
      <c r="AA83" s="99"/>
      <c r="AB83" s="164"/>
      <c r="AC83" s="155"/>
      <c r="AD83" s="98"/>
      <c r="AE83" s="102"/>
    </row>
    <row r="84" spans="2:31">
      <c r="B84" s="153">
        <f t="shared" si="24"/>
        <v>27</v>
      </c>
      <c r="C84" s="98"/>
      <c r="D84" s="99"/>
      <c r="E84" s="156"/>
      <c r="F84" s="98"/>
      <c r="G84" s="99"/>
      <c r="H84" s="156"/>
      <c r="I84" s="162"/>
      <c r="J84" s="165"/>
      <c r="K84" s="167"/>
      <c r="L84" s="165"/>
      <c r="M84" s="165"/>
      <c r="N84" s="167"/>
      <c r="O84" s="98"/>
      <c r="P84" s="99"/>
      <c r="Q84" s="102"/>
      <c r="R84" s="158"/>
      <c r="S84" s="159"/>
      <c r="T84" s="165"/>
      <c r="U84" s="155"/>
      <c r="V84" s="98"/>
      <c r="W84" s="159"/>
      <c r="X84" s="161"/>
      <c r="Y84" s="98"/>
      <c r="Z84" s="99"/>
      <c r="AA84" s="99"/>
      <c r="AB84" s="164"/>
      <c r="AC84" s="155"/>
      <c r="AD84" s="98"/>
      <c r="AE84" s="102"/>
    </row>
    <row r="85" spans="2:31">
      <c r="B85" s="153">
        <f t="shared" si="24"/>
        <v>28</v>
      </c>
      <c r="C85" s="98"/>
      <c r="D85" s="99"/>
      <c r="E85" s="156"/>
      <c r="F85" s="98"/>
      <c r="G85" s="99"/>
      <c r="H85" s="156"/>
      <c r="I85" s="162"/>
      <c r="J85" s="165"/>
      <c r="K85" s="167"/>
      <c r="L85" s="165"/>
      <c r="M85" s="165"/>
      <c r="N85" s="167"/>
      <c r="O85" s="98"/>
      <c r="P85" s="99"/>
      <c r="Q85" s="102"/>
      <c r="R85" s="158"/>
      <c r="S85" s="159"/>
      <c r="T85" s="165"/>
      <c r="U85" s="155"/>
      <c r="V85" s="98"/>
      <c r="W85" s="159"/>
      <c r="X85" s="161"/>
      <c r="Y85" s="98"/>
      <c r="Z85" s="99"/>
      <c r="AA85" s="99"/>
      <c r="AB85" s="164"/>
      <c r="AC85" s="155"/>
      <c r="AD85" s="98"/>
      <c r="AE85" s="102"/>
    </row>
    <row r="86" spans="2:31">
      <c r="B86" s="153">
        <f t="shared" si="24"/>
        <v>29</v>
      </c>
      <c r="C86" s="98"/>
      <c r="D86" s="99"/>
      <c r="E86" s="156"/>
      <c r="F86" s="98"/>
      <c r="G86" s="99"/>
      <c r="H86" s="156"/>
      <c r="I86" s="162"/>
      <c r="J86" s="165"/>
      <c r="K86" s="167"/>
      <c r="L86" s="165"/>
      <c r="M86" s="165"/>
      <c r="N86" s="167"/>
      <c r="O86" s="98"/>
      <c r="P86" s="99"/>
      <c r="Q86" s="102"/>
      <c r="R86" s="158"/>
      <c r="S86" s="159"/>
      <c r="T86" s="165"/>
      <c r="U86" s="155"/>
      <c r="V86" s="98"/>
      <c r="W86" s="159"/>
      <c r="X86" s="161"/>
      <c r="Y86" s="98"/>
      <c r="Z86" s="99"/>
      <c r="AA86" s="99"/>
      <c r="AB86" s="164"/>
      <c r="AC86" s="155"/>
      <c r="AD86" s="98"/>
      <c r="AE86" s="102"/>
    </row>
    <row r="87" spans="2:31">
      <c r="B87" s="153">
        <f t="shared" si="24"/>
        <v>30</v>
      </c>
      <c r="C87" s="98"/>
      <c r="D87" s="99"/>
      <c r="E87" s="156"/>
      <c r="F87" s="98"/>
      <c r="G87" s="99"/>
      <c r="H87" s="156"/>
      <c r="I87" s="162"/>
      <c r="J87" s="165"/>
      <c r="K87" s="167"/>
      <c r="L87" s="165"/>
      <c r="M87" s="165"/>
      <c r="N87" s="167"/>
      <c r="O87" s="98"/>
      <c r="P87" s="99"/>
      <c r="Q87" s="102"/>
      <c r="R87" s="158"/>
      <c r="S87" s="159"/>
      <c r="T87" s="165"/>
      <c r="U87" s="155"/>
      <c r="V87" s="98"/>
      <c r="W87" s="159"/>
      <c r="X87" s="161"/>
      <c r="Y87" s="98"/>
      <c r="Z87" s="99"/>
      <c r="AA87" s="99"/>
      <c r="AB87" s="164"/>
      <c r="AC87" s="155"/>
      <c r="AD87" s="98"/>
      <c r="AE87" s="102"/>
    </row>
    <row r="88" spans="2:31">
      <c r="B88" s="153">
        <f t="shared" si="24"/>
        <v>31</v>
      </c>
      <c r="C88" s="98"/>
      <c r="D88" s="99"/>
      <c r="E88" s="156"/>
      <c r="F88" s="98"/>
      <c r="G88" s="99"/>
      <c r="H88" s="156"/>
      <c r="I88" s="162"/>
      <c r="J88" s="165"/>
      <c r="K88" s="167"/>
      <c r="L88" s="99"/>
      <c r="M88" s="99"/>
      <c r="N88" s="159"/>
      <c r="O88" s="98"/>
      <c r="P88" s="99"/>
      <c r="Q88" s="102"/>
      <c r="R88" s="158"/>
      <c r="S88" s="159"/>
      <c r="T88" s="165"/>
      <c r="U88" s="155"/>
      <c r="V88" s="98"/>
      <c r="W88" s="159"/>
      <c r="X88" s="161"/>
      <c r="Y88" s="98"/>
      <c r="Z88" s="99"/>
      <c r="AA88" s="99"/>
      <c r="AB88" s="164"/>
      <c r="AC88" s="155"/>
      <c r="AD88" s="98"/>
      <c r="AE88" s="102"/>
    </row>
    <row r="89" spans="2:31">
      <c r="B89" s="153">
        <f t="shared" si="24"/>
        <v>32</v>
      </c>
      <c r="C89" s="98"/>
      <c r="D89" s="99"/>
      <c r="E89" s="156"/>
      <c r="F89" s="98"/>
      <c r="G89" s="99"/>
      <c r="H89" s="156"/>
      <c r="I89" s="162"/>
      <c r="J89" s="165"/>
      <c r="K89" s="167"/>
      <c r="L89" s="99"/>
      <c r="M89" s="99"/>
      <c r="N89" s="159"/>
      <c r="O89" s="98"/>
      <c r="P89" s="99"/>
      <c r="Q89" s="102"/>
      <c r="R89" s="158"/>
      <c r="S89" s="159"/>
      <c r="T89" s="165"/>
      <c r="U89" s="155"/>
      <c r="V89" s="98"/>
      <c r="W89" s="159"/>
      <c r="X89" s="161"/>
      <c r="Y89" s="98"/>
      <c r="Z89" s="99"/>
      <c r="AA89" s="99"/>
      <c r="AB89" s="164"/>
      <c r="AC89" s="155"/>
      <c r="AD89" s="98"/>
      <c r="AE89" s="102"/>
    </row>
    <row r="90" spans="2:31">
      <c r="B90" s="153">
        <f t="shared" si="24"/>
        <v>33</v>
      </c>
      <c r="C90" s="98"/>
      <c r="D90" s="99"/>
      <c r="E90" s="156"/>
      <c r="F90" s="98"/>
      <c r="G90" s="99"/>
      <c r="H90" s="156"/>
      <c r="I90" s="165"/>
      <c r="J90" s="165"/>
      <c r="K90" s="167"/>
      <c r="L90" s="99"/>
      <c r="M90" s="99"/>
      <c r="N90" s="159"/>
      <c r="O90" s="98"/>
      <c r="P90" s="99"/>
      <c r="Q90" s="102"/>
      <c r="R90" s="158"/>
      <c r="S90" s="159"/>
      <c r="T90" s="165"/>
      <c r="U90" s="155"/>
      <c r="V90" s="98"/>
      <c r="W90" s="159"/>
      <c r="X90" s="161"/>
      <c r="Y90" s="98"/>
      <c r="Z90" s="99"/>
      <c r="AA90" s="156"/>
      <c r="AB90" s="164"/>
      <c r="AC90" s="155"/>
      <c r="AD90" s="98"/>
      <c r="AE90" s="102"/>
    </row>
    <row r="91" spans="2:31">
      <c r="B91" s="153">
        <f t="shared" si="24"/>
        <v>34</v>
      </c>
      <c r="C91" s="98"/>
      <c r="D91" s="99"/>
      <c r="E91" s="156"/>
      <c r="F91" s="98"/>
      <c r="G91" s="99"/>
      <c r="H91" s="156"/>
      <c r="I91" s="162"/>
      <c r="J91" s="165"/>
      <c r="K91" s="167"/>
      <c r="L91" s="165"/>
      <c r="M91" s="165"/>
      <c r="N91" s="167"/>
      <c r="O91" s="98"/>
      <c r="P91" s="99"/>
      <c r="Q91" s="102"/>
      <c r="R91" s="158"/>
      <c r="S91" s="159"/>
      <c r="T91" s="165"/>
      <c r="U91" s="155"/>
      <c r="V91" s="98"/>
      <c r="W91" s="159"/>
      <c r="X91" s="161"/>
      <c r="Y91" s="98"/>
      <c r="Z91" s="99"/>
      <c r="AA91" s="99"/>
      <c r="AB91" s="164"/>
      <c r="AC91" s="155"/>
      <c r="AD91" s="98"/>
      <c r="AE91" s="102"/>
    </row>
    <row r="92" spans="2:31">
      <c r="B92" s="153">
        <f t="shared" si="24"/>
        <v>35</v>
      </c>
      <c r="C92" s="98"/>
      <c r="D92" s="99"/>
      <c r="E92" s="156"/>
      <c r="F92" s="98"/>
      <c r="G92" s="99"/>
      <c r="H92" s="156"/>
      <c r="I92" s="162"/>
      <c r="J92" s="165"/>
      <c r="K92" s="167"/>
      <c r="L92" s="165"/>
      <c r="M92" s="165"/>
      <c r="N92" s="167"/>
      <c r="O92" s="98"/>
      <c r="P92" s="99"/>
      <c r="Q92" s="102"/>
      <c r="R92" s="158"/>
      <c r="S92" s="159"/>
      <c r="T92" s="165"/>
      <c r="U92" s="155"/>
      <c r="V92" s="98"/>
      <c r="W92" s="159"/>
      <c r="X92" s="161"/>
      <c r="Y92" s="98"/>
      <c r="Z92" s="99"/>
      <c r="AA92" s="99"/>
      <c r="AB92" s="164"/>
      <c r="AC92" s="155"/>
      <c r="AD92" s="98"/>
      <c r="AE92" s="102"/>
    </row>
    <row r="93" spans="2:31">
      <c r="B93" s="153">
        <f t="shared" si="24"/>
        <v>36</v>
      </c>
      <c r="C93" s="98"/>
      <c r="D93" s="99"/>
      <c r="E93" s="156"/>
      <c r="F93" s="98"/>
      <c r="G93" s="99"/>
      <c r="H93" s="156"/>
      <c r="I93" s="162"/>
      <c r="J93" s="165"/>
      <c r="K93" s="167"/>
      <c r="L93" s="165"/>
      <c r="M93" s="165"/>
      <c r="N93" s="167"/>
      <c r="O93" s="98"/>
      <c r="P93" s="99"/>
      <c r="Q93" s="102"/>
      <c r="R93" s="158"/>
      <c r="S93" s="159"/>
      <c r="T93" s="165"/>
      <c r="U93" s="155"/>
      <c r="V93" s="98"/>
      <c r="W93" s="159"/>
      <c r="X93" s="161"/>
      <c r="Y93" s="98"/>
      <c r="Z93" s="99"/>
      <c r="AA93" s="99"/>
      <c r="AB93" s="164"/>
      <c r="AC93" s="155"/>
      <c r="AD93" s="98"/>
      <c r="AE93" s="102"/>
    </row>
    <row r="94" spans="2:31">
      <c r="B94" s="153">
        <f t="shared" si="24"/>
        <v>37</v>
      </c>
      <c r="C94" s="98"/>
      <c r="D94" s="99"/>
      <c r="E94" s="156"/>
      <c r="F94" s="98"/>
      <c r="G94" s="99"/>
      <c r="H94" s="156"/>
      <c r="I94" s="162"/>
      <c r="J94" s="165"/>
      <c r="K94" s="167"/>
      <c r="L94" s="165"/>
      <c r="M94" s="165"/>
      <c r="N94" s="167"/>
      <c r="O94" s="98"/>
      <c r="P94" s="99"/>
      <c r="Q94" s="102"/>
      <c r="R94" s="158"/>
      <c r="S94" s="159"/>
      <c r="T94" s="165"/>
      <c r="U94" s="155"/>
      <c r="V94" s="98"/>
      <c r="W94" s="159"/>
      <c r="X94" s="161"/>
      <c r="Y94" s="98"/>
      <c r="Z94" s="99"/>
      <c r="AA94" s="99"/>
      <c r="AB94" s="164"/>
      <c r="AC94" s="155"/>
      <c r="AD94" s="98"/>
      <c r="AE94" s="102"/>
    </row>
    <row r="95" spans="2:31" ht="13.5" thickBot="1">
      <c r="B95" s="168">
        <f t="shared" si="24"/>
        <v>38</v>
      </c>
      <c r="C95" s="169"/>
      <c r="D95" s="170"/>
      <c r="E95" s="171"/>
      <c r="F95" s="169"/>
      <c r="G95" s="170"/>
      <c r="H95" s="171"/>
      <c r="I95" s="172"/>
      <c r="J95" s="173"/>
      <c r="K95" s="174"/>
      <c r="L95" s="173"/>
      <c r="M95" s="173"/>
      <c r="N95" s="174"/>
      <c r="O95" s="169"/>
      <c r="P95" s="170"/>
      <c r="Q95" s="175"/>
      <c r="R95" s="176"/>
      <c r="S95" s="177"/>
      <c r="T95" s="178"/>
      <c r="U95" s="179"/>
      <c r="V95" s="105"/>
      <c r="W95" s="177"/>
      <c r="X95" s="180"/>
      <c r="Y95" s="105"/>
      <c r="Z95" s="104"/>
      <c r="AA95" s="104"/>
      <c r="AB95" s="181"/>
      <c r="AC95" s="179"/>
      <c r="AD95" s="105"/>
      <c r="AE95" s="182"/>
    </row>
    <row r="96" spans="2:31" ht="13.5" thickTop="1"/>
    <row r="100" spans="3:16">
      <c r="C100">
        <f>IF(ISNUMBER(C6),C6,"NO")</f>
        <v>3</v>
      </c>
      <c r="D100">
        <f t="shared" ref="D100:P115" si="25">IF(ISNUMBER(D6),D6,"NO")</f>
        <v>3</v>
      </c>
      <c r="E100">
        <f t="shared" si="25"/>
        <v>3</v>
      </c>
      <c r="F100">
        <f t="shared" si="25"/>
        <v>3</v>
      </c>
      <c r="G100">
        <f t="shared" si="25"/>
        <v>2</v>
      </c>
      <c r="H100"/>
      <c r="I100">
        <f t="shared" si="25"/>
        <v>5</v>
      </c>
      <c r="J100">
        <f>IF(J6&gt;0,J6,"NO")</f>
        <v>2</v>
      </c>
      <c r="K100">
        <f t="shared" si="25"/>
        <v>4</v>
      </c>
      <c r="M100">
        <f>IF(M6&gt;0,M6,"NO")</f>
        <v>2</v>
      </c>
      <c r="N100">
        <f t="shared" si="25"/>
        <v>2</v>
      </c>
      <c r="O100">
        <f t="shared" si="25"/>
        <v>4</v>
      </c>
      <c r="P100">
        <f t="shared" si="25"/>
        <v>2</v>
      </c>
    </row>
    <row r="101" spans="3:16">
      <c r="C101">
        <f t="shared" ref="C101:G116" si="26">IF(ISNUMBER(C7),C7,"NO")</f>
        <v>5</v>
      </c>
      <c r="D101">
        <f t="shared" si="26"/>
        <v>5</v>
      </c>
      <c r="E101">
        <f t="shared" si="26"/>
        <v>5</v>
      </c>
      <c r="F101">
        <f t="shared" si="26"/>
        <v>5</v>
      </c>
      <c r="G101">
        <f t="shared" si="26"/>
        <v>4</v>
      </c>
      <c r="H101"/>
      <c r="I101">
        <f t="shared" si="25"/>
        <v>5</v>
      </c>
      <c r="J101">
        <f t="shared" ref="J101:J137" si="27">IF(J7&gt;0,J7,"NO")</f>
        <v>5</v>
      </c>
      <c r="K101">
        <f t="shared" si="25"/>
        <v>5</v>
      </c>
      <c r="M101">
        <f t="shared" ref="M101:M137" si="28">IF(M7&gt;0,M7,"NO")</f>
        <v>5</v>
      </c>
      <c r="N101">
        <f t="shared" si="25"/>
        <v>3</v>
      </c>
      <c r="O101">
        <f t="shared" si="25"/>
        <v>5</v>
      </c>
      <c r="P101">
        <f t="shared" si="25"/>
        <v>5</v>
      </c>
    </row>
    <row r="102" spans="3:16">
      <c r="C102">
        <f t="shared" si="26"/>
        <v>4</v>
      </c>
      <c r="D102">
        <f t="shared" si="26"/>
        <v>3</v>
      </c>
      <c r="E102">
        <f t="shared" si="26"/>
        <v>2</v>
      </c>
      <c r="F102">
        <f t="shared" si="26"/>
        <v>5</v>
      </c>
      <c r="G102">
        <f t="shared" si="26"/>
        <v>2</v>
      </c>
      <c r="H102"/>
      <c r="I102">
        <f t="shared" si="25"/>
        <v>5</v>
      </c>
      <c r="J102">
        <f t="shared" si="27"/>
        <v>2</v>
      </c>
      <c r="K102">
        <f t="shared" si="25"/>
        <v>5</v>
      </c>
      <c r="M102">
        <f t="shared" si="28"/>
        <v>2</v>
      </c>
      <c r="N102">
        <f t="shared" si="25"/>
        <v>3</v>
      </c>
      <c r="O102">
        <f t="shared" si="25"/>
        <v>5</v>
      </c>
      <c r="P102">
        <f t="shared" si="25"/>
        <v>3</v>
      </c>
    </row>
    <row r="103" spans="3:16">
      <c r="C103">
        <f t="shared" si="26"/>
        <v>5</v>
      </c>
      <c r="D103">
        <f t="shared" si="26"/>
        <v>5</v>
      </c>
      <c r="E103">
        <f t="shared" si="26"/>
        <v>5</v>
      </c>
      <c r="F103">
        <f t="shared" si="26"/>
        <v>5</v>
      </c>
      <c r="G103">
        <f t="shared" si="26"/>
        <v>4</v>
      </c>
      <c r="H103"/>
      <c r="I103">
        <f t="shared" si="25"/>
        <v>5</v>
      </c>
      <c r="J103">
        <f t="shared" si="27"/>
        <v>4</v>
      </c>
      <c r="K103">
        <f t="shared" si="25"/>
        <v>5</v>
      </c>
      <c r="M103">
        <f t="shared" si="28"/>
        <v>2</v>
      </c>
      <c r="N103">
        <f t="shared" si="25"/>
        <v>3</v>
      </c>
      <c r="O103">
        <f t="shared" si="25"/>
        <v>5</v>
      </c>
      <c r="P103">
        <f t="shared" si="25"/>
        <v>3</v>
      </c>
    </row>
    <row r="104" spans="3:16">
      <c r="C104">
        <f t="shared" si="26"/>
        <v>5</v>
      </c>
      <c r="D104">
        <f t="shared" si="26"/>
        <v>5</v>
      </c>
      <c r="E104">
        <f t="shared" si="26"/>
        <v>4</v>
      </c>
      <c r="F104">
        <f t="shared" si="26"/>
        <v>5</v>
      </c>
      <c r="G104">
        <f t="shared" si="26"/>
        <v>4</v>
      </c>
      <c r="H104"/>
      <c r="I104">
        <f t="shared" si="25"/>
        <v>5</v>
      </c>
      <c r="J104">
        <f t="shared" si="27"/>
        <v>2</v>
      </c>
      <c r="K104">
        <f t="shared" si="25"/>
        <v>5</v>
      </c>
      <c r="M104">
        <f t="shared" si="28"/>
        <v>2</v>
      </c>
      <c r="N104">
        <f t="shared" si="25"/>
        <v>2</v>
      </c>
      <c r="O104">
        <f t="shared" si="25"/>
        <v>5</v>
      </c>
      <c r="P104">
        <f t="shared" si="25"/>
        <v>4</v>
      </c>
    </row>
    <row r="105" spans="3:16">
      <c r="C105">
        <f t="shared" si="26"/>
        <v>4</v>
      </c>
      <c r="D105">
        <f t="shared" si="26"/>
        <v>5</v>
      </c>
      <c r="E105">
        <f t="shared" si="26"/>
        <v>2</v>
      </c>
      <c r="F105">
        <f t="shared" si="26"/>
        <v>4</v>
      </c>
      <c r="G105">
        <f t="shared" si="26"/>
        <v>3</v>
      </c>
      <c r="H105"/>
      <c r="I105">
        <f t="shared" si="25"/>
        <v>5</v>
      </c>
      <c r="J105">
        <f t="shared" si="27"/>
        <v>3</v>
      </c>
      <c r="K105">
        <f t="shared" si="25"/>
        <v>3</v>
      </c>
      <c r="M105">
        <f t="shared" si="28"/>
        <v>2</v>
      </c>
      <c r="N105">
        <f t="shared" si="25"/>
        <v>3</v>
      </c>
      <c r="O105">
        <f t="shared" si="25"/>
        <v>4</v>
      </c>
      <c r="P105">
        <f t="shared" si="25"/>
        <v>2</v>
      </c>
    </row>
    <row r="106" spans="3:16">
      <c r="C106">
        <f t="shared" si="26"/>
        <v>5</v>
      </c>
      <c r="D106">
        <f t="shared" si="26"/>
        <v>5</v>
      </c>
      <c r="E106">
        <f t="shared" si="26"/>
        <v>5</v>
      </c>
      <c r="F106">
        <f t="shared" si="26"/>
        <v>5</v>
      </c>
      <c r="G106">
        <f t="shared" si="26"/>
        <v>4</v>
      </c>
      <c r="H106"/>
      <c r="I106">
        <f t="shared" si="25"/>
        <v>5</v>
      </c>
      <c r="J106">
        <f t="shared" si="27"/>
        <v>3</v>
      </c>
      <c r="K106">
        <f t="shared" si="25"/>
        <v>5</v>
      </c>
      <c r="M106">
        <f t="shared" si="28"/>
        <v>5</v>
      </c>
      <c r="N106">
        <f t="shared" si="25"/>
        <v>2</v>
      </c>
      <c r="O106">
        <f t="shared" si="25"/>
        <v>5</v>
      </c>
      <c r="P106">
        <f t="shared" si="25"/>
        <v>3</v>
      </c>
    </row>
    <row r="107" spans="3:16">
      <c r="C107">
        <f t="shared" si="26"/>
        <v>5</v>
      </c>
      <c r="D107">
        <f t="shared" si="26"/>
        <v>5</v>
      </c>
      <c r="E107">
        <f t="shared" si="26"/>
        <v>5</v>
      </c>
      <c r="F107">
        <f t="shared" si="26"/>
        <v>5</v>
      </c>
      <c r="G107">
        <f t="shared" si="26"/>
        <v>5</v>
      </c>
      <c r="H107"/>
      <c r="I107">
        <f t="shared" si="25"/>
        <v>5</v>
      </c>
      <c r="J107">
        <f t="shared" si="27"/>
        <v>5</v>
      </c>
      <c r="K107">
        <f t="shared" si="25"/>
        <v>5</v>
      </c>
      <c r="M107">
        <f t="shared" si="28"/>
        <v>5</v>
      </c>
      <c r="N107">
        <f t="shared" si="25"/>
        <v>5</v>
      </c>
      <c r="O107">
        <f t="shared" si="25"/>
        <v>5</v>
      </c>
      <c r="P107">
        <f t="shared" si="25"/>
        <v>5</v>
      </c>
    </row>
    <row r="108" spans="3:16">
      <c r="C108">
        <f t="shared" si="26"/>
        <v>4</v>
      </c>
      <c r="D108">
        <f t="shared" si="26"/>
        <v>2</v>
      </c>
      <c r="E108">
        <f t="shared" si="26"/>
        <v>4</v>
      </c>
      <c r="F108">
        <f t="shared" si="26"/>
        <v>3</v>
      </c>
      <c r="G108">
        <f t="shared" si="26"/>
        <v>3</v>
      </c>
      <c r="H108"/>
      <c r="I108">
        <f t="shared" si="25"/>
        <v>5</v>
      </c>
      <c r="J108">
        <f t="shared" si="27"/>
        <v>4</v>
      </c>
      <c r="K108">
        <f t="shared" si="25"/>
        <v>5</v>
      </c>
      <c r="M108">
        <f t="shared" si="28"/>
        <v>2</v>
      </c>
      <c r="N108">
        <f t="shared" si="25"/>
        <v>2</v>
      </c>
      <c r="O108">
        <f t="shared" si="25"/>
        <v>5</v>
      </c>
      <c r="P108">
        <f t="shared" si="25"/>
        <v>3</v>
      </c>
    </row>
    <row r="109" spans="3:16">
      <c r="C109">
        <f t="shared" si="26"/>
        <v>4</v>
      </c>
      <c r="D109">
        <f t="shared" si="26"/>
        <v>3</v>
      </c>
      <c r="E109">
        <f t="shared" si="26"/>
        <v>4</v>
      </c>
      <c r="F109">
        <f t="shared" si="26"/>
        <v>4</v>
      </c>
      <c r="G109">
        <f t="shared" si="26"/>
        <v>3</v>
      </c>
      <c r="H109"/>
      <c r="I109">
        <f t="shared" si="25"/>
        <v>5</v>
      </c>
      <c r="J109">
        <f t="shared" si="27"/>
        <v>3</v>
      </c>
      <c r="K109">
        <f t="shared" si="25"/>
        <v>5</v>
      </c>
      <c r="M109">
        <f t="shared" si="28"/>
        <v>2</v>
      </c>
      <c r="N109">
        <f t="shared" si="25"/>
        <v>4</v>
      </c>
      <c r="O109">
        <f t="shared" si="25"/>
        <v>5</v>
      </c>
      <c r="P109">
        <f t="shared" si="25"/>
        <v>4</v>
      </c>
    </row>
    <row r="110" spans="3:16">
      <c r="C110">
        <f t="shared" si="26"/>
        <v>4</v>
      </c>
      <c r="D110">
        <f t="shared" si="26"/>
        <v>2</v>
      </c>
      <c r="E110">
        <f t="shared" si="26"/>
        <v>3</v>
      </c>
      <c r="F110">
        <f t="shared" si="26"/>
        <v>4</v>
      </c>
      <c r="G110">
        <f t="shared" si="26"/>
        <v>3</v>
      </c>
      <c r="H110"/>
      <c r="I110">
        <f t="shared" si="25"/>
        <v>5</v>
      </c>
      <c r="J110">
        <f t="shared" si="27"/>
        <v>3</v>
      </c>
      <c r="K110">
        <f t="shared" si="25"/>
        <v>4</v>
      </c>
      <c r="M110">
        <f t="shared" si="28"/>
        <v>2</v>
      </c>
      <c r="N110">
        <f t="shared" si="25"/>
        <v>3</v>
      </c>
      <c r="O110">
        <f t="shared" si="25"/>
        <v>5</v>
      </c>
      <c r="P110">
        <f t="shared" si="25"/>
        <v>3</v>
      </c>
    </row>
    <row r="111" spans="3:16">
      <c r="C111">
        <f t="shared" si="26"/>
        <v>5</v>
      </c>
      <c r="D111">
        <f t="shared" si="26"/>
        <v>5</v>
      </c>
      <c r="E111">
        <f t="shared" si="26"/>
        <v>4</v>
      </c>
      <c r="F111">
        <f t="shared" si="26"/>
        <v>5</v>
      </c>
      <c r="G111">
        <f t="shared" si="26"/>
        <v>4</v>
      </c>
      <c r="H111"/>
      <c r="I111">
        <f t="shared" si="25"/>
        <v>5</v>
      </c>
      <c r="J111">
        <f t="shared" si="27"/>
        <v>4</v>
      </c>
      <c r="K111">
        <f t="shared" si="25"/>
        <v>5</v>
      </c>
      <c r="M111">
        <f t="shared" si="28"/>
        <v>2</v>
      </c>
      <c r="N111">
        <f t="shared" si="25"/>
        <v>3</v>
      </c>
      <c r="O111">
        <f t="shared" si="25"/>
        <v>5</v>
      </c>
      <c r="P111">
        <f t="shared" si="25"/>
        <v>4</v>
      </c>
    </row>
    <row r="112" spans="3:16">
      <c r="C112">
        <f t="shared" si="26"/>
        <v>5</v>
      </c>
      <c r="D112">
        <f t="shared" si="26"/>
        <v>5</v>
      </c>
      <c r="E112">
        <f t="shared" si="26"/>
        <v>5</v>
      </c>
      <c r="F112">
        <f t="shared" si="26"/>
        <v>5</v>
      </c>
      <c r="G112">
        <f t="shared" si="26"/>
        <v>4</v>
      </c>
      <c r="H112"/>
      <c r="I112">
        <f t="shared" si="25"/>
        <v>5</v>
      </c>
      <c r="J112">
        <f t="shared" si="27"/>
        <v>3</v>
      </c>
      <c r="K112">
        <f t="shared" si="25"/>
        <v>5</v>
      </c>
      <c r="M112">
        <f t="shared" si="28"/>
        <v>2</v>
      </c>
      <c r="N112">
        <f t="shared" si="25"/>
        <v>2</v>
      </c>
      <c r="O112">
        <f t="shared" si="25"/>
        <v>5</v>
      </c>
      <c r="P112">
        <f t="shared" si="25"/>
        <v>3</v>
      </c>
    </row>
    <row r="113" spans="3:16">
      <c r="C113">
        <f t="shared" si="26"/>
        <v>5</v>
      </c>
      <c r="D113">
        <f t="shared" si="26"/>
        <v>5</v>
      </c>
      <c r="E113">
        <f t="shared" si="26"/>
        <v>5</v>
      </c>
      <c r="F113">
        <f t="shared" si="26"/>
        <v>5</v>
      </c>
      <c r="G113">
        <f t="shared" si="26"/>
        <v>5</v>
      </c>
      <c r="H113"/>
      <c r="I113">
        <f t="shared" si="25"/>
        <v>5</v>
      </c>
      <c r="J113">
        <f t="shared" si="27"/>
        <v>3</v>
      </c>
      <c r="K113">
        <f t="shared" si="25"/>
        <v>5</v>
      </c>
      <c r="M113">
        <f t="shared" si="28"/>
        <v>2</v>
      </c>
      <c r="N113">
        <f t="shared" si="25"/>
        <v>3</v>
      </c>
      <c r="O113">
        <f t="shared" si="25"/>
        <v>5</v>
      </c>
      <c r="P113">
        <f t="shared" si="25"/>
        <v>4</v>
      </c>
    </row>
    <row r="114" spans="3:16">
      <c r="C114">
        <f t="shared" si="26"/>
        <v>5</v>
      </c>
      <c r="D114">
        <f t="shared" si="26"/>
        <v>5</v>
      </c>
      <c r="E114">
        <f t="shared" si="26"/>
        <v>5</v>
      </c>
      <c r="F114">
        <f t="shared" si="26"/>
        <v>5</v>
      </c>
      <c r="G114">
        <f t="shared" si="26"/>
        <v>5</v>
      </c>
      <c r="H114"/>
      <c r="I114">
        <f t="shared" si="25"/>
        <v>5</v>
      </c>
      <c r="J114">
        <f t="shared" si="27"/>
        <v>4</v>
      </c>
      <c r="K114">
        <f t="shared" si="25"/>
        <v>5</v>
      </c>
      <c r="M114">
        <f t="shared" si="28"/>
        <v>5</v>
      </c>
      <c r="N114">
        <f t="shared" si="25"/>
        <v>3</v>
      </c>
      <c r="O114">
        <f t="shared" si="25"/>
        <v>5</v>
      </c>
      <c r="P114">
        <f t="shared" si="25"/>
        <v>5</v>
      </c>
    </row>
    <row r="115" spans="3:16">
      <c r="C115">
        <f t="shared" si="26"/>
        <v>3</v>
      </c>
      <c r="D115">
        <f t="shared" si="26"/>
        <v>2</v>
      </c>
      <c r="E115">
        <f t="shared" si="26"/>
        <v>2</v>
      </c>
      <c r="F115">
        <f t="shared" si="26"/>
        <v>3</v>
      </c>
      <c r="G115">
        <f t="shared" si="26"/>
        <v>2</v>
      </c>
      <c r="H115"/>
      <c r="I115">
        <f t="shared" si="25"/>
        <v>4</v>
      </c>
      <c r="J115">
        <f t="shared" si="27"/>
        <v>3</v>
      </c>
      <c r="K115">
        <f t="shared" si="25"/>
        <v>3</v>
      </c>
      <c r="M115">
        <f t="shared" si="28"/>
        <v>2</v>
      </c>
      <c r="N115">
        <f t="shared" si="25"/>
        <v>3</v>
      </c>
      <c r="O115">
        <f t="shared" si="25"/>
        <v>3</v>
      </c>
      <c r="P115">
        <f t="shared" si="25"/>
        <v>2</v>
      </c>
    </row>
    <row r="116" spans="3:16">
      <c r="C116">
        <f t="shared" si="26"/>
        <v>5</v>
      </c>
      <c r="D116">
        <f t="shared" si="26"/>
        <v>5</v>
      </c>
      <c r="E116">
        <f t="shared" si="26"/>
        <v>5</v>
      </c>
      <c r="F116">
        <f t="shared" si="26"/>
        <v>5</v>
      </c>
      <c r="G116">
        <f t="shared" si="26"/>
        <v>4</v>
      </c>
      <c r="H116"/>
      <c r="I116">
        <f t="shared" ref="I116:K131" si="29">IF(ISNUMBER(I22),I22,"NO")</f>
        <v>5</v>
      </c>
      <c r="J116">
        <f t="shared" si="27"/>
        <v>5</v>
      </c>
      <c r="K116">
        <f t="shared" si="29"/>
        <v>5</v>
      </c>
      <c r="M116">
        <f t="shared" si="28"/>
        <v>2</v>
      </c>
      <c r="N116">
        <f t="shared" ref="N116:P131" si="30">IF(ISNUMBER(N22),N22,"NO")</f>
        <v>4</v>
      </c>
      <c r="O116">
        <f t="shared" si="30"/>
        <v>5</v>
      </c>
      <c r="P116">
        <f t="shared" si="30"/>
        <v>4</v>
      </c>
    </row>
    <row r="117" spans="3:16">
      <c r="C117">
        <f t="shared" ref="C117:G132" si="31">IF(ISNUMBER(C23),C23,"NO")</f>
        <v>5</v>
      </c>
      <c r="D117">
        <f t="shared" si="31"/>
        <v>5</v>
      </c>
      <c r="E117">
        <f t="shared" si="31"/>
        <v>5</v>
      </c>
      <c r="F117">
        <f t="shared" si="31"/>
        <v>5</v>
      </c>
      <c r="G117">
        <f t="shared" si="31"/>
        <v>3</v>
      </c>
      <c r="H117"/>
      <c r="I117">
        <f t="shared" si="29"/>
        <v>5</v>
      </c>
      <c r="J117">
        <f t="shared" si="27"/>
        <v>4</v>
      </c>
      <c r="K117">
        <f t="shared" si="29"/>
        <v>5</v>
      </c>
      <c r="M117">
        <f t="shared" si="28"/>
        <v>5</v>
      </c>
      <c r="N117">
        <f t="shared" si="30"/>
        <v>3</v>
      </c>
      <c r="O117">
        <f t="shared" si="30"/>
        <v>5</v>
      </c>
      <c r="P117">
        <f t="shared" si="30"/>
        <v>4</v>
      </c>
    </row>
    <row r="118" spans="3:16">
      <c r="C118">
        <f t="shared" si="31"/>
        <v>5</v>
      </c>
      <c r="D118">
        <f t="shared" si="31"/>
        <v>5</v>
      </c>
      <c r="E118">
        <f t="shared" si="31"/>
        <v>5</v>
      </c>
      <c r="F118">
        <f t="shared" si="31"/>
        <v>5</v>
      </c>
      <c r="G118">
        <f t="shared" si="31"/>
        <v>4</v>
      </c>
      <c r="H118"/>
      <c r="I118">
        <f t="shared" si="29"/>
        <v>5</v>
      </c>
      <c r="J118">
        <f t="shared" si="27"/>
        <v>4</v>
      </c>
      <c r="K118">
        <f t="shared" si="29"/>
        <v>5</v>
      </c>
      <c r="M118">
        <f t="shared" si="28"/>
        <v>2</v>
      </c>
      <c r="N118">
        <f t="shared" si="30"/>
        <v>3</v>
      </c>
      <c r="O118">
        <f t="shared" si="30"/>
        <v>5</v>
      </c>
      <c r="P118">
        <f t="shared" si="30"/>
        <v>3</v>
      </c>
    </row>
    <row r="119" spans="3:16">
      <c r="C119" t="str">
        <f t="shared" si="31"/>
        <v>NO</v>
      </c>
      <c r="D119" t="str">
        <f t="shared" si="31"/>
        <v>NO</v>
      </c>
      <c r="E119" t="str">
        <f t="shared" si="31"/>
        <v>NO</v>
      </c>
      <c r="F119" t="str">
        <f t="shared" si="31"/>
        <v>NO</v>
      </c>
      <c r="G119" t="str">
        <f t="shared" si="31"/>
        <v>NO</v>
      </c>
      <c r="H119"/>
      <c r="I119" t="str">
        <f t="shared" si="29"/>
        <v>NO</v>
      </c>
      <c r="J119" t="str">
        <f t="shared" si="27"/>
        <v>NE</v>
      </c>
      <c r="K119" t="str">
        <f t="shared" si="29"/>
        <v>NO</v>
      </c>
      <c r="M119" t="str">
        <f t="shared" si="28"/>
        <v>NO</v>
      </c>
      <c r="N119" t="str">
        <f t="shared" si="30"/>
        <v>NO</v>
      </c>
      <c r="O119" t="str">
        <f t="shared" si="30"/>
        <v>NO</v>
      </c>
      <c r="P119" t="str">
        <f t="shared" si="30"/>
        <v>NO</v>
      </c>
    </row>
    <row r="120" spans="3:16">
      <c r="C120" t="str">
        <f t="shared" si="31"/>
        <v>NO</v>
      </c>
      <c r="D120" t="str">
        <f t="shared" si="31"/>
        <v>NO</v>
      </c>
      <c r="E120" t="str">
        <f t="shared" si="31"/>
        <v>NO</v>
      </c>
      <c r="F120" t="str">
        <f t="shared" si="31"/>
        <v>NO</v>
      </c>
      <c r="G120" t="str">
        <f t="shared" si="31"/>
        <v>NO</v>
      </c>
      <c r="H120"/>
      <c r="I120" t="str">
        <f t="shared" si="29"/>
        <v>NO</v>
      </c>
      <c r="J120" t="str">
        <f t="shared" si="27"/>
        <v>NE</v>
      </c>
      <c r="K120" t="str">
        <f t="shared" si="29"/>
        <v>NO</v>
      </c>
      <c r="M120" t="str">
        <f t="shared" si="28"/>
        <v>NO</v>
      </c>
      <c r="N120" t="str">
        <f t="shared" si="30"/>
        <v>NO</v>
      </c>
      <c r="O120" t="str">
        <f t="shared" si="30"/>
        <v>NO</v>
      </c>
      <c r="P120" t="str">
        <f t="shared" si="30"/>
        <v>NO</v>
      </c>
    </row>
    <row r="121" spans="3:16">
      <c r="C121" t="str">
        <f t="shared" si="31"/>
        <v>NO</v>
      </c>
      <c r="D121" t="str">
        <f t="shared" si="31"/>
        <v>NO</v>
      </c>
      <c r="E121" t="str">
        <f t="shared" si="31"/>
        <v>NO</v>
      </c>
      <c r="F121" t="str">
        <f t="shared" si="31"/>
        <v>NO</v>
      </c>
      <c r="G121" t="str">
        <f t="shared" si="31"/>
        <v>NO</v>
      </c>
      <c r="H121"/>
      <c r="I121" t="str">
        <f t="shared" si="29"/>
        <v>NO</v>
      </c>
      <c r="J121" t="str">
        <f t="shared" si="27"/>
        <v>NE</v>
      </c>
      <c r="K121" t="str">
        <f t="shared" si="29"/>
        <v>NO</v>
      </c>
      <c r="M121" t="str">
        <f t="shared" si="28"/>
        <v>NO</v>
      </c>
      <c r="N121" t="str">
        <f t="shared" si="30"/>
        <v>NO</v>
      </c>
      <c r="O121" t="str">
        <f t="shared" si="30"/>
        <v>NO</v>
      </c>
      <c r="P121" t="str">
        <f t="shared" si="30"/>
        <v>NO</v>
      </c>
    </row>
    <row r="122" spans="3:16">
      <c r="C122" t="str">
        <f t="shared" si="31"/>
        <v>NO</v>
      </c>
      <c r="D122" t="str">
        <f t="shared" si="31"/>
        <v>NO</v>
      </c>
      <c r="E122" t="str">
        <f t="shared" si="31"/>
        <v>NO</v>
      </c>
      <c r="F122" t="str">
        <f t="shared" si="31"/>
        <v>NO</v>
      </c>
      <c r="G122" t="str">
        <f t="shared" si="31"/>
        <v>NO</v>
      </c>
      <c r="H122"/>
      <c r="I122" t="str">
        <f t="shared" si="29"/>
        <v>NO</v>
      </c>
      <c r="J122" t="str">
        <f t="shared" si="27"/>
        <v>NE</v>
      </c>
      <c r="K122" t="str">
        <f t="shared" si="29"/>
        <v>NO</v>
      </c>
      <c r="M122" t="str">
        <f t="shared" si="28"/>
        <v>NO</v>
      </c>
      <c r="N122" t="str">
        <f t="shared" si="30"/>
        <v>NO</v>
      </c>
      <c r="O122" t="str">
        <f t="shared" si="30"/>
        <v>NO</v>
      </c>
      <c r="P122" t="str">
        <f t="shared" si="30"/>
        <v>NO</v>
      </c>
    </row>
    <row r="123" spans="3:16">
      <c r="C123" t="str">
        <f t="shared" si="31"/>
        <v>NO</v>
      </c>
      <c r="D123" t="str">
        <f t="shared" si="31"/>
        <v>NO</v>
      </c>
      <c r="E123" t="str">
        <f t="shared" si="31"/>
        <v>NO</v>
      </c>
      <c r="F123" t="str">
        <f t="shared" si="31"/>
        <v>NO</v>
      </c>
      <c r="G123" t="str">
        <f t="shared" si="31"/>
        <v>NO</v>
      </c>
      <c r="H123"/>
      <c r="I123" t="str">
        <f t="shared" si="29"/>
        <v>NO</v>
      </c>
      <c r="J123" t="str">
        <f t="shared" si="27"/>
        <v>NE</v>
      </c>
      <c r="K123" t="str">
        <f t="shared" si="29"/>
        <v>NO</v>
      </c>
      <c r="M123" t="str">
        <f t="shared" si="28"/>
        <v>NO</v>
      </c>
      <c r="N123" t="str">
        <f t="shared" si="30"/>
        <v>NO</v>
      </c>
      <c r="O123" t="str">
        <f t="shared" si="30"/>
        <v>NO</v>
      </c>
      <c r="P123" t="str">
        <f t="shared" si="30"/>
        <v>NO</v>
      </c>
    </row>
    <row r="124" spans="3:16">
      <c r="C124" t="str">
        <f t="shared" si="31"/>
        <v>NO</v>
      </c>
      <c r="D124" t="str">
        <f t="shared" si="31"/>
        <v>NO</v>
      </c>
      <c r="E124" t="str">
        <f t="shared" si="31"/>
        <v>NO</v>
      </c>
      <c r="F124" t="str">
        <f t="shared" si="31"/>
        <v>NO</v>
      </c>
      <c r="G124" t="str">
        <f t="shared" si="31"/>
        <v>NO</v>
      </c>
      <c r="H124"/>
      <c r="I124" t="str">
        <f t="shared" si="29"/>
        <v>NO</v>
      </c>
      <c r="J124" t="str">
        <f t="shared" si="27"/>
        <v>NE</v>
      </c>
      <c r="K124" t="str">
        <f t="shared" si="29"/>
        <v>NO</v>
      </c>
      <c r="M124" t="str">
        <f t="shared" si="28"/>
        <v>NO</v>
      </c>
      <c r="N124" t="str">
        <f t="shared" si="30"/>
        <v>NO</v>
      </c>
      <c r="O124" t="str">
        <f t="shared" si="30"/>
        <v>NO</v>
      </c>
      <c r="P124" t="str">
        <f t="shared" si="30"/>
        <v>NO</v>
      </c>
    </row>
    <row r="125" spans="3:16">
      <c r="C125" t="str">
        <f t="shared" si="31"/>
        <v>NO</v>
      </c>
      <c r="D125" t="str">
        <f t="shared" si="31"/>
        <v>NO</v>
      </c>
      <c r="E125" t="str">
        <f t="shared" si="31"/>
        <v>NO</v>
      </c>
      <c r="F125" t="str">
        <f t="shared" si="31"/>
        <v>NO</v>
      </c>
      <c r="G125" t="str">
        <f t="shared" si="31"/>
        <v>NO</v>
      </c>
      <c r="H125"/>
      <c r="I125" t="str">
        <f t="shared" si="29"/>
        <v>NO</v>
      </c>
      <c r="J125" t="str">
        <f t="shared" si="27"/>
        <v>NE</v>
      </c>
      <c r="K125" t="str">
        <f t="shared" si="29"/>
        <v>NO</v>
      </c>
      <c r="M125" t="str">
        <f t="shared" si="28"/>
        <v>NO</v>
      </c>
      <c r="N125" t="str">
        <f t="shared" si="30"/>
        <v>NO</v>
      </c>
      <c r="O125" t="str">
        <f t="shared" si="30"/>
        <v>NO</v>
      </c>
      <c r="P125" t="str">
        <f t="shared" si="30"/>
        <v>NO</v>
      </c>
    </row>
    <row r="126" spans="3:16">
      <c r="C126" t="str">
        <f t="shared" si="31"/>
        <v>NO</v>
      </c>
      <c r="D126" t="str">
        <f t="shared" si="31"/>
        <v>NO</v>
      </c>
      <c r="E126" t="str">
        <f t="shared" si="31"/>
        <v>NO</v>
      </c>
      <c r="F126" t="str">
        <f t="shared" si="31"/>
        <v>NO</v>
      </c>
      <c r="G126" t="str">
        <f t="shared" si="31"/>
        <v>NO</v>
      </c>
      <c r="H126"/>
      <c r="I126" t="str">
        <f t="shared" si="29"/>
        <v>NO</v>
      </c>
      <c r="J126" t="str">
        <f t="shared" si="27"/>
        <v>NE</v>
      </c>
      <c r="K126" t="str">
        <f t="shared" si="29"/>
        <v>NO</v>
      </c>
      <c r="M126" t="str">
        <f t="shared" si="28"/>
        <v>NO</v>
      </c>
      <c r="N126" t="str">
        <f t="shared" si="30"/>
        <v>NO</v>
      </c>
      <c r="O126" t="str">
        <f t="shared" si="30"/>
        <v>NO</v>
      </c>
      <c r="P126" t="str">
        <f t="shared" si="30"/>
        <v>NO</v>
      </c>
    </row>
    <row r="127" spans="3:16">
      <c r="C127" t="str">
        <f t="shared" si="31"/>
        <v>NO</v>
      </c>
      <c r="D127" t="str">
        <f t="shared" si="31"/>
        <v>NO</v>
      </c>
      <c r="E127" t="str">
        <f t="shared" si="31"/>
        <v>NO</v>
      </c>
      <c r="F127" t="str">
        <f t="shared" si="31"/>
        <v>NO</v>
      </c>
      <c r="G127" t="str">
        <f t="shared" si="31"/>
        <v>NO</v>
      </c>
      <c r="H127"/>
      <c r="I127" t="str">
        <f t="shared" si="29"/>
        <v>NO</v>
      </c>
      <c r="J127" t="str">
        <f t="shared" si="27"/>
        <v>NE</v>
      </c>
      <c r="K127" t="str">
        <f t="shared" si="29"/>
        <v>NO</v>
      </c>
      <c r="M127" t="str">
        <f t="shared" si="28"/>
        <v>NO</v>
      </c>
      <c r="N127" t="str">
        <f t="shared" si="30"/>
        <v>NO</v>
      </c>
      <c r="O127" t="str">
        <f t="shared" si="30"/>
        <v>NO</v>
      </c>
      <c r="P127" t="str">
        <f t="shared" si="30"/>
        <v>NO</v>
      </c>
    </row>
    <row r="128" spans="3:16">
      <c r="C128" t="str">
        <f t="shared" si="31"/>
        <v>NO</v>
      </c>
      <c r="D128" t="str">
        <f t="shared" si="31"/>
        <v>NO</v>
      </c>
      <c r="E128" t="str">
        <f t="shared" si="31"/>
        <v>NO</v>
      </c>
      <c r="F128" t="str">
        <f t="shared" si="31"/>
        <v>NO</v>
      </c>
      <c r="G128" t="str">
        <f t="shared" si="31"/>
        <v>NO</v>
      </c>
      <c r="H128"/>
      <c r="I128" t="str">
        <f t="shared" si="29"/>
        <v>NO</v>
      </c>
      <c r="J128" t="str">
        <f t="shared" si="27"/>
        <v>NE</v>
      </c>
      <c r="K128" t="str">
        <f t="shared" si="29"/>
        <v>NO</v>
      </c>
      <c r="M128" t="str">
        <f t="shared" si="28"/>
        <v>NO</v>
      </c>
      <c r="N128" t="str">
        <f t="shared" si="30"/>
        <v>NO</v>
      </c>
      <c r="O128" t="str">
        <f t="shared" si="30"/>
        <v>NO</v>
      </c>
      <c r="P128" t="str">
        <f t="shared" si="30"/>
        <v>NO</v>
      </c>
    </row>
    <row r="129" spans="1:16">
      <c r="C129" t="str">
        <f t="shared" si="31"/>
        <v>NO</v>
      </c>
      <c r="D129" t="str">
        <f t="shared" si="31"/>
        <v>NO</v>
      </c>
      <c r="E129" t="str">
        <f t="shared" si="31"/>
        <v>NO</v>
      </c>
      <c r="F129" t="str">
        <f t="shared" si="31"/>
        <v>NO</v>
      </c>
      <c r="G129" t="str">
        <f t="shared" si="31"/>
        <v>NO</v>
      </c>
      <c r="H129"/>
      <c r="I129" t="str">
        <f t="shared" si="29"/>
        <v>NO</v>
      </c>
      <c r="J129" t="str">
        <f t="shared" si="27"/>
        <v>NE</v>
      </c>
      <c r="K129" t="str">
        <f t="shared" si="29"/>
        <v>NO</v>
      </c>
      <c r="M129" t="str">
        <f t="shared" si="28"/>
        <v>NO</v>
      </c>
      <c r="N129" t="str">
        <f t="shared" si="30"/>
        <v>NO</v>
      </c>
      <c r="O129" t="str">
        <f t="shared" si="30"/>
        <v>NO</v>
      </c>
      <c r="P129" t="str">
        <f t="shared" si="30"/>
        <v>NO</v>
      </c>
    </row>
    <row r="130" spans="1:16">
      <c r="C130" t="str">
        <f t="shared" si="31"/>
        <v>NO</v>
      </c>
      <c r="D130" t="str">
        <f t="shared" si="31"/>
        <v>NO</v>
      </c>
      <c r="E130" t="str">
        <f t="shared" si="31"/>
        <v>NO</v>
      </c>
      <c r="F130" t="str">
        <f t="shared" si="31"/>
        <v>NO</v>
      </c>
      <c r="G130" t="str">
        <f t="shared" si="31"/>
        <v>NO</v>
      </c>
      <c r="H130"/>
      <c r="I130" t="str">
        <f t="shared" si="29"/>
        <v>NO</v>
      </c>
      <c r="J130" t="str">
        <f t="shared" si="27"/>
        <v>NE</v>
      </c>
      <c r="K130" t="str">
        <f t="shared" si="29"/>
        <v>NO</v>
      </c>
      <c r="M130" t="str">
        <f t="shared" si="28"/>
        <v>NO</v>
      </c>
      <c r="N130" t="str">
        <f t="shared" si="30"/>
        <v>NO</v>
      </c>
      <c r="O130" t="str">
        <f t="shared" si="30"/>
        <v>NO</v>
      </c>
      <c r="P130" t="str">
        <f t="shared" si="30"/>
        <v>NO</v>
      </c>
    </row>
    <row r="131" spans="1:16">
      <c r="C131" t="str">
        <f t="shared" si="31"/>
        <v>NO</v>
      </c>
      <c r="D131" t="str">
        <f t="shared" si="31"/>
        <v>NO</v>
      </c>
      <c r="E131" t="str">
        <f t="shared" si="31"/>
        <v>NO</v>
      </c>
      <c r="F131" t="str">
        <f t="shared" si="31"/>
        <v>NO</v>
      </c>
      <c r="G131" t="str">
        <f t="shared" si="31"/>
        <v>NO</v>
      </c>
      <c r="H131"/>
      <c r="I131" t="str">
        <f t="shared" si="29"/>
        <v>NO</v>
      </c>
      <c r="J131" t="str">
        <f t="shared" si="27"/>
        <v>NE</v>
      </c>
      <c r="K131" t="str">
        <f t="shared" si="29"/>
        <v>NO</v>
      </c>
      <c r="M131" t="str">
        <f t="shared" si="28"/>
        <v>NO</v>
      </c>
      <c r="N131" t="str">
        <f t="shared" si="30"/>
        <v>NO</v>
      </c>
      <c r="O131" t="str">
        <f t="shared" si="30"/>
        <v>NO</v>
      </c>
      <c r="P131" t="str">
        <f t="shared" si="30"/>
        <v>NO</v>
      </c>
    </row>
    <row r="132" spans="1:16">
      <c r="C132" t="str">
        <f t="shared" si="31"/>
        <v>NO</v>
      </c>
      <c r="D132" t="str">
        <f t="shared" si="31"/>
        <v>NO</v>
      </c>
      <c r="E132" t="str">
        <f t="shared" si="31"/>
        <v>NO</v>
      </c>
      <c r="F132" t="str">
        <f t="shared" si="31"/>
        <v>NO</v>
      </c>
      <c r="G132" t="str">
        <f t="shared" si="31"/>
        <v>NO</v>
      </c>
      <c r="H132"/>
      <c r="I132" t="str">
        <f t="shared" ref="I132:K137" si="32">IF(ISNUMBER(I38),I38,"NO")</f>
        <v>NO</v>
      </c>
      <c r="J132" t="str">
        <f t="shared" si="27"/>
        <v>NE</v>
      </c>
      <c r="K132" t="str">
        <f t="shared" si="32"/>
        <v>NO</v>
      </c>
      <c r="M132" t="str">
        <f t="shared" si="28"/>
        <v>NO</v>
      </c>
      <c r="N132" t="str">
        <f t="shared" ref="N132:P137" si="33">IF(ISNUMBER(N38),N38,"NO")</f>
        <v>NO</v>
      </c>
      <c r="O132" t="str">
        <f t="shared" si="33"/>
        <v>NO</v>
      </c>
      <c r="P132" t="str">
        <f t="shared" si="33"/>
        <v>NO</v>
      </c>
    </row>
    <row r="133" spans="1:16">
      <c r="C133" t="str">
        <f t="shared" ref="C133:G137" si="34">IF(ISNUMBER(C39),C39,"NO")</f>
        <v>NO</v>
      </c>
      <c r="D133" t="str">
        <f t="shared" si="34"/>
        <v>NO</v>
      </c>
      <c r="E133" t="str">
        <f t="shared" si="34"/>
        <v>NO</v>
      </c>
      <c r="F133" t="str">
        <f t="shared" si="34"/>
        <v>NO</v>
      </c>
      <c r="G133" t="str">
        <f t="shared" si="34"/>
        <v>NO</v>
      </c>
      <c r="H133"/>
      <c r="I133" t="str">
        <f t="shared" si="32"/>
        <v>NO</v>
      </c>
      <c r="J133" t="str">
        <f t="shared" si="27"/>
        <v>NE</v>
      </c>
      <c r="K133" t="str">
        <f t="shared" si="32"/>
        <v>NO</v>
      </c>
      <c r="M133" t="str">
        <f t="shared" si="28"/>
        <v>NO</v>
      </c>
      <c r="N133" t="str">
        <f t="shared" si="33"/>
        <v>NO</v>
      </c>
      <c r="O133" t="str">
        <f t="shared" si="33"/>
        <v>NO</v>
      </c>
      <c r="P133" t="str">
        <f t="shared" si="33"/>
        <v>NO</v>
      </c>
    </row>
    <row r="134" spans="1:16">
      <c r="C134" t="str">
        <f t="shared" si="34"/>
        <v>NO</v>
      </c>
      <c r="D134" t="str">
        <f t="shared" si="34"/>
        <v>NO</v>
      </c>
      <c r="E134" t="str">
        <f t="shared" si="34"/>
        <v>NO</v>
      </c>
      <c r="F134" t="str">
        <f t="shared" si="34"/>
        <v>NO</v>
      </c>
      <c r="G134" t="str">
        <f t="shared" si="34"/>
        <v>NO</v>
      </c>
      <c r="H134"/>
      <c r="I134" t="str">
        <f t="shared" si="32"/>
        <v>NO</v>
      </c>
      <c r="J134" t="str">
        <f t="shared" si="27"/>
        <v>NE</v>
      </c>
      <c r="K134" t="str">
        <f t="shared" si="32"/>
        <v>NO</v>
      </c>
      <c r="M134" t="str">
        <f t="shared" si="28"/>
        <v>NO</v>
      </c>
      <c r="N134" t="str">
        <f t="shared" si="33"/>
        <v>NO</v>
      </c>
      <c r="O134" t="str">
        <f t="shared" si="33"/>
        <v>NO</v>
      </c>
      <c r="P134" t="str">
        <f t="shared" si="33"/>
        <v>NO</v>
      </c>
    </row>
    <row r="135" spans="1:16">
      <c r="C135" t="str">
        <f t="shared" si="34"/>
        <v>NO</v>
      </c>
      <c r="D135" t="str">
        <f t="shared" si="34"/>
        <v>NO</v>
      </c>
      <c r="E135" t="str">
        <f t="shared" si="34"/>
        <v>NO</v>
      </c>
      <c r="F135" t="str">
        <f t="shared" si="34"/>
        <v>NO</v>
      </c>
      <c r="G135" t="str">
        <f t="shared" si="34"/>
        <v>NO</v>
      </c>
      <c r="H135"/>
      <c r="I135" t="str">
        <f t="shared" si="32"/>
        <v>NO</v>
      </c>
      <c r="J135" t="str">
        <f t="shared" si="27"/>
        <v>NE</v>
      </c>
      <c r="K135" t="str">
        <f t="shared" si="32"/>
        <v>NO</v>
      </c>
      <c r="M135" t="str">
        <f t="shared" si="28"/>
        <v>NO</v>
      </c>
      <c r="N135" t="str">
        <f t="shared" si="33"/>
        <v>NO</v>
      </c>
      <c r="O135" t="str">
        <f t="shared" si="33"/>
        <v>NO</v>
      </c>
      <c r="P135" t="str">
        <f t="shared" si="33"/>
        <v>NO</v>
      </c>
    </row>
    <row r="136" spans="1:16">
      <c r="C136" t="str">
        <f t="shared" si="34"/>
        <v>NO</v>
      </c>
      <c r="D136" t="str">
        <f t="shared" si="34"/>
        <v>NO</v>
      </c>
      <c r="E136" t="str">
        <f t="shared" si="34"/>
        <v>NO</v>
      </c>
      <c r="F136" t="str">
        <f t="shared" si="34"/>
        <v>NO</v>
      </c>
      <c r="G136" t="str">
        <f t="shared" si="34"/>
        <v>NO</v>
      </c>
      <c r="H136"/>
      <c r="I136" t="str">
        <f t="shared" si="32"/>
        <v>NO</v>
      </c>
      <c r="J136" t="str">
        <f t="shared" si="27"/>
        <v>NE</v>
      </c>
      <c r="K136" t="str">
        <f t="shared" si="32"/>
        <v>NO</v>
      </c>
      <c r="M136" t="str">
        <f t="shared" si="28"/>
        <v>NO</v>
      </c>
      <c r="N136" t="str">
        <f t="shared" si="33"/>
        <v>NO</v>
      </c>
      <c r="O136" t="str">
        <f t="shared" si="33"/>
        <v>NO</v>
      </c>
      <c r="P136" t="str">
        <f t="shared" si="33"/>
        <v>NO</v>
      </c>
    </row>
    <row r="137" spans="1:16">
      <c r="C137" t="str">
        <f t="shared" si="34"/>
        <v>NO</v>
      </c>
      <c r="D137" t="str">
        <f t="shared" si="34"/>
        <v>NO</v>
      </c>
      <c r="E137" t="str">
        <f t="shared" si="34"/>
        <v>NO</v>
      </c>
      <c r="F137" t="str">
        <f t="shared" si="34"/>
        <v>NO</v>
      </c>
      <c r="G137" t="str">
        <f t="shared" si="34"/>
        <v>NO</v>
      </c>
      <c r="H137"/>
      <c r="I137" t="str">
        <f t="shared" si="32"/>
        <v>NO</v>
      </c>
      <c r="J137" t="str">
        <f t="shared" si="27"/>
        <v>NE</v>
      </c>
      <c r="K137" t="str">
        <f t="shared" si="32"/>
        <v>NO</v>
      </c>
      <c r="M137" t="str">
        <f t="shared" si="28"/>
        <v>NO</v>
      </c>
      <c r="N137" t="str">
        <f t="shared" si="33"/>
        <v>NO</v>
      </c>
      <c r="O137" t="str">
        <f t="shared" si="33"/>
        <v>NO</v>
      </c>
      <c r="P137" t="str">
        <f t="shared" si="33"/>
        <v>NO</v>
      </c>
    </row>
    <row r="138" spans="1:16">
      <c r="A138" s="186" t="s">
        <v>135</v>
      </c>
      <c r="C138" s="188">
        <f>MEDIAN(C100:C137)</f>
        <v>5</v>
      </c>
      <c r="D138" s="188">
        <f t="shared" ref="D138:P138" si="35">MEDIAN(D100:D137)</f>
        <v>5</v>
      </c>
      <c r="E138" s="188">
        <f t="shared" si="35"/>
        <v>5</v>
      </c>
      <c r="F138" s="188">
        <f t="shared" si="35"/>
        <v>5</v>
      </c>
      <c r="G138" s="188">
        <f t="shared" si="35"/>
        <v>4</v>
      </c>
      <c r="H138" s="188"/>
      <c r="I138" s="188">
        <f t="shared" si="35"/>
        <v>5</v>
      </c>
      <c r="J138" s="188">
        <f t="shared" si="35"/>
        <v>3</v>
      </c>
      <c r="K138" s="188">
        <f t="shared" si="35"/>
        <v>5</v>
      </c>
      <c r="L138" s="188"/>
      <c r="M138" s="188">
        <f t="shared" si="35"/>
        <v>2</v>
      </c>
      <c r="N138" s="188">
        <f t="shared" si="35"/>
        <v>3</v>
      </c>
      <c r="O138" s="188">
        <f t="shared" si="35"/>
        <v>5</v>
      </c>
      <c r="P138" s="188">
        <f t="shared" si="35"/>
        <v>3</v>
      </c>
    </row>
    <row r="139" spans="1:16">
      <c r="A139" s="186" t="s">
        <v>136</v>
      </c>
      <c r="C139" s="188">
        <f>QUARTILE(C100:C137,1)</f>
        <v>4</v>
      </c>
      <c r="D139" s="188">
        <f t="shared" ref="D139:P139" si="36">QUARTILE(D100:D137,1)</f>
        <v>3</v>
      </c>
      <c r="E139" s="188">
        <f t="shared" si="36"/>
        <v>3.5</v>
      </c>
      <c r="F139" s="188">
        <f t="shared" si="36"/>
        <v>4</v>
      </c>
      <c r="G139" s="188">
        <f t="shared" si="36"/>
        <v>3</v>
      </c>
      <c r="H139" s="188"/>
      <c r="I139" s="188">
        <f t="shared" si="36"/>
        <v>5</v>
      </c>
      <c r="J139" s="188">
        <f t="shared" si="36"/>
        <v>3</v>
      </c>
      <c r="K139" s="188">
        <f t="shared" si="36"/>
        <v>5</v>
      </c>
      <c r="L139" s="188"/>
      <c r="M139" s="188">
        <f t="shared" si="36"/>
        <v>2</v>
      </c>
      <c r="N139" s="188">
        <f t="shared" si="36"/>
        <v>2.5</v>
      </c>
      <c r="O139" s="188">
        <f t="shared" si="36"/>
        <v>5</v>
      </c>
      <c r="P139" s="188">
        <f t="shared" si="36"/>
        <v>3</v>
      </c>
    </row>
    <row r="140" spans="1:16">
      <c r="A140" s="186" t="s">
        <v>137</v>
      </c>
      <c r="C140" s="188">
        <f>AVERAGE(C100:C137)</f>
        <v>4.5263157894736841</v>
      </c>
      <c r="D140" s="188">
        <f t="shared" ref="D140:P140" si="37">AVERAGE(D100:D137)</f>
        <v>4.2105263157894735</v>
      </c>
      <c r="E140" s="188">
        <f t="shared" si="37"/>
        <v>4.1052631578947372</v>
      </c>
      <c r="F140" s="188">
        <f t="shared" si="37"/>
        <v>4.5263157894736841</v>
      </c>
      <c r="G140" s="188">
        <f t="shared" si="37"/>
        <v>3.5789473684210527</v>
      </c>
      <c r="H140" s="188"/>
      <c r="I140" s="188">
        <f t="shared" si="37"/>
        <v>4.9473684210526319</v>
      </c>
      <c r="J140" s="188">
        <f t="shared" si="37"/>
        <v>3.4736842105263159</v>
      </c>
      <c r="K140" s="188">
        <f t="shared" si="37"/>
        <v>4.6842105263157894</v>
      </c>
      <c r="L140" s="188"/>
      <c r="M140" s="188">
        <f t="shared" si="37"/>
        <v>2.7894736842105261</v>
      </c>
      <c r="N140" s="188">
        <f t="shared" si="37"/>
        <v>2.9473684210526314</v>
      </c>
      <c r="O140" s="188">
        <f t="shared" si="37"/>
        <v>4.7894736842105265</v>
      </c>
      <c r="P140" s="188">
        <f t="shared" si="37"/>
        <v>3.4736842105263159</v>
      </c>
    </row>
  </sheetData>
  <protectedRanges>
    <protectedRange sqref="AB77:AC95" name="Rango3_2_1_1"/>
    <protectedRange sqref="C77:Q95 Y77:AA95" name="Rango1_2_1_1"/>
    <protectedRange sqref="V57:W57 X77:X95 AD77:AE95 R77:T95 V77:W95" name="Rango2_2_1_1"/>
    <protectedRange sqref="AB58:AC76" name="Rango3_2_1"/>
    <protectedRange sqref="C58:Q76 Y58:AA76" name="Rango1_2_1"/>
    <protectedRange sqref="AD58:AE76 R58:T76 V58:X76" name="Rango2_2_1"/>
  </protectedRanges>
  <mergeCells count="35">
    <mergeCell ref="N3:N5"/>
    <mergeCell ref="O3:O5"/>
    <mergeCell ref="C2:H2"/>
    <mergeCell ref="I2:L2"/>
    <mergeCell ref="M2:Q2"/>
    <mergeCell ref="C3:C5"/>
    <mergeCell ref="D3:D5"/>
    <mergeCell ref="E3:E5"/>
    <mergeCell ref="F3:F5"/>
    <mergeCell ref="G3:G5"/>
    <mergeCell ref="H3:H5"/>
    <mergeCell ref="I3:I5"/>
    <mergeCell ref="B2:B5"/>
    <mergeCell ref="B53:B56"/>
    <mergeCell ref="C53:Q53"/>
    <mergeCell ref="R53:W53"/>
    <mergeCell ref="X53:AE53"/>
    <mergeCell ref="C54:E56"/>
    <mergeCell ref="F54:H56"/>
    <mergeCell ref="I54:K56"/>
    <mergeCell ref="L54:N56"/>
    <mergeCell ref="O54:Q56"/>
    <mergeCell ref="P3:P5"/>
    <mergeCell ref="Q3:Q5"/>
    <mergeCell ref="J3:J5"/>
    <mergeCell ref="K3:K5"/>
    <mergeCell ref="L3:L5"/>
    <mergeCell ref="M3:M5"/>
    <mergeCell ref="AD54:AE56"/>
    <mergeCell ref="R54:S56"/>
    <mergeCell ref="T54:U56"/>
    <mergeCell ref="V54:W56"/>
    <mergeCell ref="X54:X56"/>
    <mergeCell ref="Y54:AA56"/>
    <mergeCell ref="AB54:AC56"/>
  </mergeCells>
  <phoneticPr fontId="4" type="noConversion"/>
  <pageMargins left="0.75" right="0.75" top="1" bottom="1" header="0" footer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E140"/>
  <sheetViews>
    <sheetView topLeftCell="D4" zoomScale="75" workbookViewId="0">
      <selection activeCell="C6" sqref="C6:Q21"/>
    </sheetView>
  </sheetViews>
  <sheetFormatPr baseColWidth="10" defaultRowHeight="12.75"/>
  <cols>
    <col min="2" max="2" width="5" customWidth="1"/>
    <col min="3" max="3" width="9.5703125" customWidth="1"/>
    <col min="4" max="4" width="11.140625" customWidth="1"/>
    <col min="5" max="5" width="11" customWidth="1"/>
    <col min="6" max="6" width="14.85546875" customWidth="1"/>
    <col min="8" max="8" width="10.85546875" style="8" customWidth="1"/>
  </cols>
  <sheetData>
    <row r="1" spans="1:21" ht="13.5" thickBot="1">
      <c r="A1" s="90" t="s">
        <v>81</v>
      </c>
    </row>
    <row r="2" spans="1:21" ht="13.5" thickTop="1">
      <c r="B2" s="346" t="s">
        <v>88</v>
      </c>
      <c r="C2" s="349" t="s">
        <v>56</v>
      </c>
      <c r="D2" s="350"/>
      <c r="E2" s="350"/>
      <c r="F2" s="350"/>
      <c r="G2" s="350"/>
      <c r="H2" s="351"/>
      <c r="I2" s="352" t="s">
        <v>11</v>
      </c>
      <c r="J2" s="353"/>
      <c r="K2" s="353"/>
      <c r="L2" s="351"/>
      <c r="M2" s="354" t="s">
        <v>12</v>
      </c>
      <c r="N2" s="355"/>
      <c r="O2" s="355"/>
      <c r="P2" s="355"/>
      <c r="Q2" s="356"/>
    </row>
    <row r="3" spans="1:21" ht="12.75" customHeight="1">
      <c r="B3" s="347"/>
      <c r="C3" s="377" t="s">
        <v>57</v>
      </c>
      <c r="D3" s="380" t="s">
        <v>58</v>
      </c>
      <c r="E3" s="380" t="s">
        <v>59</v>
      </c>
      <c r="F3" s="380" t="s">
        <v>60</v>
      </c>
      <c r="G3" s="381" t="s">
        <v>61</v>
      </c>
      <c r="H3" s="382" t="s">
        <v>62</v>
      </c>
      <c r="I3" s="370" t="s">
        <v>3</v>
      </c>
      <c r="J3" s="373" t="s">
        <v>63</v>
      </c>
      <c r="K3" s="326" t="s">
        <v>64</v>
      </c>
      <c r="L3" s="374" t="s">
        <v>62</v>
      </c>
      <c r="M3" s="363" t="s">
        <v>65</v>
      </c>
      <c r="N3" s="365" t="s">
        <v>66</v>
      </c>
      <c r="O3" s="365" t="s">
        <v>67</v>
      </c>
      <c r="P3" s="368" t="s">
        <v>68</v>
      </c>
      <c r="Q3" s="357" t="s">
        <v>62</v>
      </c>
    </row>
    <row r="4" spans="1:21">
      <c r="B4" s="347"/>
      <c r="C4" s="378"/>
      <c r="D4" s="366"/>
      <c r="E4" s="366"/>
      <c r="F4" s="366"/>
      <c r="G4" s="327"/>
      <c r="H4" s="383"/>
      <c r="I4" s="371"/>
      <c r="J4" s="366"/>
      <c r="K4" s="327"/>
      <c r="L4" s="375"/>
      <c r="M4" s="331"/>
      <c r="N4" s="366"/>
      <c r="O4" s="366"/>
      <c r="P4" s="327"/>
      <c r="Q4" s="358"/>
    </row>
    <row r="5" spans="1:21" ht="13.5" thickBot="1">
      <c r="B5" s="348"/>
      <c r="C5" s="379"/>
      <c r="D5" s="367"/>
      <c r="E5" s="366"/>
      <c r="F5" s="367"/>
      <c r="G5" s="369"/>
      <c r="H5" s="384"/>
      <c r="I5" s="372"/>
      <c r="J5" s="367"/>
      <c r="K5" s="369"/>
      <c r="L5" s="376"/>
      <c r="M5" s="364"/>
      <c r="N5" s="367"/>
      <c r="O5" s="367"/>
      <c r="P5" s="369"/>
      <c r="Q5" s="359"/>
    </row>
    <row r="6" spans="1:21" ht="13.5" thickBot="1">
      <c r="A6">
        <f>IF(C6="NE",0,1)</f>
        <v>1</v>
      </c>
      <c r="B6" s="97" t="s">
        <v>89</v>
      </c>
      <c r="C6" s="183">
        <f>IF(C58+D58+E58&gt;13,5,IF(C58+D58+E58&gt;10,4,IF(C58+D58+E58&gt;7,3,IF(C58+D58+E58&gt;5,2,"NE"))))</f>
        <v>5</v>
      </c>
      <c r="D6" s="183">
        <f>IF(F58+G58+H58&gt;13,5,IF(F58+G58+H58&gt;10,4,IF(F58+G58+H58&gt;7,3,IF(F58+G58+H58&gt;5,2,"NE"))))</f>
        <v>4</v>
      </c>
      <c r="E6" s="183">
        <f>IF(I58+J58+K58&gt;13,5,IF(I58+J58+K58&gt;10,4,IF(I58+J58+K58&gt;7,3,IF(I58+J58+K58&gt;5,2,"NE"))))</f>
        <v>4</v>
      </c>
      <c r="F6" s="183">
        <f>IF(L58+M58+N58&gt;13,5,IF(L58+M58+N58&gt;10,4,IF(L58+M58+N58&gt;7,3,IF(L58+M58+N58&gt;5,2,"NE"))))</f>
        <v>5</v>
      </c>
      <c r="G6" s="183">
        <f>IF(O58+P58+Q58&gt;13,5,IF(O58+P58+Q58&gt;10,4,IF(O58+P58+Q58&gt;7,3,IF(O58+P58+Q58&gt;5,2,"NE"))))</f>
        <v>2</v>
      </c>
      <c r="H6" s="184" t="str">
        <f>IF(COUNTIF(C6:G6,2)&gt;1,"D","A")</f>
        <v>A</v>
      </c>
      <c r="I6" s="183">
        <f>IF(R58+S58&gt;8,5,IF(R58+S58&gt;6,4,IF(R58+S58&gt;4,3,IF(R58+S58&gt;2,2,"NE"))))</f>
        <v>5</v>
      </c>
      <c r="J6" s="183">
        <f>IF(AND(ISTEXT(T58),U58&gt;0),U58,"NE")</f>
        <v>4</v>
      </c>
      <c r="K6" s="183">
        <f>IF(V58+W58&gt;8,5,IF(V58+W58&gt;6,4,IF(V58+W58&gt;4,3,IF(V58+W58&gt;2,2,"NE"))))</f>
        <v>5</v>
      </c>
      <c r="L6" s="184" t="str">
        <f>IF(OR(COUNTIF(I6:K6,2)&gt;1,H6="D"),"D","A")</f>
        <v>A</v>
      </c>
      <c r="M6" s="183">
        <f>X58</f>
        <v>2</v>
      </c>
      <c r="N6" s="183">
        <f>IF(Y58+Z58+AA58&gt;13,5,IF(Y58+Z58+AA58&gt;10,4,IF(Y58+Z58+AA58&gt;7,3,IF(Y58+Z58+AA58&gt;5,2,"NE"))))</f>
        <v>2</v>
      </c>
      <c r="O6" s="183">
        <f>IF(AB58+AC58&gt;8,5,IF(AB58+AC58&gt;6,4,IF(AB58+AC58&gt;4,3,IF(AB58+AC58&gt;2,2,"NE"))))</f>
        <v>2</v>
      </c>
      <c r="P6" s="183">
        <f>IF(AD58+AE58&gt;8,5,IF(AD58+AE58&gt;6,4,IF(AD58+AE58&gt;4,3,IF(AD58+AE58&gt;2,2,"NE"))))</f>
        <v>2</v>
      </c>
      <c r="Q6" s="184" t="str">
        <f>IF(OR(COUNTIF(M6:P6,2)&gt;1,L6="D"),"D","A")</f>
        <v>D</v>
      </c>
      <c r="S6">
        <f>IF(AND(SUM(C6:G6)&gt;0,H6="A"),1,0)</f>
        <v>1</v>
      </c>
      <c r="T6">
        <f>IF(AND(SUM(I6:K6)&gt;0,L6="A"),1,0)</f>
        <v>1</v>
      </c>
      <c r="U6">
        <f>IF(AND(SUM(M6:P6)&gt;0,Q6="A"),1,0)</f>
        <v>0</v>
      </c>
    </row>
    <row r="7" spans="1:21" ht="13.5" thickBot="1">
      <c r="A7">
        <f t="shared" ref="A7:A43" si="0">IF(C7="NE",0,1)</f>
        <v>1</v>
      </c>
      <c r="B7" s="100" t="s">
        <v>90</v>
      </c>
      <c r="C7" s="183">
        <f t="shared" ref="C7:C43" si="1">IF(C59+D59+E59&gt;13,5,IF(C59+D59+E59&gt;10,4,IF(C59+D59+E59&gt;7,3,IF(C59+D59+E59&gt;5,2,"NE"))))</f>
        <v>5</v>
      </c>
      <c r="D7" s="183">
        <f t="shared" ref="D7:D43" si="2">IF(F59+G59+H59&gt;13,5,IF(F59+G59+H59&gt;10,4,IF(F59+G59+H59&gt;7,3,IF(F59+G59+H59&gt;5,2,"NE"))))</f>
        <v>4</v>
      </c>
      <c r="E7" s="183">
        <f t="shared" ref="E7:E43" si="3">IF(I59+J59+K59&gt;13,5,IF(I59+J59+K59&gt;10,4,IF(I59+J59+K59&gt;7,3,IF(I59+J59+K59&gt;5,2,"NE"))))</f>
        <v>4</v>
      </c>
      <c r="F7" s="183">
        <f t="shared" ref="F7:F43" si="4">IF(L59+M59+N59&gt;13,5,IF(L59+M59+N59&gt;10,4,IF(L59+M59+N59&gt;7,3,IF(L59+M59+N59&gt;5,2,"NE"))))</f>
        <v>5</v>
      </c>
      <c r="G7" s="183">
        <f t="shared" ref="G7:G43" si="5">IF(O59+P59+Q59&gt;13,5,IF(O59+P59+Q59&gt;10,4,IF(O59+P59+Q59&gt;7,3,IF(O59+P59+Q59&gt;5,2,"NE"))))</f>
        <v>2</v>
      </c>
      <c r="H7" s="184" t="str">
        <f t="shared" ref="H7:H43" si="6">IF(COUNTIF(C7:G7,2)&gt;1,"D","A")</f>
        <v>A</v>
      </c>
      <c r="I7" s="183">
        <f t="shared" ref="I7:I43" si="7">IF(R59+S59&gt;8,5,IF(R59+S59&gt;6,4,IF(R59+S59&gt;4,3,IF(R59+S59&gt;2,2,"NE"))))</f>
        <v>5</v>
      </c>
      <c r="J7" s="183">
        <f t="shared" ref="J7:J43" si="8">IF(AND(ISTEXT(T59),U59&gt;0),U59,"NE")</f>
        <v>5</v>
      </c>
      <c r="K7" s="183">
        <f t="shared" ref="K7:K43" si="9">IF(V59+W59&gt;8,5,IF(V59+W59&gt;6,4,IF(V59+W59&gt;4,3,IF(V59+W59&gt;2,2,"NE"))))</f>
        <v>5</v>
      </c>
      <c r="L7" s="184" t="str">
        <f t="shared" ref="L7:L43" si="10">IF(OR(COUNTIF(I7:K7,2)&gt;1,H7="D"),"D","A")</f>
        <v>A</v>
      </c>
      <c r="M7" s="183">
        <f t="shared" ref="M7:M43" si="11">X59</f>
        <v>3</v>
      </c>
      <c r="N7" s="183">
        <f t="shared" ref="N7:N43" si="12">IF(Y59+Z59+AA59&gt;13,5,IF(Y59+Z59+AA59&gt;10,4,IF(Y59+Z59+AA59&gt;7,3,IF(Y59+Z59+AA59&gt;5,2,"NE"))))</f>
        <v>3</v>
      </c>
      <c r="O7" s="183">
        <f t="shared" ref="O7:O43" si="13">IF(AB59+AC59&gt;8,5,IF(AB59+AC59&gt;6,4,IF(AB59+AC59&gt;4,3,IF(AB59+AC59&gt;2,2,"NE"))))</f>
        <v>4</v>
      </c>
      <c r="P7" s="183">
        <f t="shared" ref="P7:P43" si="14">IF(AD59+AE59&gt;8,5,IF(AD59+AE59&gt;6,4,IF(AD59+AE59&gt;4,3,IF(AD59+AE59&gt;2,2,"NE"))))</f>
        <v>5</v>
      </c>
      <c r="Q7" s="184" t="str">
        <f t="shared" ref="Q7:Q43" si="15">IF(OR(COUNTIF(M7:P7,2)&gt;1,L7="D"),"D","A")</f>
        <v>A</v>
      </c>
      <c r="S7">
        <f t="shared" ref="S7:S43" si="16">IF(AND(SUM(C7:G7)&gt;0,H7="A"),1,0)</f>
        <v>1</v>
      </c>
      <c r="T7">
        <f t="shared" ref="T7:T43" si="17">IF(AND(SUM(I7:K7)&gt;0,L7="A"),1,0)</f>
        <v>1</v>
      </c>
      <c r="U7">
        <f t="shared" ref="U7:U43" si="18">IF(AND(SUM(M7:P7)&gt;0,Q7="A"),1,0)</f>
        <v>1</v>
      </c>
    </row>
    <row r="8" spans="1:21" ht="13.5" thickBot="1">
      <c r="A8">
        <f t="shared" si="0"/>
        <v>1</v>
      </c>
      <c r="B8" s="100" t="s">
        <v>91</v>
      </c>
      <c r="C8" s="183">
        <f t="shared" si="1"/>
        <v>5</v>
      </c>
      <c r="D8" s="183">
        <f t="shared" si="2"/>
        <v>5</v>
      </c>
      <c r="E8" s="183">
        <f t="shared" si="3"/>
        <v>5</v>
      </c>
      <c r="F8" s="183">
        <f t="shared" si="4"/>
        <v>5</v>
      </c>
      <c r="G8" s="183">
        <f t="shared" si="5"/>
        <v>5</v>
      </c>
      <c r="H8" s="184" t="str">
        <f t="shared" si="6"/>
        <v>A</v>
      </c>
      <c r="I8" s="183">
        <f t="shared" si="7"/>
        <v>5</v>
      </c>
      <c r="J8" s="183">
        <f t="shared" si="8"/>
        <v>5</v>
      </c>
      <c r="K8" s="183">
        <f t="shared" si="9"/>
        <v>5</v>
      </c>
      <c r="L8" s="184" t="str">
        <f t="shared" si="10"/>
        <v>A</v>
      </c>
      <c r="M8" s="183">
        <f t="shared" si="11"/>
        <v>5</v>
      </c>
      <c r="N8" s="183">
        <f t="shared" si="12"/>
        <v>5</v>
      </c>
      <c r="O8" s="183">
        <f t="shared" si="13"/>
        <v>5</v>
      </c>
      <c r="P8" s="183">
        <f t="shared" si="14"/>
        <v>5</v>
      </c>
      <c r="Q8" s="184" t="str">
        <f t="shared" si="15"/>
        <v>A</v>
      </c>
      <c r="S8">
        <f t="shared" si="16"/>
        <v>1</v>
      </c>
      <c r="T8">
        <f t="shared" si="17"/>
        <v>1</v>
      </c>
      <c r="U8">
        <f t="shared" si="18"/>
        <v>1</v>
      </c>
    </row>
    <row r="9" spans="1:21" ht="13.5" thickBot="1">
      <c r="A9">
        <f t="shared" si="0"/>
        <v>1</v>
      </c>
      <c r="B9" s="100" t="s">
        <v>92</v>
      </c>
      <c r="C9" s="183">
        <f t="shared" si="1"/>
        <v>4</v>
      </c>
      <c r="D9" s="183">
        <f t="shared" si="2"/>
        <v>5</v>
      </c>
      <c r="E9" s="183">
        <f t="shared" si="3"/>
        <v>5</v>
      </c>
      <c r="F9" s="183">
        <f t="shared" si="4"/>
        <v>5</v>
      </c>
      <c r="G9" s="183">
        <f t="shared" si="5"/>
        <v>2</v>
      </c>
      <c r="H9" s="184" t="str">
        <f t="shared" si="6"/>
        <v>A</v>
      </c>
      <c r="I9" s="183">
        <f t="shared" si="7"/>
        <v>5</v>
      </c>
      <c r="J9" s="183">
        <f t="shared" si="8"/>
        <v>5</v>
      </c>
      <c r="K9" s="183">
        <f t="shared" si="9"/>
        <v>5</v>
      </c>
      <c r="L9" s="184" t="str">
        <f t="shared" si="10"/>
        <v>A</v>
      </c>
      <c r="M9" s="183">
        <f t="shared" si="11"/>
        <v>5</v>
      </c>
      <c r="N9" s="183">
        <f t="shared" si="12"/>
        <v>5</v>
      </c>
      <c r="O9" s="183">
        <f t="shared" si="13"/>
        <v>5</v>
      </c>
      <c r="P9" s="183">
        <f t="shared" si="14"/>
        <v>2</v>
      </c>
      <c r="Q9" s="184" t="str">
        <f t="shared" si="15"/>
        <v>A</v>
      </c>
      <c r="S9">
        <f t="shared" si="16"/>
        <v>1</v>
      </c>
      <c r="T9">
        <f t="shared" si="17"/>
        <v>1</v>
      </c>
      <c r="U9">
        <f t="shared" si="18"/>
        <v>1</v>
      </c>
    </row>
    <row r="10" spans="1:21" ht="13.5" thickBot="1">
      <c r="A10">
        <f t="shared" si="0"/>
        <v>1</v>
      </c>
      <c r="B10" s="100" t="s">
        <v>93</v>
      </c>
      <c r="C10" s="183">
        <f t="shared" si="1"/>
        <v>5</v>
      </c>
      <c r="D10" s="183">
        <f t="shared" si="2"/>
        <v>5</v>
      </c>
      <c r="E10" s="183">
        <f t="shared" si="3"/>
        <v>5</v>
      </c>
      <c r="F10" s="183">
        <f t="shared" si="4"/>
        <v>5</v>
      </c>
      <c r="G10" s="183">
        <f t="shared" si="5"/>
        <v>5</v>
      </c>
      <c r="H10" s="184" t="str">
        <f t="shared" si="6"/>
        <v>A</v>
      </c>
      <c r="I10" s="183">
        <f t="shared" si="7"/>
        <v>5</v>
      </c>
      <c r="J10" s="183">
        <f t="shared" si="8"/>
        <v>5</v>
      </c>
      <c r="K10" s="183">
        <f t="shared" si="9"/>
        <v>5</v>
      </c>
      <c r="L10" s="184" t="str">
        <f t="shared" si="10"/>
        <v>A</v>
      </c>
      <c r="M10" s="183">
        <f t="shared" si="11"/>
        <v>5</v>
      </c>
      <c r="N10" s="183">
        <f t="shared" si="12"/>
        <v>5</v>
      </c>
      <c r="O10" s="183">
        <f t="shared" si="13"/>
        <v>5</v>
      </c>
      <c r="P10" s="183">
        <f t="shared" si="14"/>
        <v>5</v>
      </c>
      <c r="Q10" s="184" t="str">
        <f t="shared" si="15"/>
        <v>A</v>
      </c>
      <c r="S10">
        <f t="shared" si="16"/>
        <v>1</v>
      </c>
      <c r="T10">
        <f t="shared" si="17"/>
        <v>1</v>
      </c>
      <c r="U10">
        <f t="shared" si="18"/>
        <v>1</v>
      </c>
    </row>
    <row r="11" spans="1:21" ht="13.5" thickBot="1">
      <c r="A11">
        <f t="shared" si="0"/>
        <v>1</v>
      </c>
      <c r="B11" s="100" t="s">
        <v>94</v>
      </c>
      <c r="C11" s="183">
        <f t="shared" si="1"/>
        <v>4</v>
      </c>
      <c r="D11" s="183">
        <f t="shared" si="2"/>
        <v>4</v>
      </c>
      <c r="E11" s="183">
        <f t="shared" si="3"/>
        <v>4</v>
      </c>
      <c r="F11" s="183">
        <f t="shared" si="4"/>
        <v>5</v>
      </c>
      <c r="G11" s="183">
        <f t="shared" si="5"/>
        <v>2</v>
      </c>
      <c r="H11" s="184" t="str">
        <f t="shared" si="6"/>
        <v>A</v>
      </c>
      <c r="I11" s="183">
        <f t="shared" si="7"/>
        <v>5</v>
      </c>
      <c r="J11" s="183">
        <f t="shared" si="8"/>
        <v>2</v>
      </c>
      <c r="K11" s="183">
        <f t="shared" si="9"/>
        <v>4</v>
      </c>
      <c r="L11" s="184" t="str">
        <f t="shared" si="10"/>
        <v>A</v>
      </c>
      <c r="M11" s="183">
        <f t="shared" si="11"/>
        <v>2</v>
      </c>
      <c r="N11" s="183">
        <f t="shared" si="12"/>
        <v>3</v>
      </c>
      <c r="O11" s="183">
        <f t="shared" si="13"/>
        <v>2</v>
      </c>
      <c r="P11" s="183">
        <f t="shared" si="14"/>
        <v>2</v>
      </c>
      <c r="Q11" s="184" t="str">
        <f t="shared" si="15"/>
        <v>D</v>
      </c>
      <c r="S11">
        <f t="shared" si="16"/>
        <v>1</v>
      </c>
      <c r="T11">
        <f t="shared" si="17"/>
        <v>1</v>
      </c>
      <c r="U11">
        <f t="shared" si="18"/>
        <v>0</v>
      </c>
    </row>
    <row r="12" spans="1:21" ht="13.5" thickBot="1">
      <c r="A12">
        <f t="shared" si="0"/>
        <v>1</v>
      </c>
      <c r="B12" s="100" t="s">
        <v>95</v>
      </c>
      <c r="C12" s="183">
        <f t="shared" si="1"/>
        <v>4</v>
      </c>
      <c r="D12" s="183">
        <f t="shared" si="2"/>
        <v>4</v>
      </c>
      <c r="E12" s="183">
        <f t="shared" si="3"/>
        <v>5</v>
      </c>
      <c r="F12" s="183">
        <f t="shared" si="4"/>
        <v>4</v>
      </c>
      <c r="G12" s="183">
        <f t="shared" si="5"/>
        <v>2</v>
      </c>
      <c r="H12" s="184" t="str">
        <f t="shared" si="6"/>
        <v>A</v>
      </c>
      <c r="I12" s="183">
        <f t="shared" si="7"/>
        <v>5</v>
      </c>
      <c r="J12" s="183">
        <f t="shared" si="8"/>
        <v>4</v>
      </c>
      <c r="K12" s="183">
        <f t="shared" si="9"/>
        <v>4</v>
      </c>
      <c r="L12" s="184" t="str">
        <f t="shared" si="10"/>
        <v>A</v>
      </c>
      <c r="M12" s="183">
        <f t="shared" si="11"/>
        <v>3</v>
      </c>
      <c r="N12" s="183">
        <f t="shared" si="12"/>
        <v>3</v>
      </c>
      <c r="O12" s="183">
        <f t="shared" si="13"/>
        <v>3</v>
      </c>
      <c r="P12" s="183">
        <f t="shared" si="14"/>
        <v>4</v>
      </c>
      <c r="Q12" s="184" t="str">
        <f t="shared" si="15"/>
        <v>A</v>
      </c>
      <c r="S12">
        <f t="shared" si="16"/>
        <v>1</v>
      </c>
      <c r="T12">
        <f t="shared" si="17"/>
        <v>1</v>
      </c>
      <c r="U12">
        <f t="shared" si="18"/>
        <v>1</v>
      </c>
    </row>
    <row r="13" spans="1:21" ht="13.5" thickBot="1">
      <c r="A13">
        <f t="shared" si="0"/>
        <v>1</v>
      </c>
      <c r="B13" s="100" t="s">
        <v>96</v>
      </c>
      <c r="C13" s="183">
        <f t="shared" si="1"/>
        <v>3</v>
      </c>
      <c r="D13" s="183">
        <f t="shared" si="2"/>
        <v>3</v>
      </c>
      <c r="E13" s="183">
        <f t="shared" si="3"/>
        <v>2</v>
      </c>
      <c r="F13" s="183">
        <f t="shared" si="4"/>
        <v>3</v>
      </c>
      <c r="G13" s="183">
        <f t="shared" si="5"/>
        <v>3</v>
      </c>
      <c r="H13" s="184" t="str">
        <f t="shared" si="6"/>
        <v>A</v>
      </c>
      <c r="I13" s="183">
        <f t="shared" si="7"/>
        <v>2</v>
      </c>
      <c r="J13" s="183">
        <f t="shared" si="8"/>
        <v>3</v>
      </c>
      <c r="K13" s="183">
        <f t="shared" si="9"/>
        <v>5</v>
      </c>
      <c r="L13" s="184" t="str">
        <f t="shared" si="10"/>
        <v>A</v>
      </c>
      <c r="M13" s="183">
        <f t="shared" si="11"/>
        <v>5</v>
      </c>
      <c r="N13" s="183">
        <f t="shared" si="12"/>
        <v>3</v>
      </c>
      <c r="O13" s="183">
        <f t="shared" si="13"/>
        <v>2</v>
      </c>
      <c r="P13" s="183">
        <f t="shared" si="14"/>
        <v>3</v>
      </c>
      <c r="Q13" s="184" t="str">
        <f t="shared" si="15"/>
        <v>A</v>
      </c>
      <c r="S13">
        <f t="shared" si="16"/>
        <v>1</v>
      </c>
      <c r="T13">
        <f t="shared" si="17"/>
        <v>1</v>
      </c>
      <c r="U13">
        <f t="shared" si="18"/>
        <v>1</v>
      </c>
    </row>
    <row r="14" spans="1:21" ht="13.5" thickBot="1">
      <c r="A14">
        <f t="shared" si="0"/>
        <v>1</v>
      </c>
      <c r="B14" s="100" t="s">
        <v>97</v>
      </c>
      <c r="C14" s="183">
        <f t="shared" si="1"/>
        <v>5</v>
      </c>
      <c r="D14" s="183">
        <f t="shared" si="2"/>
        <v>5</v>
      </c>
      <c r="E14" s="183">
        <f t="shared" si="3"/>
        <v>5</v>
      </c>
      <c r="F14" s="183">
        <f t="shared" si="4"/>
        <v>5</v>
      </c>
      <c r="G14" s="183">
        <f t="shared" si="5"/>
        <v>5</v>
      </c>
      <c r="H14" s="184" t="str">
        <f t="shared" si="6"/>
        <v>A</v>
      </c>
      <c r="I14" s="183">
        <f t="shared" si="7"/>
        <v>5</v>
      </c>
      <c r="J14" s="183">
        <f t="shared" si="8"/>
        <v>5</v>
      </c>
      <c r="K14" s="183">
        <f t="shared" si="9"/>
        <v>5</v>
      </c>
      <c r="L14" s="184" t="str">
        <f t="shared" si="10"/>
        <v>A</v>
      </c>
      <c r="M14" s="183">
        <f t="shared" si="11"/>
        <v>2</v>
      </c>
      <c r="N14" s="183">
        <f t="shared" si="12"/>
        <v>5</v>
      </c>
      <c r="O14" s="183">
        <f t="shared" si="13"/>
        <v>5</v>
      </c>
      <c r="P14" s="183">
        <f t="shared" si="14"/>
        <v>5</v>
      </c>
      <c r="Q14" s="184" t="str">
        <f t="shared" si="15"/>
        <v>A</v>
      </c>
      <c r="S14">
        <f t="shared" si="16"/>
        <v>1</v>
      </c>
      <c r="T14">
        <f t="shared" si="17"/>
        <v>1</v>
      </c>
      <c r="U14">
        <f t="shared" si="18"/>
        <v>1</v>
      </c>
    </row>
    <row r="15" spans="1:21" ht="13.5" thickBot="1">
      <c r="A15">
        <f t="shared" si="0"/>
        <v>1</v>
      </c>
      <c r="B15" s="100" t="s">
        <v>98</v>
      </c>
      <c r="C15" s="183">
        <f t="shared" si="1"/>
        <v>5</v>
      </c>
      <c r="D15" s="183">
        <f t="shared" si="2"/>
        <v>5</v>
      </c>
      <c r="E15" s="183">
        <f t="shared" si="3"/>
        <v>5</v>
      </c>
      <c r="F15" s="183">
        <f t="shared" si="4"/>
        <v>5</v>
      </c>
      <c r="G15" s="183">
        <f t="shared" si="5"/>
        <v>5</v>
      </c>
      <c r="H15" s="184" t="str">
        <f t="shared" si="6"/>
        <v>A</v>
      </c>
      <c r="I15" s="183">
        <f t="shared" si="7"/>
        <v>5</v>
      </c>
      <c r="J15" s="183">
        <f t="shared" si="8"/>
        <v>5</v>
      </c>
      <c r="K15" s="183">
        <f t="shared" si="9"/>
        <v>5</v>
      </c>
      <c r="L15" s="184" t="str">
        <f t="shared" si="10"/>
        <v>A</v>
      </c>
      <c r="M15" s="183">
        <f t="shared" si="11"/>
        <v>5</v>
      </c>
      <c r="N15" s="183">
        <f t="shared" si="12"/>
        <v>5</v>
      </c>
      <c r="O15" s="183">
        <f t="shared" si="13"/>
        <v>5</v>
      </c>
      <c r="P15" s="183">
        <f t="shared" si="14"/>
        <v>5</v>
      </c>
      <c r="Q15" s="184" t="str">
        <f t="shared" si="15"/>
        <v>A</v>
      </c>
      <c r="S15">
        <f t="shared" si="16"/>
        <v>1</v>
      </c>
      <c r="T15">
        <f t="shared" si="17"/>
        <v>1</v>
      </c>
      <c r="U15">
        <f t="shared" si="18"/>
        <v>1</v>
      </c>
    </row>
    <row r="16" spans="1:21" ht="13.5" thickBot="1">
      <c r="A16">
        <f t="shared" si="0"/>
        <v>1</v>
      </c>
      <c r="B16" s="100" t="s">
        <v>99</v>
      </c>
      <c r="C16" s="183">
        <f t="shared" si="1"/>
        <v>5</v>
      </c>
      <c r="D16" s="183">
        <f t="shared" si="2"/>
        <v>5</v>
      </c>
      <c r="E16" s="183">
        <f t="shared" si="3"/>
        <v>4</v>
      </c>
      <c r="F16" s="183">
        <f t="shared" si="4"/>
        <v>5</v>
      </c>
      <c r="G16" s="183">
        <f t="shared" si="5"/>
        <v>2</v>
      </c>
      <c r="H16" s="184" t="str">
        <f t="shared" si="6"/>
        <v>A</v>
      </c>
      <c r="I16" s="183">
        <f t="shared" si="7"/>
        <v>5</v>
      </c>
      <c r="J16" s="183">
        <f t="shared" si="8"/>
        <v>5</v>
      </c>
      <c r="K16" s="183">
        <f t="shared" si="9"/>
        <v>5</v>
      </c>
      <c r="L16" s="184" t="str">
        <f t="shared" si="10"/>
        <v>A</v>
      </c>
      <c r="M16" s="183">
        <f t="shared" si="11"/>
        <v>5</v>
      </c>
      <c r="N16" s="183">
        <f t="shared" si="12"/>
        <v>2</v>
      </c>
      <c r="O16" s="183">
        <f t="shared" si="13"/>
        <v>5</v>
      </c>
      <c r="P16" s="183">
        <f t="shared" si="14"/>
        <v>5</v>
      </c>
      <c r="Q16" s="184" t="str">
        <f t="shared" si="15"/>
        <v>A</v>
      </c>
      <c r="S16">
        <f t="shared" si="16"/>
        <v>1</v>
      </c>
      <c r="T16">
        <f t="shared" si="17"/>
        <v>1</v>
      </c>
      <c r="U16">
        <f t="shared" si="18"/>
        <v>1</v>
      </c>
    </row>
    <row r="17" spans="1:21" ht="13.5" thickBot="1">
      <c r="A17">
        <f t="shared" si="0"/>
        <v>1</v>
      </c>
      <c r="B17" s="100" t="s">
        <v>100</v>
      </c>
      <c r="C17" s="183">
        <f t="shared" si="1"/>
        <v>5</v>
      </c>
      <c r="D17" s="183">
        <f t="shared" si="2"/>
        <v>5</v>
      </c>
      <c r="E17" s="183">
        <f t="shared" si="3"/>
        <v>4</v>
      </c>
      <c r="F17" s="183">
        <f t="shared" si="4"/>
        <v>5</v>
      </c>
      <c r="G17" s="183">
        <f t="shared" si="5"/>
        <v>2</v>
      </c>
      <c r="H17" s="184" t="str">
        <f t="shared" si="6"/>
        <v>A</v>
      </c>
      <c r="I17" s="183">
        <f t="shared" si="7"/>
        <v>5</v>
      </c>
      <c r="J17" s="183">
        <f t="shared" si="8"/>
        <v>5</v>
      </c>
      <c r="K17" s="183">
        <f t="shared" si="9"/>
        <v>5</v>
      </c>
      <c r="L17" s="184" t="str">
        <f t="shared" si="10"/>
        <v>A</v>
      </c>
      <c r="M17" s="183">
        <f t="shared" si="11"/>
        <v>5</v>
      </c>
      <c r="N17" s="183">
        <f t="shared" si="12"/>
        <v>2</v>
      </c>
      <c r="O17" s="183">
        <f t="shared" si="13"/>
        <v>5</v>
      </c>
      <c r="P17" s="183">
        <f t="shared" si="14"/>
        <v>5</v>
      </c>
      <c r="Q17" s="184" t="str">
        <f t="shared" si="15"/>
        <v>A</v>
      </c>
      <c r="S17">
        <f t="shared" si="16"/>
        <v>1</v>
      </c>
      <c r="T17">
        <f t="shared" si="17"/>
        <v>1</v>
      </c>
      <c r="U17">
        <f t="shared" si="18"/>
        <v>1</v>
      </c>
    </row>
    <row r="18" spans="1:21" ht="13.5" thickBot="1">
      <c r="A18">
        <f t="shared" si="0"/>
        <v>1</v>
      </c>
      <c r="B18" s="100" t="s">
        <v>101</v>
      </c>
      <c r="C18" s="183">
        <f t="shared" si="1"/>
        <v>5</v>
      </c>
      <c r="D18" s="183">
        <f t="shared" si="2"/>
        <v>5</v>
      </c>
      <c r="E18" s="183">
        <f t="shared" si="3"/>
        <v>4</v>
      </c>
      <c r="F18" s="183">
        <f t="shared" si="4"/>
        <v>5</v>
      </c>
      <c r="G18" s="183">
        <f t="shared" si="5"/>
        <v>5</v>
      </c>
      <c r="H18" s="184" t="str">
        <f t="shared" si="6"/>
        <v>A</v>
      </c>
      <c r="I18" s="183">
        <f t="shared" si="7"/>
        <v>5</v>
      </c>
      <c r="J18" s="183">
        <f t="shared" si="8"/>
        <v>5</v>
      </c>
      <c r="K18" s="183">
        <f t="shared" si="9"/>
        <v>5</v>
      </c>
      <c r="L18" s="184" t="str">
        <f t="shared" si="10"/>
        <v>A</v>
      </c>
      <c r="M18" s="183">
        <f t="shared" si="11"/>
        <v>5</v>
      </c>
      <c r="N18" s="183">
        <f t="shared" si="12"/>
        <v>5</v>
      </c>
      <c r="O18" s="183">
        <f t="shared" si="13"/>
        <v>4</v>
      </c>
      <c r="P18" s="183">
        <f t="shared" si="14"/>
        <v>5</v>
      </c>
      <c r="Q18" s="184" t="str">
        <f t="shared" si="15"/>
        <v>A</v>
      </c>
      <c r="S18">
        <f t="shared" si="16"/>
        <v>1</v>
      </c>
      <c r="T18">
        <f t="shared" si="17"/>
        <v>1</v>
      </c>
      <c r="U18">
        <f t="shared" si="18"/>
        <v>1</v>
      </c>
    </row>
    <row r="19" spans="1:21" ht="13.5" thickBot="1">
      <c r="A19">
        <f t="shared" si="0"/>
        <v>1</v>
      </c>
      <c r="B19" s="100" t="s">
        <v>102</v>
      </c>
      <c r="C19" s="183">
        <f t="shared" si="1"/>
        <v>5</v>
      </c>
      <c r="D19" s="183">
        <f t="shared" si="2"/>
        <v>5</v>
      </c>
      <c r="E19" s="183">
        <f t="shared" si="3"/>
        <v>4</v>
      </c>
      <c r="F19" s="183">
        <f t="shared" si="4"/>
        <v>5</v>
      </c>
      <c r="G19" s="183">
        <f t="shared" si="5"/>
        <v>4</v>
      </c>
      <c r="H19" s="184" t="str">
        <f t="shared" si="6"/>
        <v>A</v>
      </c>
      <c r="I19" s="183">
        <f t="shared" si="7"/>
        <v>5</v>
      </c>
      <c r="J19" s="183">
        <f t="shared" si="8"/>
        <v>5</v>
      </c>
      <c r="K19" s="183">
        <f t="shared" si="9"/>
        <v>5</v>
      </c>
      <c r="L19" s="184" t="str">
        <f t="shared" si="10"/>
        <v>A</v>
      </c>
      <c r="M19" s="183">
        <f t="shared" si="11"/>
        <v>2</v>
      </c>
      <c r="N19" s="183">
        <f t="shared" si="12"/>
        <v>5</v>
      </c>
      <c r="O19" s="183">
        <f t="shared" si="13"/>
        <v>5</v>
      </c>
      <c r="P19" s="183">
        <f t="shared" si="14"/>
        <v>4</v>
      </c>
      <c r="Q19" s="184" t="str">
        <f t="shared" si="15"/>
        <v>A</v>
      </c>
      <c r="S19">
        <f t="shared" si="16"/>
        <v>1</v>
      </c>
      <c r="T19">
        <f t="shared" si="17"/>
        <v>1</v>
      </c>
      <c r="U19">
        <f t="shared" si="18"/>
        <v>1</v>
      </c>
    </row>
    <row r="20" spans="1:21" ht="13.5" thickBot="1">
      <c r="A20">
        <f t="shared" si="0"/>
        <v>1</v>
      </c>
      <c r="B20" s="100" t="s">
        <v>103</v>
      </c>
      <c r="C20" s="183">
        <f t="shared" si="1"/>
        <v>5</v>
      </c>
      <c r="D20" s="183">
        <f t="shared" si="2"/>
        <v>4</v>
      </c>
      <c r="E20" s="183">
        <f t="shared" si="3"/>
        <v>4</v>
      </c>
      <c r="F20" s="183">
        <f t="shared" si="4"/>
        <v>5</v>
      </c>
      <c r="G20" s="183">
        <f t="shared" si="5"/>
        <v>2</v>
      </c>
      <c r="H20" s="184" t="str">
        <f t="shared" si="6"/>
        <v>A</v>
      </c>
      <c r="I20" s="183">
        <f t="shared" si="7"/>
        <v>5</v>
      </c>
      <c r="J20" s="183">
        <f t="shared" si="8"/>
        <v>5</v>
      </c>
      <c r="K20" s="183">
        <f t="shared" si="9"/>
        <v>5</v>
      </c>
      <c r="L20" s="184" t="str">
        <f t="shared" si="10"/>
        <v>A</v>
      </c>
      <c r="M20" s="183">
        <f t="shared" si="11"/>
        <v>4</v>
      </c>
      <c r="N20" s="183">
        <f t="shared" si="12"/>
        <v>2</v>
      </c>
      <c r="O20" s="183">
        <f t="shared" si="13"/>
        <v>2</v>
      </c>
      <c r="P20" s="183">
        <f t="shared" si="14"/>
        <v>2</v>
      </c>
      <c r="Q20" s="184" t="str">
        <f t="shared" si="15"/>
        <v>D</v>
      </c>
      <c r="S20">
        <f t="shared" si="16"/>
        <v>1</v>
      </c>
      <c r="T20">
        <f t="shared" si="17"/>
        <v>1</v>
      </c>
      <c r="U20">
        <f t="shared" si="18"/>
        <v>0</v>
      </c>
    </row>
    <row r="21" spans="1:21" ht="13.5" thickBot="1">
      <c r="A21">
        <f t="shared" si="0"/>
        <v>1</v>
      </c>
      <c r="B21" s="100" t="s">
        <v>104</v>
      </c>
      <c r="C21" s="183">
        <f t="shared" si="1"/>
        <v>5</v>
      </c>
      <c r="D21" s="183">
        <f t="shared" si="2"/>
        <v>5</v>
      </c>
      <c r="E21" s="183">
        <f t="shared" si="3"/>
        <v>5</v>
      </c>
      <c r="F21" s="183">
        <f t="shared" si="4"/>
        <v>5</v>
      </c>
      <c r="G21" s="183">
        <f t="shared" si="5"/>
        <v>2</v>
      </c>
      <c r="H21" s="184" t="str">
        <f t="shared" si="6"/>
        <v>A</v>
      </c>
      <c r="I21" s="183">
        <f t="shared" si="7"/>
        <v>5</v>
      </c>
      <c r="J21" s="183">
        <f t="shared" si="8"/>
        <v>5</v>
      </c>
      <c r="K21" s="183">
        <f t="shared" si="9"/>
        <v>5</v>
      </c>
      <c r="L21" s="184" t="str">
        <f t="shared" si="10"/>
        <v>A</v>
      </c>
      <c r="M21" s="183">
        <f t="shared" si="11"/>
        <v>5</v>
      </c>
      <c r="N21" s="183">
        <f t="shared" si="12"/>
        <v>5</v>
      </c>
      <c r="O21" s="183">
        <f t="shared" si="13"/>
        <v>5</v>
      </c>
      <c r="P21" s="183">
        <f t="shared" si="14"/>
        <v>5</v>
      </c>
      <c r="Q21" s="184" t="str">
        <f t="shared" si="15"/>
        <v>A</v>
      </c>
      <c r="S21">
        <f t="shared" si="16"/>
        <v>1</v>
      </c>
      <c r="T21">
        <f t="shared" si="17"/>
        <v>1</v>
      </c>
      <c r="U21">
        <f t="shared" si="18"/>
        <v>1</v>
      </c>
    </row>
    <row r="22" spans="1:21" ht="13.5" thickBot="1">
      <c r="A22">
        <f t="shared" si="0"/>
        <v>0</v>
      </c>
      <c r="B22" s="100" t="s">
        <v>105</v>
      </c>
      <c r="C22" s="183" t="str">
        <f t="shared" si="1"/>
        <v>NE</v>
      </c>
      <c r="D22" s="183" t="str">
        <f t="shared" si="2"/>
        <v>NE</v>
      </c>
      <c r="E22" s="183" t="str">
        <f t="shared" si="3"/>
        <v>NE</v>
      </c>
      <c r="F22" s="183" t="str">
        <f t="shared" si="4"/>
        <v>NE</v>
      </c>
      <c r="G22" s="183" t="str">
        <f t="shared" si="5"/>
        <v>NE</v>
      </c>
      <c r="H22" s="184" t="str">
        <f t="shared" si="6"/>
        <v>A</v>
      </c>
      <c r="I22" s="183" t="str">
        <f t="shared" si="7"/>
        <v>NE</v>
      </c>
      <c r="J22" s="183" t="str">
        <f t="shared" si="8"/>
        <v>NE</v>
      </c>
      <c r="K22" s="183" t="str">
        <f t="shared" si="9"/>
        <v>NE</v>
      </c>
      <c r="L22" s="184" t="str">
        <f t="shared" si="10"/>
        <v>A</v>
      </c>
      <c r="M22" s="183">
        <f t="shared" si="11"/>
        <v>0</v>
      </c>
      <c r="N22" s="183" t="str">
        <f t="shared" si="12"/>
        <v>NE</v>
      </c>
      <c r="O22" s="183" t="str">
        <f t="shared" si="13"/>
        <v>NE</v>
      </c>
      <c r="P22" s="183" t="str">
        <f t="shared" si="14"/>
        <v>NE</v>
      </c>
      <c r="Q22" s="184" t="str">
        <f t="shared" si="15"/>
        <v>A</v>
      </c>
      <c r="S22">
        <f t="shared" si="16"/>
        <v>0</v>
      </c>
      <c r="T22">
        <f t="shared" si="17"/>
        <v>0</v>
      </c>
      <c r="U22">
        <f t="shared" si="18"/>
        <v>0</v>
      </c>
    </row>
    <row r="23" spans="1:21" ht="13.5" thickBot="1">
      <c r="A23">
        <f t="shared" si="0"/>
        <v>0</v>
      </c>
      <c r="B23" s="100" t="s">
        <v>106</v>
      </c>
      <c r="C23" s="183" t="str">
        <f t="shared" si="1"/>
        <v>NE</v>
      </c>
      <c r="D23" s="183" t="str">
        <f t="shared" si="2"/>
        <v>NE</v>
      </c>
      <c r="E23" s="183" t="str">
        <f t="shared" si="3"/>
        <v>NE</v>
      </c>
      <c r="F23" s="183" t="str">
        <f t="shared" si="4"/>
        <v>NE</v>
      </c>
      <c r="G23" s="183" t="str">
        <f t="shared" si="5"/>
        <v>NE</v>
      </c>
      <c r="H23" s="184" t="str">
        <f t="shared" si="6"/>
        <v>A</v>
      </c>
      <c r="I23" s="183" t="str">
        <f t="shared" si="7"/>
        <v>NE</v>
      </c>
      <c r="J23" s="183" t="str">
        <f t="shared" si="8"/>
        <v>NE</v>
      </c>
      <c r="K23" s="183" t="str">
        <f t="shared" si="9"/>
        <v>NE</v>
      </c>
      <c r="L23" s="184" t="str">
        <f t="shared" si="10"/>
        <v>A</v>
      </c>
      <c r="M23" s="183">
        <f t="shared" si="11"/>
        <v>0</v>
      </c>
      <c r="N23" s="183" t="str">
        <f t="shared" si="12"/>
        <v>NE</v>
      </c>
      <c r="O23" s="183" t="str">
        <f t="shared" si="13"/>
        <v>NE</v>
      </c>
      <c r="P23" s="183" t="str">
        <f t="shared" si="14"/>
        <v>NE</v>
      </c>
      <c r="Q23" s="184" t="str">
        <f t="shared" si="15"/>
        <v>A</v>
      </c>
      <c r="S23">
        <f t="shared" si="16"/>
        <v>0</v>
      </c>
      <c r="T23">
        <f t="shared" si="17"/>
        <v>0</v>
      </c>
      <c r="U23">
        <f t="shared" si="18"/>
        <v>0</v>
      </c>
    </row>
    <row r="24" spans="1:21" ht="13.5" thickBot="1">
      <c r="A24">
        <f t="shared" si="0"/>
        <v>0</v>
      </c>
      <c r="B24" s="100" t="s">
        <v>107</v>
      </c>
      <c r="C24" s="183" t="str">
        <f t="shared" si="1"/>
        <v>NE</v>
      </c>
      <c r="D24" s="183" t="str">
        <f t="shared" si="2"/>
        <v>NE</v>
      </c>
      <c r="E24" s="183" t="str">
        <f t="shared" si="3"/>
        <v>NE</v>
      </c>
      <c r="F24" s="183" t="str">
        <f t="shared" si="4"/>
        <v>NE</v>
      </c>
      <c r="G24" s="183" t="str">
        <f t="shared" si="5"/>
        <v>NE</v>
      </c>
      <c r="H24" s="184" t="str">
        <f t="shared" si="6"/>
        <v>A</v>
      </c>
      <c r="I24" s="183" t="str">
        <f t="shared" si="7"/>
        <v>NE</v>
      </c>
      <c r="J24" s="183" t="str">
        <f t="shared" si="8"/>
        <v>NE</v>
      </c>
      <c r="K24" s="183" t="str">
        <f t="shared" si="9"/>
        <v>NE</v>
      </c>
      <c r="L24" s="184" t="str">
        <f t="shared" si="10"/>
        <v>A</v>
      </c>
      <c r="M24" s="183">
        <f t="shared" si="11"/>
        <v>0</v>
      </c>
      <c r="N24" s="183" t="str">
        <f t="shared" si="12"/>
        <v>NE</v>
      </c>
      <c r="O24" s="183" t="str">
        <f t="shared" si="13"/>
        <v>NE</v>
      </c>
      <c r="P24" s="183" t="str">
        <f t="shared" si="14"/>
        <v>NE</v>
      </c>
      <c r="Q24" s="184" t="str">
        <f t="shared" si="15"/>
        <v>A</v>
      </c>
      <c r="S24">
        <f t="shared" si="16"/>
        <v>0</v>
      </c>
      <c r="T24">
        <f t="shared" si="17"/>
        <v>0</v>
      </c>
      <c r="U24">
        <f t="shared" si="18"/>
        <v>0</v>
      </c>
    </row>
    <row r="25" spans="1:21" ht="13.5" thickBot="1">
      <c r="A25">
        <f t="shared" si="0"/>
        <v>0</v>
      </c>
      <c r="B25" s="100" t="s">
        <v>108</v>
      </c>
      <c r="C25" s="183" t="str">
        <f t="shared" si="1"/>
        <v>NE</v>
      </c>
      <c r="D25" s="183" t="str">
        <f t="shared" si="2"/>
        <v>NE</v>
      </c>
      <c r="E25" s="183" t="str">
        <f t="shared" si="3"/>
        <v>NE</v>
      </c>
      <c r="F25" s="183" t="str">
        <f t="shared" si="4"/>
        <v>NE</v>
      </c>
      <c r="G25" s="183" t="str">
        <f t="shared" si="5"/>
        <v>NE</v>
      </c>
      <c r="H25" s="184" t="str">
        <f t="shared" si="6"/>
        <v>A</v>
      </c>
      <c r="I25" s="183" t="str">
        <f t="shared" si="7"/>
        <v>NE</v>
      </c>
      <c r="J25" s="183" t="str">
        <f t="shared" si="8"/>
        <v>NE</v>
      </c>
      <c r="K25" s="183" t="str">
        <f t="shared" si="9"/>
        <v>NE</v>
      </c>
      <c r="L25" s="184" t="str">
        <f t="shared" si="10"/>
        <v>A</v>
      </c>
      <c r="M25" s="183">
        <f t="shared" si="11"/>
        <v>0</v>
      </c>
      <c r="N25" s="183" t="str">
        <f t="shared" si="12"/>
        <v>NE</v>
      </c>
      <c r="O25" s="183" t="str">
        <f t="shared" si="13"/>
        <v>NE</v>
      </c>
      <c r="P25" s="183" t="str">
        <f t="shared" si="14"/>
        <v>NE</v>
      </c>
      <c r="Q25" s="184" t="str">
        <f t="shared" si="15"/>
        <v>A</v>
      </c>
      <c r="S25">
        <f t="shared" si="16"/>
        <v>0</v>
      </c>
      <c r="T25">
        <f t="shared" si="17"/>
        <v>0</v>
      </c>
      <c r="U25">
        <f t="shared" si="18"/>
        <v>0</v>
      </c>
    </row>
    <row r="26" spans="1:21" ht="13.5" thickBot="1">
      <c r="A26">
        <f t="shared" si="0"/>
        <v>0</v>
      </c>
      <c r="B26" s="100" t="s">
        <v>109</v>
      </c>
      <c r="C26" s="183" t="str">
        <f t="shared" si="1"/>
        <v>NE</v>
      </c>
      <c r="D26" s="183" t="str">
        <f t="shared" si="2"/>
        <v>NE</v>
      </c>
      <c r="E26" s="183" t="str">
        <f t="shared" si="3"/>
        <v>NE</v>
      </c>
      <c r="F26" s="183" t="str">
        <f t="shared" si="4"/>
        <v>NE</v>
      </c>
      <c r="G26" s="183" t="str">
        <f t="shared" si="5"/>
        <v>NE</v>
      </c>
      <c r="H26" s="184" t="str">
        <f t="shared" si="6"/>
        <v>A</v>
      </c>
      <c r="I26" s="183" t="str">
        <f t="shared" si="7"/>
        <v>NE</v>
      </c>
      <c r="J26" s="183" t="str">
        <f t="shared" si="8"/>
        <v>NE</v>
      </c>
      <c r="K26" s="183" t="str">
        <f t="shared" si="9"/>
        <v>NE</v>
      </c>
      <c r="L26" s="184" t="str">
        <f t="shared" si="10"/>
        <v>A</v>
      </c>
      <c r="M26" s="183">
        <f t="shared" si="11"/>
        <v>0</v>
      </c>
      <c r="N26" s="183" t="str">
        <f t="shared" si="12"/>
        <v>NE</v>
      </c>
      <c r="O26" s="183" t="str">
        <f t="shared" si="13"/>
        <v>NE</v>
      </c>
      <c r="P26" s="183" t="str">
        <f t="shared" si="14"/>
        <v>NE</v>
      </c>
      <c r="Q26" s="184" t="str">
        <f t="shared" si="15"/>
        <v>A</v>
      </c>
      <c r="S26">
        <f t="shared" si="16"/>
        <v>0</v>
      </c>
      <c r="T26">
        <f t="shared" si="17"/>
        <v>0</v>
      </c>
      <c r="U26">
        <f t="shared" si="18"/>
        <v>0</v>
      </c>
    </row>
    <row r="27" spans="1:21" ht="13.5" thickBot="1">
      <c r="A27">
        <f t="shared" si="0"/>
        <v>0</v>
      </c>
      <c r="B27" s="100" t="s">
        <v>110</v>
      </c>
      <c r="C27" s="183" t="str">
        <f t="shared" si="1"/>
        <v>NE</v>
      </c>
      <c r="D27" s="183" t="str">
        <f t="shared" si="2"/>
        <v>NE</v>
      </c>
      <c r="E27" s="183" t="str">
        <f t="shared" si="3"/>
        <v>NE</v>
      </c>
      <c r="F27" s="183" t="str">
        <f t="shared" si="4"/>
        <v>NE</v>
      </c>
      <c r="G27" s="183" t="str">
        <f t="shared" si="5"/>
        <v>NE</v>
      </c>
      <c r="H27" s="184" t="str">
        <f t="shared" si="6"/>
        <v>A</v>
      </c>
      <c r="I27" s="183" t="str">
        <f t="shared" si="7"/>
        <v>NE</v>
      </c>
      <c r="J27" s="183" t="str">
        <f t="shared" si="8"/>
        <v>NE</v>
      </c>
      <c r="K27" s="183" t="str">
        <f t="shared" si="9"/>
        <v>NE</v>
      </c>
      <c r="L27" s="184" t="str">
        <f t="shared" si="10"/>
        <v>A</v>
      </c>
      <c r="M27" s="183">
        <f t="shared" si="11"/>
        <v>0</v>
      </c>
      <c r="N27" s="183" t="str">
        <f t="shared" si="12"/>
        <v>NE</v>
      </c>
      <c r="O27" s="183" t="str">
        <f t="shared" si="13"/>
        <v>NE</v>
      </c>
      <c r="P27" s="183" t="str">
        <f t="shared" si="14"/>
        <v>NE</v>
      </c>
      <c r="Q27" s="184" t="str">
        <f t="shared" si="15"/>
        <v>A</v>
      </c>
      <c r="S27">
        <f t="shared" si="16"/>
        <v>0</v>
      </c>
      <c r="T27">
        <f t="shared" si="17"/>
        <v>0</v>
      </c>
      <c r="U27">
        <f t="shared" si="18"/>
        <v>0</v>
      </c>
    </row>
    <row r="28" spans="1:21" ht="13.5" thickBot="1">
      <c r="A28">
        <f t="shared" si="0"/>
        <v>0</v>
      </c>
      <c r="B28" s="100" t="s">
        <v>111</v>
      </c>
      <c r="C28" s="183" t="str">
        <f t="shared" si="1"/>
        <v>NE</v>
      </c>
      <c r="D28" s="183" t="str">
        <f t="shared" si="2"/>
        <v>NE</v>
      </c>
      <c r="E28" s="183" t="str">
        <f t="shared" si="3"/>
        <v>NE</v>
      </c>
      <c r="F28" s="183" t="str">
        <f t="shared" si="4"/>
        <v>NE</v>
      </c>
      <c r="G28" s="183" t="str">
        <f t="shared" si="5"/>
        <v>NE</v>
      </c>
      <c r="H28" s="184" t="str">
        <f t="shared" si="6"/>
        <v>A</v>
      </c>
      <c r="I28" s="183" t="str">
        <f t="shared" si="7"/>
        <v>NE</v>
      </c>
      <c r="J28" s="183" t="str">
        <f t="shared" si="8"/>
        <v>NE</v>
      </c>
      <c r="K28" s="183" t="str">
        <f t="shared" si="9"/>
        <v>NE</v>
      </c>
      <c r="L28" s="184" t="str">
        <f t="shared" si="10"/>
        <v>A</v>
      </c>
      <c r="M28" s="183">
        <f t="shared" si="11"/>
        <v>0</v>
      </c>
      <c r="N28" s="183" t="str">
        <f t="shared" si="12"/>
        <v>NE</v>
      </c>
      <c r="O28" s="183" t="str">
        <f t="shared" si="13"/>
        <v>NE</v>
      </c>
      <c r="P28" s="183" t="str">
        <f t="shared" si="14"/>
        <v>NE</v>
      </c>
      <c r="Q28" s="184" t="str">
        <f t="shared" si="15"/>
        <v>A</v>
      </c>
      <c r="S28">
        <f t="shared" si="16"/>
        <v>0</v>
      </c>
      <c r="T28">
        <f t="shared" si="17"/>
        <v>0</v>
      </c>
      <c r="U28">
        <f t="shared" si="18"/>
        <v>0</v>
      </c>
    </row>
    <row r="29" spans="1:21" ht="13.5" thickBot="1">
      <c r="A29">
        <f t="shared" si="0"/>
        <v>0</v>
      </c>
      <c r="B29" s="100" t="s">
        <v>112</v>
      </c>
      <c r="C29" s="183" t="str">
        <f t="shared" si="1"/>
        <v>NE</v>
      </c>
      <c r="D29" s="183" t="str">
        <f t="shared" si="2"/>
        <v>NE</v>
      </c>
      <c r="E29" s="183" t="str">
        <f t="shared" si="3"/>
        <v>NE</v>
      </c>
      <c r="F29" s="183" t="str">
        <f t="shared" si="4"/>
        <v>NE</v>
      </c>
      <c r="G29" s="183" t="str">
        <f t="shared" si="5"/>
        <v>NE</v>
      </c>
      <c r="H29" s="184" t="str">
        <f t="shared" si="6"/>
        <v>A</v>
      </c>
      <c r="I29" s="183" t="str">
        <f t="shared" si="7"/>
        <v>NE</v>
      </c>
      <c r="J29" s="183" t="str">
        <f t="shared" si="8"/>
        <v>NE</v>
      </c>
      <c r="K29" s="183" t="str">
        <f t="shared" si="9"/>
        <v>NE</v>
      </c>
      <c r="L29" s="184" t="str">
        <f t="shared" si="10"/>
        <v>A</v>
      </c>
      <c r="M29" s="183">
        <f t="shared" si="11"/>
        <v>0</v>
      </c>
      <c r="N29" s="183" t="str">
        <f t="shared" si="12"/>
        <v>NE</v>
      </c>
      <c r="O29" s="183" t="str">
        <f t="shared" si="13"/>
        <v>NE</v>
      </c>
      <c r="P29" s="183" t="str">
        <f t="shared" si="14"/>
        <v>NE</v>
      </c>
      <c r="Q29" s="184" t="str">
        <f t="shared" si="15"/>
        <v>A</v>
      </c>
      <c r="S29">
        <f t="shared" si="16"/>
        <v>0</v>
      </c>
      <c r="T29">
        <f t="shared" si="17"/>
        <v>0</v>
      </c>
      <c r="U29">
        <f t="shared" si="18"/>
        <v>0</v>
      </c>
    </row>
    <row r="30" spans="1:21" ht="13.5" thickBot="1">
      <c r="A30">
        <f t="shared" si="0"/>
        <v>0</v>
      </c>
      <c r="B30" s="103" t="s">
        <v>113</v>
      </c>
      <c r="C30" s="183" t="str">
        <f t="shared" si="1"/>
        <v>NE</v>
      </c>
      <c r="D30" s="183" t="str">
        <f t="shared" si="2"/>
        <v>NE</v>
      </c>
      <c r="E30" s="183" t="str">
        <f t="shared" si="3"/>
        <v>NE</v>
      </c>
      <c r="F30" s="183" t="str">
        <f t="shared" si="4"/>
        <v>NE</v>
      </c>
      <c r="G30" s="183" t="str">
        <f t="shared" si="5"/>
        <v>NE</v>
      </c>
      <c r="H30" s="184" t="str">
        <f t="shared" si="6"/>
        <v>A</v>
      </c>
      <c r="I30" s="183" t="str">
        <f t="shared" si="7"/>
        <v>NE</v>
      </c>
      <c r="J30" s="183" t="str">
        <f t="shared" si="8"/>
        <v>NE</v>
      </c>
      <c r="K30" s="183" t="str">
        <f t="shared" si="9"/>
        <v>NE</v>
      </c>
      <c r="L30" s="184" t="str">
        <f t="shared" si="10"/>
        <v>A</v>
      </c>
      <c r="M30" s="183">
        <f t="shared" si="11"/>
        <v>0</v>
      </c>
      <c r="N30" s="183" t="str">
        <f t="shared" si="12"/>
        <v>NE</v>
      </c>
      <c r="O30" s="183" t="str">
        <f t="shared" si="13"/>
        <v>NE</v>
      </c>
      <c r="P30" s="183" t="str">
        <f t="shared" si="14"/>
        <v>NE</v>
      </c>
      <c r="Q30" s="184" t="str">
        <f t="shared" si="15"/>
        <v>A</v>
      </c>
      <c r="S30">
        <f t="shared" si="16"/>
        <v>0</v>
      </c>
      <c r="T30">
        <f t="shared" si="17"/>
        <v>0</v>
      </c>
      <c r="U30">
        <f t="shared" si="18"/>
        <v>0</v>
      </c>
    </row>
    <row r="31" spans="1:21" ht="13.5" thickBot="1">
      <c r="A31">
        <f t="shared" si="0"/>
        <v>0</v>
      </c>
      <c r="B31" s="103" t="s">
        <v>114</v>
      </c>
      <c r="C31" s="183" t="str">
        <f t="shared" si="1"/>
        <v>NE</v>
      </c>
      <c r="D31" s="183" t="str">
        <f t="shared" si="2"/>
        <v>NE</v>
      </c>
      <c r="E31" s="183" t="str">
        <f t="shared" si="3"/>
        <v>NE</v>
      </c>
      <c r="F31" s="183" t="str">
        <f t="shared" si="4"/>
        <v>NE</v>
      </c>
      <c r="G31" s="183" t="str">
        <f t="shared" si="5"/>
        <v>NE</v>
      </c>
      <c r="H31" s="184" t="str">
        <f t="shared" si="6"/>
        <v>A</v>
      </c>
      <c r="I31" s="183" t="str">
        <f t="shared" si="7"/>
        <v>NE</v>
      </c>
      <c r="J31" s="183" t="str">
        <f t="shared" si="8"/>
        <v>NE</v>
      </c>
      <c r="K31" s="183" t="str">
        <f t="shared" si="9"/>
        <v>NE</v>
      </c>
      <c r="L31" s="184" t="str">
        <f t="shared" si="10"/>
        <v>A</v>
      </c>
      <c r="M31" s="183">
        <f t="shared" si="11"/>
        <v>0</v>
      </c>
      <c r="N31" s="183" t="str">
        <f t="shared" si="12"/>
        <v>NE</v>
      </c>
      <c r="O31" s="183" t="str">
        <f t="shared" si="13"/>
        <v>NE</v>
      </c>
      <c r="P31" s="183" t="str">
        <f t="shared" si="14"/>
        <v>NE</v>
      </c>
      <c r="Q31" s="184" t="str">
        <f t="shared" si="15"/>
        <v>A</v>
      </c>
      <c r="S31">
        <f t="shared" si="16"/>
        <v>0</v>
      </c>
      <c r="T31">
        <f t="shared" si="17"/>
        <v>0</v>
      </c>
      <c r="U31">
        <f t="shared" si="18"/>
        <v>0</v>
      </c>
    </row>
    <row r="32" spans="1:21" ht="13.5" thickBot="1">
      <c r="A32">
        <f t="shared" si="0"/>
        <v>0</v>
      </c>
      <c r="B32" s="103" t="s">
        <v>115</v>
      </c>
      <c r="C32" s="183" t="str">
        <f t="shared" si="1"/>
        <v>NE</v>
      </c>
      <c r="D32" s="183" t="str">
        <f t="shared" si="2"/>
        <v>NE</v>
      </c>
      <c r="E32" s="183" t="str">
        <f t="shared" si="3"/>
        <v>NE</v>
      </c>
      <c r="F32" s="183" t="str">
        <f t="shared" si="4"/>
        <v>NE</v>
      </c>
      <c r="G32" s="183" t="str">
        <f t="shared" si="5"/>
        <v>NE</v>
      </c>
      <c r="H32" s="184" t="str">
        <f t="shared" si="6"/>
        <v>A</v>
      </c>
      <c r="I32" s="183" t="str">
        <f t="shared" si="7"/>
        <v>NE</v>
      </c>
      <c r="J32" s="183" t="str">
        <f t="shared" si="8"/>
        <v>NE</v>
      </c>
      <c r="K32" s="183" t="str">
        <f t="shared" si="9"/>
        <v>NE</v>
      </c>
      <c r="L32" s="184" t="str">
        <f t="shared" si="10"/>
        <v>A</v>
      </c>
      <c r="M32" s="183">
        <f t="shared" si="11"/>
        <v>0</v>
      </c>
      <c r="N32" s="183" t="str">
        <f t="shared" si="12"/>
        <v>NE</v>
      </c>
      <c r="O32" s="183" t="str">
        <f t="shared" si="13"/>
        <v>NE</v>
      </c>
      <c r="P32" s="183" t="str">
        <f t="shared" si="14"/>
        <v>NE</v>
      </c>
      <c r="Q32" s="184" t="str">
        <f t="shared" si="15"/>
        <v>A</v>
      </c>
      <c r="S32">
        <f t="shared" si="16"/>
        <v>0</v>
      </c>
      <c r="T32">
        <f t="shared" si="17"/>
        <v>0</v>
      </c>
      <c r="U32">
        <f t="shared" si="18"/>
        <v>0</v>
      </c>
    </row>
    <row r="33" spans="1:21" ht="13.5" thickBot="1">
      <c r="A33">
        <f t="shared" si="0"/>
        <v>0</v>
      </c>
      <c r="B33" s="103" t="s">
        <v>116</v>
      </c>
      <c r="C33" s="183" t="str">
        <f t="shared" si="1"/>
        <v>NE</v>
      </c>
      <c r="D33" s="183" t="str">
        <f t="shared" si="2"/>
        <v>NE</v>
      </c>
      <c r="E33" s="183" t="str">
        <f t="shared" si="3"/>
        <v>NE</v>
      </c>
      <c r="F33" s="183" t="str">
        <f t="shared" si="4"/>
        <v>NE</v>
      </c>
      <c r="G33" s="183" t="str">
        <f t="shared" si="5"/>
        <v>NE</v>
      </c>
      <c r="H33" s="184" t="str">
        <f t="shared" si="6"/>
        <v>A</v>
      </c>
      <c r="I33" s="183" t="str">
        <f t="shared" si="7"/>
        <v>NE</v>
      </c>
      <c r="J33" s="183" t="str">
        <f t="shared" si="8"/>
        <v>NE</v>
      </c>
      <c r="K33" s="183" t="str">
        <f t="shared" si="9"/>
        <v>NE</v>
      </c>
      <c r="L33" s="184" t="str">
        <f t="shared" si="10"/>
        <v>A</v>
      </c>
      <c r="M33" s="183">
        <f t="shared" si="11"/>
        <v>0</v>
      </c>
      <c r="N33" s="183" t="str">
        <f t="shared" si="12"/>
        <v>NE</v>
      </c>
      <c r="O33" s="183" t="str">
        <f t="shared" si="13"/>
        <v>NE</v>
      </c>
      <c r="P33" s="183" t="str">
        <f t="shared" si="14"/>
        <v>NE</v>
      </c>
      <c r="Q33" s="184" t="str">
        <f t="shared" si="15"/>
        <v>A</v>
      </c>
      <c r="S33">
        <f t="shared" si="16"/>
        <v>0</v>
      </c>
      <c r="T33">
        <f t="shared" si="17"/>
        <v>0</v>
      </c>
      <c r="U33">
        <f t="shared" si="18"/>
        <v>0</v>
      </c>
    </row>
    <row r="34" spans="1:21" ht="13.5" thickBot="1">
      <c r="A34">
        <f t="shared" si="0"/>
        <v>0</v>
      </c>
      <c r="B34" s="103" t="s">
        <v>117</v>
      </c>
      <c r="C34" s="183" t="str">
        <f t="shared" si="1"/>
        <v>NE</v>
      </c>
      <c r="D34" s="183" t="str">
        <f t="shared" si="2"/>
        <v>NE</v>
      </c>
      <c r="E34" s="183" t="str">
        <f t="shared" si="3"/>
        <v>NE</v>
      </c>
      <c r="F34" s="183" t="str">
        <f t="shared" si="4"/>
        <v>NE</v>
      </c>
      <c r="G34" s="183" t="str">
        <f t="shared" si="5"/>
        <v>NE</v>
      </c>
      <c r="H34" s="184" t="str">
        <f t="shared" si="6"/>
        <v>A</v>
      </c>
      <c r="I34" s="183" t="str">
        <f t="shared" si="7"/>
        <v>NE</v>
      </c>
      <c r="J34" s="183" t="str">
        <f t="shared" si="8"/>
        <v>NE</v>
      </c>
      <c r="K34" s="183" t="str">
        <f t="shared" si="9"/>
        <v>NE</v>
      </c>
      <c r="L34" s="184" t="str">
        <f t="shared" si="10"/>
        <v>A</v>
      </c>
      <c r="M34" s="183">
        <f t="shared" si="11"/>
        <v>0</v>
      </c>
      <c r="N34" s="183" t="str">
        <f t="shared" si="12"/>
        <v>NE</v>
      </c>
      <c r="O34" s="183" t="str">
        <f t="shared" si="13"/>
        <v>NE</v>
      </c>
      <c r="P34" s="183" t="str">
        <f t="shared" si="14"/>
        <v>NE</v>
      </c>
      <c r="Q34" s="184" t="str">
        <f t="shared" si="15"/>
        <v>A</v>
      </c>
      <c r="S34">
        <f t="shared" si="16"/>
        <v>0</v>
      </c>
      <c r="T34">
        <f t="shared" si="17"/>
        <v>0</v>
      </c>
      <c r="U34">
        <f t="shared" si="18"/>
        <v>0</v>
      </c>
    </row>
    <row r="35" spans="1:21" ht="13.5" thickBot="1">
      <c r="A35">
        <f t="shared" si="0"/>
        <v>0</v>
      </c>
      <c r="B35" s="103" t="s">
        <v>118</v>
      </c>
      <c r="C35" s="183" t="str">
        <f t="shared" si="1"/>
        <v>NE</v>
      </c>
      <c r="D35" s="183" t="str">
        <f t="shared" si="2"/>
        <v>NE</v>
      </c>
      <c r="E35" s="183" t="str">
        <f t="shared" si="3"/>
        <v>NE</v>
      </c>
      <c r="F35" s="183" t="str">
        <f t="shared" si="4"/>
        <v>NE</v>
      </c>
      <c r="G35" s="183" t="str">
        <f t="shared" si="5"/>
        <v>NE</v>
      </c>
      <c r="H35" s="184" t="str">
        <f t="shared" si="6"/>
        <v>A</v>
      </c>
      <c r="I35" s="183" t="str">
        <f t="shared" si="7"/>
        <v>NE</v>
      </c>
      <c r="J35" s="183" t="str">
        <f t="shared" si="8"/>
        <v>NE</v>
      </c>
      <c r="K35" s="183" t="str">
        <f t="shared" si="9"/>
        <v>NE</v>
      </c>
      <c r="L35" s="184" t="str">
        <f t="shared" si="10"/>
        <v>A</v>
      </c>
      <c r="M35" s="183">
        <f t="shared" si="11"/>
        <v>0</v>
      </c>
      <c r="N35" s="183" t="str">
        <f t="shared" si="12"/>
        <v>NE</v>
      </c>
      <c r="O35" s="183" t="str">
        <f t="shared" si="13"/>
        <v>NE</v>
      </c>
      <c r="P35" s="183" t="str">
        <f t="shared" si="14"/>
        <v>NE</v>
      </c>
      <c r="Q35" s="184" t="str">
        <f t="shared" si="15"/>
        <v>A</v>
      </c>
      <c r="S35">
        <f t="shared" si="16"/>
        <v>0</v>
      </c>
      <c r="T35">
        <f t="shared" si="17"/>
        <v>0</v>
      </c>
      <c r="U35">
        <f t="shared" si="18"/>
        <v>0</v>
      </c>
    </row>
    <row r="36" spans="1:21" ht="13.5" thickBot="1">
      <c r="A36">
        <f t="shared" si="0"/>
        <v>0</v>
      </c>
      <c r="B36" s="103" t="s">
        <v>119</v>
      </c>
      <c r="C36" s="183" t="str">
        <f t="shared" si="1"/>
        <v>NE</v>
      </c>
      <c r="D36" s="183" t="str">
        <f t="shared" si="2"/>
        <v>NE</v>
      </c>
      <c r="E36" s="183" t="str">
        <f t="shared" si="3"/>
        <v>NE</v>
      </c>
      <c r="F36" s="183" t="str">
        <f t="shared" si="4"/>
        <v>NE</v>
      </c>
      <c r="G36" s="183" t="str">
        <f t="shared" si="5"/>
        <v>NE</v>
      </c>
      <c r="H36" s="184" t="str">
        <f t="shared" si="6"/>
        <v>A</v>
      </c>
      <c r="I36" s="183" t="str">
        <f t="shared" si="7"/>
        <v>NE</v>
      </c>
      <c r="J36" s="183" t="str">
        <f t="shared" si="8"/>
        <v>NE</v>
      </c>
      <c r="K36" s="183" t="str">
        <f t="shared" si="9"/>
        <v>NE</v>
      </c>
      <c r="L36" s="184" t="str">
        <f t="shared" si="10"/>
        <v>A</v>
      </c>
      <c r="M36" s="183">
        <f t="shared" si="11"/>
        <v>0</v>
      </c>
      <c r="N36" s="183" t="str">
        <f t="shared" si="12"/>
        <v>NE</v>
      </c>
      <c r="O36" s="183" t="str">
        <f t="shared" si="13"/>
        <v>NE</v>
      </c>
      <c r="P36" s="183" t="str">
        <f t="shared" si="14"/>
        <v>NE</v>
      </c>
      <c r="Q36" s="184" t="str">
        <f t="shared" si="15"/>
        <v>A</v>
      </c>
      <c r="S36">
        <f t="shared" si="16"/>
        <v>0</v>
      </c>
      <c r="T36">
        <f t="shared" si="17"/>
        <v>0</v>
      </c>
      <c r="U36">
        <f t="shared" si="18"/>
        <v>0</v>
      </c>
    </row>
    <row r="37" spans="1:21" ht="13.5" thickBot="1">
      <c r="A37">
        <f t="shared" si="0"/>
        <v>0</v>
      </c>
      <c r="B37" s="103" t="s">
        <v>120</v>
      </c>
      <c r="C37" s="183" t="str">
        <f t="shared" si="1"/>
        <v>NE</v>
      </c>
      <c r="D37" s="183" t="str">
        <f t="shared" si="2"/>
        <v>NE</v>
      </c>
      <c r="E37" s="183" t="str">
        <f t="shared" si="3"/>
        <v>NE</v>
      </c>
      <c r="F37" s="183" t="str">
        <f t="shared" si="4"/>
        <v>NE</v>
      </c>
      <c r="G37" s="183" t="str">
        <f t="shared" si="5"/>
        <v>NE</v>
      </c>
      <c r="H37" s="184" t="str">
        <f t="shared" si="6"/>
        <v>A</v>
      </c>
      <c r="I37" s="183" t="str">
        <f t="shared" si="7"/>
        <v>NE</v>
      </c>
      <c r="J37" s="183" t="str">
        <f t="shared" si="8"/>
        <v>NE</v>
      </c>
      <c r="K37" s="183" t="str">
        <f t="shared" si="9"/>
        <v>NE</v>
      </c>
      <c r="L37" s="184" t="str">
        <f t="shared" si="10"/>
        <v>A</v>
      </c>
      <c r="M37" s="183">
        <f t="shared" si="11"/>
        <v>0</v>
      </c>
      <c r="N37" s="183" t="str">
        <f t="shared" si="12"/>
        <v>NE</v>
      </c>
      <c r="O37" s="183" t="str">
        <f t="shared" si="13"/>
        <v>NE</v>
      </c>
      <c r="P37" s="183" t="str">
        <f t="shared" si="14"/>
        <v>NE</v>
      </c>
      <c r="Q37" s="184" t="str">
        <f t="shared" si="15"/>
        <v>A</v>
      </c>
      <c r="S37">
        <f t="shared" si="16"/>
        <v>0</v>
      </c>
      <c r="T37">
        <f t="shared" si="17"/>
        <v>0</v>
      </c>
      <c r="U37">
        <f t="shared" si="18"/>
        <v>0</v>
      </c>
    </row>
    <row r="38" spans="1:21" ht="13.5" thickBot="1">
      <c r="A38">
        <f t="shared" si="0"/>
        <v>0</v>
      </c>
      <c r="B38" s="103" t="s">
        <v>121</v>
      </c>
      <c r="C38" s="183" t="str">
        <f t="shared" si="1"/>
        <v>NE</v>
      </c>
      <c r="D38" s="183" t="str">
        <f t="shared" si="2"/>
        <v>NE</v>
      </c>
      <c r="E38" s="183" t="str">
        <f t="shared" si="3"/>
        <v>NE</v>
      </c>
      <c r="F38" s="183" t="str">
        <f t="shared" si="4"/>
        <v>NE</v>
      </c>
      <c r="G38" s="183" t="str">
        <f t="shared" si="5"/>
        <v>NE</v>
      </c>
      <c r="H38" s="184" t="str">
        <f t="shared" si="6"/>
        <v>A</v>
      </c>
      <c r="I38" s="183" t="str">
        <f t="shared" si="7"/>
        <v>NE</v>
      </c>
      <c r="J38" s="183" t="str">
        <f t="shared" si="8"/>
        <v>NE</v>
      </c>
      <c r="K38" s="183" t="str">
        <f t="shared" si="9"/>
        <v>NE</v>
      </c>
      <c r="L38" s="184" t="str">
        <f t="shared" si="10"/>
        <v>A</v>
      </c>
      <c r="M38" s="183">
        <f t="shared" si="11"/>
        <v>0</v>
      </c>
      <c r="N38" s="183" t="str">
        <f t="shared" si="12"/>
        <v>NE</v>
      </c>
      <c r="O38" s="183" t="str">
        <f t="shared" si="13"/>
        <v>NE</v>
      </c>
      <c r="P38" s="183" t="str">
        <f t="shared" si="14"/>
        <v>NE</v>
      </c>
      <c r="Q38" s="184" t="str">
        <f t="shared" si="15"/>
        <v>A</v>
      </c>
      <c r="S38">
        <f t="shared" si="16"/>
        <v>0</v>
      </c>
      <c r="T38">
        <f t="shared" si="17"/>
        <v>0</v>
      </c>
      <c r="U38">
        <f t="shared" si="18"/>
        <v>0</v>
      </c>
    </row>
    <row r="39" spans="1:21" ht="13.5" thickBot="1">
      <c r="A39">
        <f t="shared" si="0"/>
        <v>0</v>
      </c>
      <c r="B39" s="103" t="s">
        <v>122</v>
      </c>
      <c r="C39" s="183" t="str">
        <f t="shared" si="1"/>
        <v>NE</v>
      </c>
      <c r="D39" s="183" t="str">
        <f t="shared" si="2"/>
        <v>NE</v>
      </c>
      <c r="E39" s="183" t="str">
        <f t="shared" si="3"/>
        <v>NE</v>
      </c>
      <c r="F39" s="183" t="str">
        <f t="shared" si="4"/>
        <v>NE</v>
      </c>
      <c r="G39" s="183" t="str">
        <f t="shared" si="5"/>
        <v>NE</v>
      </c>
      <c r="H39" s="184" t="str">
        <f t="shared" si="6"/>
        <v>A</v>
      </c>
      <c r="I39" s="183" t="str">
        <f t="shared" si="7"/>
        <v>NE</v>
      </c>
      <c r="J39" s="183" t="str">
        <f t="shared" si="8"/>
        <v>NE</v>
      </c>
      <c r="K39" s="183" t="str">
        <f t="shared" si="9"/>
        <v>NE</v>
      </c>
      <c r="L39" s="184" t="str">
        <f t="shared" si="10"/>
        <v>A</v>
      </c>
      <c r="M39" s="183">
        <f t="shared" si="11"/>
        <v>0</v>
      </c>
      <c r="N39" s="183" t="str">
        <f t="shared" si="12"/>
        <v>NE</v>
      </c>
      <c r="O39" s="183" t="str">
        <f t="shared" si="13"/>
        <v>NE</v>
      </c>
      <c r="P39" s="183" t="str">
        <f t="shared" si="14"/>
        <v>NE</v>
      </c>
      <c r="Q39" s="184" t="str">
        <f t="shared" si="15"/>
        <v>A</v>
      </c>
      <c r="S39">
        <f t="shared" si="16"/>
        <v>0</v>
      </c>
      <c r="T39">
        <f t="shared" si="17"/>
        <v>0</v>
      </c>
      <c r="U39">
        <f t="shared" si="18"/>
        <v>0</v>
      </c>
    </row>
    <row r="40" spans="1:21" ht="13.5" thickBot="1">
      <c r="A40">
        <f t="shared" si="0"/>
        <v>0</v>
      </c>
      <c r="B40" s="103" t="s">
        <v>123</v>
      </c>
      <c r="C40" s="183" t="str">
        <f t="shared" si="1"/>
        <v>NE</v>
      </c>
      <c r="D40" s="183" t="str">
        <f t="shared" si="2"/>
        <v>NE</v>
      </c>
      <c r="E40" s="183" t="str">
        <f t="shared" si="3"/>
        <v>NE</v>
      </c>
      <c r="F40" s="183" t="str">
        <f t="shared" si="4"/>
        <v>NE</v>
      </c>
      <c r="G40" s="183" t="str">
        <f t="shared" si="5"/>
        <v>NE</v>
      </c>
      <c r="H40" s="184" t="str">
        <f t="shared" si="6"/>
        <v>A</v>
      </c>
      <c r="I40" s="183" t="str">
        <f t="shared" si="7"/>
        <v>NE</v>
      </c>
      <c r="J40" s="183" t="str">
        <f t="shared" si="8"/>
        <v>NE</v>
      </c>
      <c r="K40" s="183" t="str">
        <f t="shared" si="9"/>
        <v>NE</v>
      </c>
      <c r="L40" s="184" t="str">
        <f t="shared" si="10"/>
        <v>A</v>
      </c>
      <c r="M40" s="183">
        <f t="shared" si="11"/>
        <v>0</v>
      </c>
      <c r="N40" s="183" t="str">
        <f t="shared" si="12"/>
        <v>NE</v>
      </c>
      <c r="O40" s="183" t="str">
        <f t="shared" si="13"/>
        <v>NE</v>
      </c>
      <c r="P40" s="183" t="str">
        <f t="shared" si="14"/>
        <v>NE</v>
      </c>
      <c r="Q40" s="184" t="str">
        <f t="shared" si="15"/>
        <v>A</v>
      </c>
      <c r="S40">
        <f t="shared" si="16"/>
        <v>0</v>
      </c>
      <c r="T40">
        <f t="shared" si="17"/>
        <v>0</v>
      </c>
      <c r="U40">
        <f t="shared" si="18"/>
        <v>0</v>
      </c>
    </row>
    <row r="41" spans="1:21" ht="13.5" thickBot="1">
      <c r="A41">
        <f t="shared" si="0"/>
        <v>0</v>
      </c>
      <c r="B41" s="103" t="s">
        <v>124</v>
      </c>
      <c r="C41" s="183" t="str">
        <f t="shared" si="1"/>
        <v>NE</v>
      </c>
      <c r="D41" s="183" t="str">
        <f t="shared" si="2"/>
        <v>NE</v>
      </c>
      <c r="E41" s="183" t="str">
        <f t="shared" si="3"/>
        <v>NE</v>
      </c>
      <c r="F41" s="183" t="str">
        <f t="shared" si="4"/>
        <v>NE</v>
      </c>
      <c r="G41" s="183" t="str">
        <f t="shared" si="5"/>
        <v>NE</v>
      </c>
      <c r="H41" s="184" t="str">
        <f t="shared" si="6"/>
        <v>A</v>
      </c>
      <c r="I41" s="183" t="str">
        <f t="shared" si="7"/>
        <v>NE</v>
      </c>
      <c r="J41" s="183" t="str">
        <f t="shared" si="8"/>
        <v>NE</v>
      </c>
      <c r="K41" s="183" t="str">
        <f t="shared" si="9"/>
        <v>NE</v>
      </c>
      <c r="L41" s="184" t="str">
        <f t="shared" si="10"/>
        <v>A</v>
      </c>
      <c r="M41" s="183">
        <f t="shared" si="11"/>
        <v>0</v>
      </c>
      <c r="N41" s="183" t="str">
        <f t="shared" si="12"/>
        <v>NE</v>
      </c>
      <c r="O41" s="183" t="str">
        <f t="shared" si="13"/>
        <v>NE</v>
      </c>
      <c r="P41" s="183" t="str">
        <f t="shared" si="14"/>
        <v>NE</v>
      </c>
      <c r="Q41" s="184" t="str">
        <f t="shared" si="15"/>
        <v>A</v>
      </c>
      <c r="S41">
        <f t="shared" si="16"/>
        <v>0</v>
      </c>
      <c r="T41">
        <f t="shared" si="17"/>
        <v>0</v>
      </c>
      <c r="U41">
        <f t="shared" si="18"/>
        <v>0</v>
      </c>
    </row>
    <row r="42" spans="1:21" ht="13.5" thickBot="1">
      <c r="A42">
        <f t="shared" si="0"/>
        <v>0</v>
      </c>
      <c r="B42" s="103" t="s">
        <v>125</v>
      </c>
      <c r="C42" s="183" t="str">
        <f t="shared" si="1"/>
        <v>NE</v>
      </c>
      <c r="D42" s="183" t="str">
        <f t="shared" si="2"/>
        <v>NE</v>
      </c>
      <c r="E42" s="183" t="str">
        <f t="shared" si="3"/>
        <v>NE</v>
      </c>
      <c r="F42" s="183" t="str">
        <f t="shared" si="4"/>
        <v>NE</v>
      </c>
      <c r="G42" s="183" t="str">
        <f t="shared" si="5"/>
        <v>NE</v>
      </c>
      <c r="H42" s="184" t="str">
        <f t="shared" si="6"/>
        <v>A</v>
      </c>
      <c r="I42" s="183" t="str">
        <f t="shared" si="7"/>
        <v>NE</v>
      </c>
      <c r="J42" s="183" t="str">
        <f t="shared" si="8"/>
        <v>NE</v>
      </c>
      <c r="K42" s="183" t="str">
        <f t="shared" si="9"/>
        <v>NE</v>
      </c>
      <c r="L42" s="184" t="str">
        <f t="shared" si="10"/>
        <v>A</v>
      </c>
      <c r="M42" s="183">
        <f t="shared" si="11"/>
        <v>0</v>
      </c>
      <c r="N42" s="183" t="str">
        <f t="shared" si="12"/>
        <v>NE</v>
      </c>
      <c r="O42" s="183" t="str">
        <f t="shared" si="13"/>
        <v>NE</v>
      </c>
      <c r="P42" s="183" t="str">
        <f t="shared" si="14"/>
        <v>NE</v>
      </c>
      <c r="Q42" s="184" t="str">
        <f t="shared" si="15"/>
        <v>A</v>
      </c>
      <c r="S42">
        <f t="shared" si="16"/>
        <v>0</v>
      </c>
      <c r="T42">
        <f t="shared" si="17"/>
        <v>0</v>
      </c>
      <c r="U42">
        <f t="shared" si="18"/>
        <v>0</v>
      </c>
    </row>
    <row r="43" spans="1:21">
      <c r="A43">
        <f t="shared" si="0"/>
        <v>0</v>
      </c>
      <c r="B43" s="103" t="s">
        <v>126</v>
      </c>
      <c r="C43" s="183" t="str">
        <f t="shared" si="1"/>
        <v>NE</v>
      </c>
      <c r="D43" s="183" t="str">
        <f t="shared" si="2"/>
        <v>NE</v>
      </c>
      <c r="E43" s="183" t="str">
        <f t="shared" si="3"/>
        <v>NE</v>
      </c>
      <c r="F43" s="183" t="str">
        <f t="shared" si="4"/>
        <v>NE</v>
      </c>
      <c r="G43" s="183" t="str">
        <f t="shared" si="5"/>
        <v>NE</v>
      </c>
      <c r="H43" s="184" t="str">
        <f t="shared" si="6"/>
        <v>A</v>
      </c>
      <c r="I43" s="183" t="str">
        <f t="shared" si="7"/>
        <v>NE</v>
      </c>
      <c r="J43" s="183" t="str">
        <f t="shared" si="8"/>
        <v>NE</v>
      </c>
      <c r="K43" s="183" t="str">
        <f t="shared" si="9"/>
        <v>NE</v>
      </c>
      <c r="L43" s="184" t="str">
        <f t="shared" si="10"/>
        <v>A</v>
      </c>
      <c r="M43" s="183">
        <f t="shared" si="11"/>
        <v>0</v>
      </c>
      <c r="N43" s="183" t="str">
        <f t="shared" si="12"/>
        <v>NE</v>
      </c>
      <c r="O43" s="183" t="str">
        <f t="shared" si="13"/>
        <v>NE</v>
      </c>
      <c r="P43" s="183" t="str">
        <f t="shared" si="14"/>
        <v>NE</v>
      </c>
      <c r="Q43" s="184" t="str">
        <f t="shared" si="15"/>
        <v>A</v>
      </c>
      <c r="S43">
        <f t="shared" si="16"/>
        <v>0</v>
      </c>
      <c r="T43">
        <f t="shared" si="17"/>
        <v>0</v>
      </c>
      <c r="U43">
        <f t="shared" si="18"/>
        <v>0</v>
      </c>
    </row>
    <row r="44" spans="1:21" ht="19.5" customHeight="1">
      <c r="B44" s="103" t="s">
        <v>127</v>
      </c>
      <c r="C44" s="107">
        <f>C83</f>
        <v>0</v>
      </c>
      <c r="D44" s="108">
        <f>D83</f>
        <v>0</v>
      </c>
      <c r="E44" s="108">
        <f>E83</f>
        <v>0</v>
      </c>
      <c r="F44" s="108">
        <f>F83</f>
        <v>0</v>
      </c>
      <c r="G44" s="109">
        <f>G83</f>
        <v>0</v>
      </c>
      <c r="H44" s="110"/>
      <c r="I44" s="111">
        <f>I83</f>
        <v>0</v>
      </c>
      <c r="J44" s="108">
        <f>J83</f>
        <v>0</v>
      </c>
      <c r="K44" s="109">
        <f>K83</f>
        <v>0</v>
      </c>
      <c r="L44" s="110"/>
      <c r="M44" s="111">
        <f>M83</f>
        <v>0</v>
      </c>
      <c r="N44" s="108">
        <f>N83</f>
        <v>0</v>
      </c>
      <c r="O44" s="108">
        <f>O83</f>
        <v>0</v>
      </c>
      <c r="P44" s="112">
        <f>P83</f>
        <v>0</v>
      </c>
      <c r="Q44" s="101"/>
    </row>
    <row r="45" spans="1:21" ht="19.5" customHeight="1" thickBot="1">
      <c r="B45" s="113" t="s">
        <v>128</v>
      </c>
      <c r="C45" s="114">
        <f>C94</f>
        <v>0</v>
      </c>
      <c r="D45" s="115">
        <f>D94</f>
        <v>0</v>
      </c>
      <c r="E45" s="115">
        <f>E94</f>
        <v>0</v>
      </c>
      <c r="F45" s="115">
        <f>F94</f>
        <v>0</v>
      </c>
      <c r="G45" s="116">
        <f>G94</f>
        <v>0</v>
      </c>
      <c r="H45" s="117" t="s">
        <v>129</v>
      </c>
      <c r="I45" s="118">
        <f>I94</f>
        <v>0</v>
      </c>
      <c r="J45" s="115">
        <f>J94</f>
        <v>0</v>
      </c>
      <c r="K45" s="116">
        <f>K94</f>
        <v>0</v>
      </c>
      <c r="L45" s="117" t="s">
        <v>129</v>
      </c>
      <c r="M45" s="118">
        <f>M94</f>
        <v>0</v>
      </c>
      <c r="N45" s="115">
        <f>N94</f>
        <v>0</v>
      </c>
      <c r="O45" s="115">
        <f>O94</f>
        <v>0</v>
      </c>
      <c r="P45" s="116">
        <f>P94</f>
        <v>0</v>
      </c>
      <c r="Q45" s="119" t="s">
        <v>129</v>
      </c>
    </row>
    <row r="46" spans="1:21" ht="13.5" thickTop="1">
      <c r="H46"/>
    </row>
    <row r="47" spans="1:21">
      <c r="A47">
        <f>COUNTIF(A6:A43,1)</f>
        <v>16</v>
      </c>
      <c r="C47">
        <f>COUNTIF(C6:C43,5)</f>
        <v>12</v>
      </c>
      <c r="D47">
        <f t="shared" ref="D47:P47" si="19">COUNTIF(D6:D43,5)</f>
        <v>10</v>
      </c>
      <c r="E47">
        <f t="shared" si="19"/>
        <v>7</v>
      </c>
      <c r="F47">
        <f t="shared" si="19"/>
        <v>14</v>
      </c>
      <c r="G47">
        <f t="shared" si="19"/>
        <v>5</v>
      </c>
      <c r="H47"/>
      <c r="I47">
        <f t="shared" si="19"/>
        <v>15</v>
      </c>
      <c r="J47">
        <f t="shared" si="19"/>
        <v>12</v>
      </c>
      <c r="K47">
        <f t="shared" si="19"/>
        <v>14</v>
      </c>
      <c r="M47">
        <f t="shared" si="19"/>
        <v>9</v>
      </c>
      <c r="N47">
        <f t="shared" si="19"/>
        <v>8</v>
      </c>
      <c r="O47">
        <f t="shared" si="19"/>
        <v>9</v>
      </c>
      <c r="P47">
        <f t="shared" si="19"/>
        <v>9</v>
      </c>
      <c r="S47">
        <f>SUMIF(S6:S43,1)</f>
        <v>16</v>
      </c>
      <c r="T47">
        <f t="shared" ref="T47:U47" si="20">SUMIF(T6:T43,1)</f>
        <v>16</v>
      </c>
      <c r="U47">
        <f t="shared" si="20"/>
        <v>13</v>
      </c>
    </row>
    <row r="48" spans="1:21">
      <c r="C48">
        <f>COUNTIF(C6:C43,4)</f>
        <v>3</v>
      </c>
      <c r="D48">
        <f t="shared" ref="D48:P48" si="21">COUNTIF(D6:D43,4)</f>
        <v>5</v>
      </c>
      <c r="E48">
        <f t="shared" si="21"/>
        <v>8</v>
      </c>
      <c r="F48">
        <f t="shared" si="21"/>
        <v>1</v>
      </c>
      <c r="G48">
        <f t="shared" si="21"/>
        <v>1</v>
      </c>
      <c r="H48"/>
      <c r="I48">
        <f t="shared" si="21"/>
        <v>0</v>
      </c>
      <c r="J48">
        <f t="shared" si="21"/>
        <v>2</v>
      </c>
      <c r="K48">
        <f t="shared" si="21"/>
        <v>2</v>
      </c>
      <c r="M48">
        <f t="shared" si="21"/>
        <v>1</v>
      </c>
      <c r="N48">
        <f t="shared" si="21"/>
        <v>0</v>
      </c>
      <c r="O48">
        <f t="shared" si="21"/>
        <v>2</v>
      </c>
      <c r="P48">
        <f t="shared" si="21"/>
        <v>2</v>
      </c>
    </row>
    <row r="49" spans="2:31">
      <c r="C49">
        <f>COUNTIF(C6:C43,3)</f>
        <v>1</v>
      </c>
      <c r="D49">
        <f t="shared" ref="D49:P49" si="22">COUNTIF(D6:D43,3)</f>
        <v>1</v>
      </c>
      <c r="E49">
        <f t="shared" si="22"/>
        <v>0</v>
      </c>
      <c r="F49">
        <f t="shared" si="22"/>
        <v>1</v>
      </c>
      <c r="G49">
        <f t="shared" si="22"/>
        <v>1</v>
      </c>
      <c r="H49"/>
      <c r="I49">
        <f t="shared" si="22"/>
        <v>0</v>
      </c>
      <c r="J49">
        <f t="shared" si="22"/>
        <v>1</v>
      </c>
      <c r="K49">
        <f t="shared" si="22"/>
        <v>0</v>
      </c>
      <c r="M49">
        <f t="shared" si="22"/>
        <v>2</v>
      </c>
      <c r="N49">
        <f t="shared" si="22"/>
        <v>4</v>
      </c>
      <c r="O49">
        <f t="shared" si="22"/>
        <v>1</v>
      </c>
      <c r="P49">
        <f t="shared" si="22"/>
        <v>1</v>
      </c>
    </row>
    <row r="50" spans="2:31">
      <c r="C50">
        <f>COUNTIF(C6:C43,2)</f>
        <v>0</v>
      </c>
      <c r="D50">
        <f t="shared" ref="D50:P50" si="23">COUNTIF(D6:D43,2)</f>
        <v>0</v>
      </c>
      <c r="E50">
        <f t="shared" si="23"/>
        <v>1</v>
      </c>
      <c r="F50">
        <f t="shared" si="23"/>
        <v>0</v>
      </c>
      <c r="G50">
        <f t="shared" si="23"/>
        <v>9</v>
      </c>
      <c r="H50"/>
      <c r="I50">
        <f t="shared" si="23"/>
        <v>1</v>
      </c>
      <c r="J50">
        <f t="shared" si="23"/>
        <v>1</v>
      </c>
      <c r="K50">
        <f t="shared" si="23"/>
        <v>0</v>
      </c>
      <c r="M50">
        <f t="shared" si="23"/>
        <v>4</v>
      </c>
      <c r="N50">
        <f t="shared" si="23"/>
        <v>4</v>
      </c>
      <c r="O50">
        <f t="shared" si="23"/>
        <v>4</v>
      </c>
      <c r="P50">
        <f t="shared" si="23"/>
        <v>4</v>
      </c>
    </row>
    <row r="51" spans="2:31">
      <c r="H51"/>
    </row>
    <row r="52" spans="2:31" ht="13.5" thickBot="1">
      <c r="H52"/>
    </row>
    <row r="53" spans="2:31" ht="13.5" thickTop="1">
      <c r="B53" s="360" t="s">
        <v>88</v>
      </c>
      <c r="C53" s="362" t="s">
        <v>56</v>
      </c>
      <c r="D53" s="362"/>
      <c r="E53" s="362"/>
      <c r="F53" s="362"/>
      <c r="G53" s="362"/>
      <c r="H53" s="362"/>
      <c r="I53" s="362"/>
      <c r="J53" s="362"/>
      <c r="K53" s="362"/>
      <c r="L53" s="362"/>
      <c r="M53" s="362"/>
      <c r="N53" s="362"/>
      <c r="O53" s="362"/>
      <c r="P53" s="362"/>
      <c r="Q53" s="362"/>
      <c r="R53" s="310" t="s">
        <v>11</v>
      </c>
      <c r="S53" s="311"/>
      <c r="T53" s="311"/>
      <c r="U53" s="311"/>
      <c r="V53" s="312"/>
      <c r="W53" s="312"/>
      <c r="X53" s="313" t="s">
        <v>12</v>
      </c>
      <c r="Y53" s="314"/>
      <c r="Z53" s="314"/>
      <c r="AA53" s="314"/>
      <c r="AB53" s="314"/>
      <c r="AC53" s="314"/>
      <c r="AD53" s="314"/>
      <c r="AE53" s="315"/>
    </row>
    <row r="54" spans="2:31">
      <c r="B54" s="361"/>
      <c r="C54" s="328" t="s">
        <v>57</v>
      </c>
      <c r="D54" s="329"/>
      <c r="E54" s="330"/>
      <c r="F54" s="334" t="s">
        <v>58</v>
      </c>
      <c r="G54" s="329"/>
      <c r="H54" s="330"/>
      <c r="I54" s="336" t="s">
        <v>59</v>
      </c>
      <c r="J54" s="337"/>
      <c r="K54" s="338"/>
      <c r="L54" s="334" t="s">
        <v>60</v>
      </c>
      <c r="M54" s="329"/>
      <c r="N54" s="330"/>
      <c r="O54" s="334" t="s">
        <v>61</v>
      </c>
      <c r="P54" s="329"/>
      <c r="Q54" s="344"/>
      <c r="R54" s="316" t="s">
        <v>3</v>
      </c>
      <c r="S54" s="317"/>
      <c r="T54" s="321" t="s">
        <v>63</v>
      </c>
      <c r="U54" s="322"/>
      <c r="V54" s="326" t="s">
        <v>64</v>
      </c>
      <c r="W54" s="307"/>
      <c r="X54" s="295" t="s">
        <v>65</v>
      </c>
      <c r="Y54" s="297" t="s">
        <v>66</v>
      </c>
      <c r="Z54" s="298"/>
      <c r="AA54" s="299"/>
      <c r="AB54" s="302" t="s">
        <v>67</v>
      </c>
      <c r="AC54" s="303"/>
      <c r="AD54" s="306" t="s">
        <v>68</v>
      </c>
      <c r="AE54" s="307"/>
    </row>
    <row r="55" spans="2:31">
      <c r="B55" s="361"/>
      <c r="C55" s="300"/>
      <c r="D55" s="300"/>
      <c r="E55" s="331"/>
      <c r="F55" s="308"/>
      <c r="G55" s="300"/>
      <c r="H55" s="331"/>
      <c r="I55" s="339"/>
      <c r="J55" s="340"/>
      <c r="K55" s="305"/>
      <c r="L55" s="308"/>
      <c r="M55" s="300"/>
      <c r="N55" s="331"/>
      <c r="O55" s="308"/>
      <c r="P55" s="300"/>
      <c r="Q55" s="309"/>
      <c r="R55" s="318"/>
      <c r="S55" s="301"/>
      <c r="T55" s="304"/>
      <c r="U55" s="323"/>
      <c r="V55" s="327"/>
      <c r="W55" s="309"/>
      <c r="X55" s="296"/>
      <c r="Y55" s="300"/>
      <c r="Z55" s="300"/>
      <c r="AA55" s="301"/>
      <c r="AB55" s="304"/>
      <c r="AC55" s="305"/>
      <c r="AD55" s="308"/>
      <c r="AE55" s="309"/>
    </row>
    <row r="56" spans="2:31">
      <c r="B56" s="361"/>
      <c r="C56" s="332"/>
      <c r="D56" s="332"/>
      <c r="E56" s="333"/>
      <c r="F56" s="335"/>
      <c r="G56" s="332"/>
      <c r="H56" s="333"/>
      <c r="I56" s="341"/>
      <c r="J56" s="342"/>
      <c r="K56" s="343"/>
      <c r="L56" s="335"/>
      <c r="M56" s="332"/>
      <c r="N56" s="333"/>
      <c r="O56" s="335"/>
      <c r="P56" s="332"/>
      <c r="Q56" s="345"/>
      <c r="R56" s="319"/>
      <c r="S56" s="320"/>
      <c r="T56" s="324"/>
      <c r="U56" s="325"/>
      <c r="V56" s="327"/>
      <c r="W56" s="309"/>
      <c r="X56" s="296"/>
      <c r="Y56" s="300"/>
      <c r="Z56" s="300"/>
      <c r="AA56" s="301"/>
      <c r="AB56" s="304"/>
      <c r="AC56" s="305"/>
      <c r="AD56" s="308"/>
      <c r="AE56" s="309"/>
    </row>
    <row r="57" spans="2:31" ht="13.5" thickBot="1">
      <c r="B57" s="120"/>
      <c r="C57" s="121" t="s">
        <v>130</v>
      </c>
      <c r="D57" s="122" t="s">
        <v>131</v>
      </c>
      <c r="E57" s="122" t="s">
        <v>132</v>
      </c>
      <c r="F57" s="123" t="s">
        <v>130</v>
      </c>
      <c r="G57" s="124" t="s">
        <v>131</v>
      </c>
      <c r="H57" s="125" t="s">
        <v>132</v>
      </c>
      <c r="I57" s="123" t="s">
        <v>130</v>
      </c>
      <c r="J57" s="122" t="s">
        <v>131</v>
      </c>
      <c r="K57" s="122" t="s">
        <v>132</v>
      </c>
      <c r="L57" s="123" t="s">
        <v>130</v>
      </c>
      <c r="M57" s="122" t="s">
        <v>131</v>
      </c>
      <c r="N57" s="122" t="s">
        <v>132</v>
      </c>
      <c r="O57" s="123" t="s">
        <v>130</v>
      </c>
      <c r="P57" s="122" t="s">
        <v>131</v>
      </c>
      <c r="Q57" s="122" t="s">
        <v>132</v>
      </c>
      <c r="R57" s="126" t="s">
        <v>130</v>
      </c>
      <c r="S57" s="127" t="s">
        <v>131</v>
      </c>
      <c r="T57" s="128" t="s">
        <v>130</v>
      </c>
      <c r="U57" s="129" t="s">
        <v>131</v>
      </c>
      <c r="V57" s="130" t="s">
        <v>130</v>
      </c>
      <c r="W57" s="131" t="s">
        <v>131</v>
      </c>
      <c r="X57" s="132" t="s">
        <v>130</v>
      </c>
      <c r="Y57" s="133" t="s">
        <v>130</v>
      </c>
      <c r="Z57" s="133" t="s">
        <v>131</v>
      </c>
      <c r="AA57" s="134" t="s">
        <v>132</v>
      </c>
      <c r="AB57" s="135" t="s">
        <v>130</v>
      </c>
      <c r="AC57" s="133" t="s">
        <v>131</v>
      </c>
      <c r="AD57" s="136" t="s">
        <v>130</v>
      </c>
      <c r="AE57" s="137" t="s">
        <v>131</v>
      </c>
    </row>
    <row r="58" spans="2:31">
      <c r="B58" s="138">
        <v>1</v>
      </c>
      <c r="C58" s="189">
        <v>5</v>
      </c>
      <c r="D58" s="193">
        <v>5</v>
      </c>
      <c r="E58" s="194">
        <v>5</v>
      </c>
      <c r="F58" s="189">
        <v>5</v>
      </c>
      <c r="G58" s="193">
        <v>4</v>
      </c>
      <c r="H58" s="193">
        <v>4</v>
      </c>
      <c r="I58" s="195">
        <v>4</v>
      </c>
      <c r="J58" s="196">
        <v>4</v>
      </c>
      <c r="K58" s="197">
        <v>4</v>
      </c>
      <c r="L58" s="189">
        <v>5</v>
      </c>
      <c r="M58" s="193">
        <v>5</v>
      </c>
      <c r="N58" s="194">
        <v>5</v>
      </c>
      <c r="O58" s="189">
        <v>2</v>
      </c>
      <c r="P58" s="193">
        <v>2</v>
      </c>
      <c r="Q58" s="198">
        <v>2</v>
      </c>
      <c r="R58" s="199">
        <v>5</v>
      </c>
      <c r="S58" s="200">
        <v>5</v>
      </c>
      <c r="T58" s="292" t="s">
        <v>166</v>
      </c>
      <c r="U58" s="209">
        <v>4</v>
      </c>
      <c r="V58" s="189">
        <v>5</v>
      </c>
      <c r="W58" s="200">
        <v>5</v>
      </c>
      <c r="X58" s="210">
        <v>2</v>
      </c>
      <c r="Y58" s="189">
        <v>2</v>
      </c>
      <c r="Z58" s="193">
        <v>2</v>
      </c>
      <c r="AA58" s="211">
        <v>2</v>
      </c>
      <c r="AB58" s="212">
        <v>2</v>
      </c>
      <c r="AC58" s="213">
        <v>2</v>
      </c>
      <c r="AD58" s="189">
        <v>2</v>
      </c>
      <c r="AE58" s="200">
        <v>2</v>
      </c>
    </row>
    <row r="59" spans="2:31">
      <c r="B59" s="153">
        <f>B58+1</f>
        <v>2</v>
      </c>
      <c r="C59" s="190">
        <v>5</v>
      </c>
      <c r="D59" s="201">
        <v>5</v>
      </c>
      <c r="E59" s="202">
        <v>5</v>
      </c>
      <c r="F59" s="190">
        <v>5</v>
      </c>
      <c r="G59" s="201">
        <v>5</v>
      </c>
      <c r="H59" s="201">
        <v>2</v>
      </c>
      <c r="I59" s="203">
        <v>5</v>
      </c>
      <c r="J59" s="204">
        <v>5</v>
      </c>
      <c r="K59" s="205">
        <v>2</v>
      </c>
      <c r="L59" s="190">
        <v>5</v>
      </c>
      <c r="M59" s="201">
        <v>5</v>
      </c>
      <c r="N59" s="202">
        <v>5</v>
      </c>
      <c r="O59" s="190">
        <v>2</v>
      </c>
      <c r="P59" s="201">
        <v>2</v>
      </c>
      <c r="Q59" s="206">
        <v>2</v>
      </c>
      <c r="R59" s="207">
        <v>5</v>
      </c>
      <c r="S59" s="208">
        <v>5</v>
      </c>
      <c r="T59" s="293" t="s">
        <v>167</v>
      </c>
      <c r="U59" s="205">
        <v>5</v>
      </c>
      <c r="V59" s="190">
        <v>5</v>
      </c>
      <c r="W59" s="208">
        <v>5</v>
      </c>
      <c r="X59" s="214">
        <v>3</v>
      </c>
      <c r="Y59" s="190">
        <v>3</v>
      </c>
      <c r="Z59" s="201">
        <v>3</v>
      </c>
      <c r="AA59" s="202">
        <v>3</v>
      </c>
      <c r="AB59" s="215">
        <v>5</v>
      </c>
      <c r="AC59" s="205">
        <v>2</v>
      </c>
      <c r="AD59" s="190">
        <v>5</v>
      </c>
      <c r="AE59" s="208">
        <v>5</v>
      </c>
    </row>
    <row r="60" spans="2:31" ht="12.75" customHeight="1">
      <c r="B60" s="153">
        <f t="shared" ref="B60:B95" si="24">B59+1</f>
        <v>3</v>
      </c>
      <c r="C60" s="190">
        <v>5</v>
      </c>
      <c r="D60" s="201">
        <v>5</v>
      </c>
      <c r="E60" s="202">
        <v>5</v>
      </c>
      <c r="F60" s="190">
        <v>5</v>
      </c>
      <c r="G60" s="201">
        <v>5</v>
      </c>
      <c r="H60" s="201">
        <v>5</v>
      </c>
      <c r="I60" s="203">
        <v>5</v>
      </c>
      <c r="J60" s="204">
        <v>5</v>
      </c>
      <c r="K60" s="205">
        <v>5</v>
      </c>
      <c r="L60" s="190">
        <v>5</v>
      </c>
      <c r="M60" s="201">
        <v>5</v>
      </c>
      <c r="N60" s="202">
        <v>5</v>
      </c>
      <c r="O60" s="190">
        <v>5</v>
      </c>
      <c r="P60" s="201">
        <v>5</v>
      </c>
      <c r="Q60" s="206">
        <v>5</v>
      </c>
      <c r="R60" s="207">
        <v>5</v>
      </c>
      <c r="S60" s="208">
        <v>5</v>
      </c>
      <c r="T60" s="294" t="s">
        <v>168</v>
      </c>
      <c r="U60" s="205">
        <v>5</v>
      </c>
      <c r="V60" s="190">
        <v>5</v>
      </c>
      <c r="W60" s="208">
        <v>5</v>
      </c>
      <c r="X60" s="214">
        <v>5</v>
      </c>
      <c r="Y60" s="190">
        <v>5</v>
      </c>
      <c r="Z60" s="201">
        <v>5</v>
      </c>
      <c r="AA60" s="202">
        <v>5</v>
      </c>
      <c r="AB60" s="215">
        <v>5</v>
      </c>
      <c r="AC60" s="205">
        <v>5</v>
      </c>
      <c r="AD60" s="190">
        <v>5</v>
      </c>
      <c r="AE60" s="208">
        <v>5</v>
      </c>
    </row>
    <row r="61" spans="2:31" ht="12.75" customHeight="1">
      <c r="B61" s="163">
        <f t="shared" si="24"/>
        <v>4</v>
      </c>
      <c r="C61" s="190">
        <v>4</v>
      </c>
      <c r="D61" s="201">
        <v>4</v>
      </c>
      <c r="E61" s="202">
        <v>4</v>
      </c>
      <c r="F61" s="190">
        <v>5</v>
      </c>
      <c r="G61" s="201">
        <v>5</v>
      </c>
      <c r="H61" s="201">
        <v>4</v>
      </c>
      <c r="I61" s="203">
        <v>5</v>
      </c>
      <c r="J61" s="204">
        <v>5</v>
      </c>
      <c r="K61" s="205">
        <v>5</v>
      </c>
      <c r="L61" s="190">
        <v>5</v>
      </c>
      <c r="M61" s="201">
        <v>5</v>
      </c>
      <c r="N61" s="202">
        <v>5</v>
      </c>
      <c r="O61" s="190">
        <v>2</v>
      </c>
      <c r="P61" s="201">
        <v>2</v>
      </c>
      <c r="Q61" s="206">
        <v>2</v>
      </c>
      <c r="R61" s="207">
        <v>5</v>
      </c>
      <c r="S61" s="208">
        <v>5</v>
      </c>
      <c r="T61" s="292" t="s">
        <v>166</v>
      </c>
      <c r="U61" s="205">
        <v>5</v>
      </c>
      <c r="V61" s="190">
        <v>5</v>
      </c>
      <c r="W61" s="208">
        <v>5</v>
      </c>
      <c r="X61" s="214">
        <v>5</v>
      </c>
      <c r="Y61" s="190">
        <v>5</v>
      </c>
      <c r="Z61" s="201">
        <v>5</v>
      </c>
      <c r="AA61" s="202">
        <v>5</v>
      </c>
      <c r="AB61" s="215">
        <v>5</v>
      </c>
      <c r="AC61" s="205">
        <v>5</v>
      </c>
      <c r="AD61" s="190">
        <v>2</v>
      </c>
      <c r="AE61" s="208">
        <v>2</v>
      </c>
    </row>
    <row r="62" spans="2:31" ht="12.75" customHeight="1">
      <c r="B62" s="153">
        <f t="shared" si="24"/>
        <v>5</v>
      </c>
      <c r="C62" s="190">
        <v>5</v>
      </c>
      <c r="D62" s="201">
        <v>5</v>
      </c>
      <c r="E62" s="202">
        <v>5</v>
      </c>
      <c r="F62" s="190">
        <v>5</v>
      </c>
      <c r="G62" s="201">
        <v>5</v>
      </c>
      <c r="H62" s="201">
        <v>5</v>
      </c>
      <c r="I62" s="203">
        <v>5</v>
      </c>
      <c r="J62" s="204">
        <v>5</v>
      </c>
      <c r="K62" s="205">
        <v>5</v>
      </c>
      <c r="L62" s="190">
        <v>5</v>
      </c>
      <c r="M62" s="201">
        <v>5</v>
      </c>
      <c r="N62" s="202">
        <v>5</v>
      </c>
      <c r="O62" s="190">
        <v>5</v>
      </c>
      <c r="P62" s="201">
        <v>5</v>
      </c>
      <c r="Q62" s="206">
        <v>5</v>
      </c>
      <c r="R62" s="207">
        <v>5</v>
      </c>
      <c r="S62" s="208">
        <v>5</v>
      </c>
      <c r="T62" s="294" t="s">
        <v>168</v>
      </c>
      <c r="U62" s="205">
        <v>5</v>
      </c>
      <c r="V62" s="190">
        <v>5</v>
      </c>
      <c r="W62" s="208">
        <v>5</v>
      </c>
      <c r="X62" s="214">
        <v>5</v>
      </c>
      <c r="Y62" s="190">
        <v>5</v>
      </c>
      <c r="Z62" s="201">
        <v>5</v>
      </c>
      <c r="AA62" s="202">
        <v>5</v>
      </c>
      <c r="AB62" s="215">
        <v>5</v>
      </c>
      <c r="AC62" s="205">
        <v>5</v>
      </c>
      <c r="AD62" s="190">
        <v>5</v>
      </c>
      <c r="AE62" s="208">
        <v>5</v>
      </c>
    </row>
    <row r="63" spans="2:31" ht="12.75" customHeight="1">
      <c r="B63" s="153">
        <f t="shared" si="24"/>
        <v>6</v>
      </c>
      <c r="C63" s="190">
        <v>5</v>
      </c>
      <c r="D63" s="201">
        <v>2</v>
      </c>
      <c r="E63" s="202">
        <v>5</v>
      </c>
      <c r="F63" s="190">
        <v>4</v>
      </c>
      <c r="G63" s="201">
        <v>4</v>
      </c>
      <c r="H63" s="201">
        <v>3</v>
      </c>
      <c r="I63" s="203">
        <v>4</v>
      </c>
      <c r="J63" s="204">
        <v>4</v>
      </c>
      <c r="K63" s="205">
        <v>3</v>
      </c>
      <c r="L63" s="190">
        <v>5</v>
      </c>
      <c r="M63" s="201">
        <v>5</v>
      </c>
      <c r="N63" s="202">
        <v>5</v>
      </c>
      <c r="O63" s="190">
        <v>2</v>
      </c>
      <c r="P63" s="201">
        <v>2</v>
      </c>
      <c r="Q63" s="206">
        <v>2</v>
      </c>
      <c r="R63" s="207">
        <v>5</v>
      </c>
      <c r="S63" s="208">
        <v>5</v>
      </c>
      <c r="T63" s="294" t="s">
        <v>168</v>
      </c>
      <c r="U63" s="205">
        <v>2</v>
      </c>
      <c r="V63" s="190">
        <v>4</v>
      </c>
      <c r="W63" s="208">
        <v>4</v>
      </c>
      <c r="X63" s="214">
        <v>2</v>
      </c>
      <c r="Y63" s="190">
        <v>3</v>
      </c>
      <c r="Z63" s="201">
        <v>3</v>
      </c>
      <c r="AA63" s="202">
        <v>2</v>
      </c>
      <c r="AB63" s="215">
        <v>2</v>
      </c>
      <c r="AC63" s="205">
        <v>2</v>
      </c>
      <c r="AD63" s="190">
        <v>2</v>
      </c>
      <c r="AE63" s="208">
        <v>2</v>
      </c>
    </row>
    <row r="64" spans="2:31" ht="12.75" customHeight="1">
      <c r="B64" s="153">
        <f t="shared" si="24"/>
        <v>7</v>
      </c>
      <c r="C64" s="190">
        <v>5</v>
      </c>
      <c r="D64" s="201">
        <v>5</v>
      </c>
      <c r="E64" s="202">
        <v>2</v>
      </c>
      <c r="F64" s="190">
        <v>5</v>
      </c>
      <c r="G64" s="201">
        <v>3</v>
      </c>
      <c r="H64" s="201">
        <v>3</v>
      </c>
      <c r="I64" s="203">
        <v>5</v>
      </c>
      <c r="J64" s="204">
        <v>5</v>
      </c>
      <c r="K64" s="205">
        <v>5</v>
      </c>
      <c r="L64" s="190">
        <v>5</v>
      </c>
      <c r="M64" s="201">
        <v>5</v>
      </c>
      <c r="N64" s="202">
        <v>2</v>
      </c>
      <c r="O64" s="190">
        <v>2</v>
      </c>
      <c r="P64" s="201">
        <v>2</v>
      </c>
      <c r="Q64" s="206">
        <v>2</v>
      </c>
      <c r="R64" s="207">
        <v>5</v>
      </c>
      <c r="S64" s="208">
        <v>5</v>
      </c>
      <c r="T64" s="294" t="s">
        <v>168</v>
      </c>
      <c r="U64" s="205">
        <v>4</v>
      </c>
      <c r="V64" s="190">
        <v>5</v>
      </c>
      <c r="W64" s="208">
        <v>3</v>
      </c>
      <c r="X64" s="214">
        <v>3</v>
      </c>
      <c r="Y64" s="190">
        <v>3</v>
      </c>
      <c r="Z64" s="201">
        <v>4</v>
      </c>
      <c r="AA64" s="202">
        <v>3</v>
      </c>
      <c r="AB64" s="215">
        <v>3</v>
      </c>
      <c r="AC64" s="205">
        <v>3</v>
      </c>
      <c r="AD64" s="190">
        <v>5</v>
      </c>
      <c r="AE64" s="208">
        <v>3</v>
      </c>
    </row>
    <row r="65" spans="2:31" ht="12.75" customHeight="1">
      <c r="B65" s="153">
        <f t="shared" si="24"/>
        <v>8</v>
      </c>
      <c r="C65" s="190">
        <v>5</v>
      </c>
      <c r="D65" s="201">
        <v>2</v>
      </c>
      <c r="E65" s="202">
        <v>2</v>
      </c>
      <c r="F65" s="190">
        <v>2</v>
      </c>
      <c r="G65" s="201">
        <v>2</v>
      </c>
      <c r="H65" s="201">
        <v>5</v>
      </c>
      <c r="I65" s="203">
        <v>2</v>
      </c>
      <c r="J65" s="204">
        <v>2</v>
      </c>
      <c r="K65" s="205">
        <v>2</v>
      </c>
      <c r="L65" s="190">
        <v>5</v>
      </c>
      <c r="M65" s="201">
        <v>2</v>
      </c>
      <c r="N65" s="202">
        <v>2</v>
      </c>
      <c r="O65" s="190">
        <v>5</v>
      </c>
      <c r="P65" s="201">
        <v>2</v>
      </c>
      <c r="Q65" s="206">
        <v>2</v>
      </c>
      <c r="R65" s="207">
        <v>2</v>
      </c>
      <c r="S65" s="208">
        <v>2</v>
      </c>
      <c r="T65" s="292" t="s">
        <v>166</v>
      </c>
      <c r="U65" s="205">
        <v>3</v>
      </c>
      <c r="V65" s="190">
        <v>5</v>
      </c>
      <c r="W65" s="208">
        <v>5</v>
      </c>
      <c r="X65" s="214">
        <v>5</v>
      </c>
      <c r="Y65" s="190">
        <v>5</v>
      </c>
      <c r="Z65" s="201">
        <v>2</v>
      </c>
      <c r="AA65" s="202">
        <v>2</v>
      </c>
      <c r="AB65" s="215">
        <v>2</v>
      </c>
      <c r="AC65" s="205">
        <v>2</v>
      </c>
      <c r="AD65" s="190">
        <v>3</v>
      </c>
      <c r="AE65" s="208">
        <v>3</v>
      </c>
    </row>
    <row r="66" spans="2:31" ht="12.75" customHeight="1">
      <c r="B66" s="153">
        <f t="shared" si="24"/>
        <v>9</v>
      </c>
      <c r="C66" s="190">
        <v>5</v>
      </c>
      <c r="D66" s="201">
        <v>5</v>
      </c>
      <c r="E66" s="202">
        <v>5</v>
      </c>
      <c r="F66" s="190">
        <v>5</v>
      </c>
      <c r="G66" s="201">
        <v>5</v>
      </c>
      <c r="H66" s="201">
        <v>5</v>
      </c>
      <c r="I66" s="203">
        <v>5</v>
      </c>
      <c r="J66" s="204">
        <v>5</v>
      </c>
      <c r="K66" s="205">
        <v>5</v>
      </c>
      <c r="L66" s="190">
        <v>5</v>
      </c>
      <c r="M66" s="201">
        <v>5</v>
      </c>
      <c r="N66" s="202">
        <v>5</v>
      </c>
      <c r="O66" s="190">
        <v>5</v>
      </c>
      <c r="P66" s="201">
        <v>5</v>
      </c>
      <c r="Q66" s="206">
        <v>5</v>
      </c>
      <c r="R66" s="207">
        <v>5</v>
      </c>
      <c r="S66" s="208">
        <v>5</v>
      </c>
      <c r="T66" s="292" t="s">
        <v>166</v>
      </c>
      <c r="U66" s="205">
        <v>5</v>
      </c>
      <c r="V66" s="190">
        <v>5</v>
      </c>
      <c r="W66" s="208">
        <v>5</v>
      </c>
      <c r="X66" s="214">
        <v>2</v>
      </c>
      <c r="Y66" s="190">
        <v>5</v>
      </c>
      <c r="Z66" s="201">
        <v>5</v>
      </c>
      <c r="AA66" s="202">
        <v>5</v>
      </c>
      <c r="AB66" s="215">
        <v>5</v>
      </c>
      <c r="AC66" s="205">
        <v>5</v>
      </c>
      <c r="AD66" s="190">
        <v>5</v>
      </c>
      <c r="AE66" s="208">
        <v>5</v>
      </c>
    </row>
    <row r="67" spans="2:31" ht="12.75" customHeight="1">
      <c r="B67" s="153">
        <f t="shared" si="24"/>
        <v>10</v>
      </c>
      <c r="C67" s="190">
        <v>5</v>
      </c>
      <c r="D67" s="201">
        <v>5</v>
      </c>
      <c r="E67" s="202">
        <v>5</v>
      </c>
      <c r="F67" s="190">
        <v>5</v>
      </c>
      <c r="G67" s="201">
        <v>5</v>
      </c>
      <c r="H67" s="201">
        <v>5</v>
      </c>
      <c r="I67" s="203">
        <v>5</v>
      </c>
      <c r="J67" s="204">
        <v>5</v>
      </c>
      <c r="K67" s="205">
        <v>5</v>
      </c>
      <c r="L67" s="190">
        <v>5</v>
      </c>
      <c r="M67" s="201">
        <v>5</v>
      </c>
      <c r="N67" s="202">
        <v>5</v>
      </c>
      <c r="O67" s="190">
        <v>5</v>
      </c>
      <c r="P67" s="201">
        <v>5</v>
      </c>
      <c r="Q67" s="206">
        <v>5</v>
      </c>
      <c r="R67" s="207">
        <v>5</v>
      </c>
      <c r="S67" s="208">
        <v>5</v>
      </c>
      <c r="T67" s="292" t="s">
        <v>166</v>
      </c>
      <c r="U67" s="190">
        <v>5</v>
      </c>
      <c r="V67" s="201">
        <v>5</v>
      </c>
      <c r="W67" s="202">
        <v>5</v>
      </c>
      <c r="X67" s="190">
        <v>5</v>
      </c>
      <c r="Y67" s="201">
        <v>5</v>
      </c>
      <c r="Z67" s="201">
        <v>5</v>
      </c>
      <c r="AA67" s="203">
        <v>5</v>
      </c>
      <c r="AB67" s="204">
        <v>5</v>
      </c>
      <c r="AC67" s="205">
        <v>5</v>
      </c>
      <c r="AD67" s="190">
        <v>5</v>
      </c>
      <c r="AE67" s="201">
        <v>5</v>
      </c>
    </row>
    <row r="68" spans="2:31" ht="12.75" customHeight="1">
      <c r="B68" s="153">
        <f t="shared" si="24"/>
        <v>11</v>
      </c>
      <c r="C68" s="190">
        <v>5</v>
      </c>
      <c r="D68" s="201">
        <v>5</v>
      </c>
      <c r="E68" s="202">
        <v>5</v>
      </c>
      <c r="F68" s="190">
        <v>5</v>
      </c>
      <c r="G68" s="201">
        <v>5</v>
      </c>
      <c r="H68" s="201">
        <v>5</v>
      </c>
      <c r="I68" s="203">
        <v>5</v>
      </c>
      <c r="J68" s="204">
        <v>5</v>
      </c>
      <c r="K68" s="205">
        <v>3</v>
      </c>
      <c r="L68" s="190">
        <v>5</v>
      </c>
      <c r="M68" s="201">
        <v>5</v>
      </c>
      <c r="N68" s="202">
        <v>5</v>
      </c>
      <c r="O68" s="190">
        <v>2</v>
      </c>
      <c r="P68" s="201">
        <v>2</v>
      </c>
      <c r="Q68" s="206">
        <v>2</v>
      </c>
      <c r="R68" s="207">
        <v>5</v>
      </c>
      <c r="S68" s="208">
        <v>5</v>
      </c>
      <c r="T68" s="292" t="s">
        <v>166</v>
      </c>
      <c r="U68" s="190">
        <v>5</v>
      </c>
      <c r="V68" s="201">
        <v>5</v>
      </c>
      <c r="W68" s="202">
        <v>5</v>
      </c>
      <c r="X68" s="190">
        <v>5</v>
      </c>
      <c r="Y68" s="201">
        <v>2</v>
      </c>
      <c r="Z68" s="201">
        <v>2</v>
      </c>
      <c r="AA68" s="203">
        <v>2</v>
      </c>
      <c r="AB68" s="204">
        <v>5</v>
      </c>
      <c r="AC68" s="205">
        <v>5</v>
      </c>
      <c r="AD68" s="190">
        <v>5</v>
      </c>
      <c r="AE68" s="201">
        <v>5</v>
      </c>
    </row>
    <row r="69" spans="2:31" ht="12.75" customHeight="1">
      <c r="B69" s="153">
        <f t="shared" si="24"/>
        <v>12</v>
      </c>
      <c r="C69" s="190">
        <v>5</v>
      </c>
      <c r="D69" s="201">
        <v>5</v>
      </c>
      <c r="E69" s="202">
        <v>5</v>
      </c>
      <c r="F69" s="190">
        <v>5</v>
      </c>
      <c r="G69" s="201">
        <v>5</v>
      </c>
      <c r="H69" s="201">
        <v>5</v>
      </c>
      <c r="I69" s="203">
        <v>5</v>
      </c>
      <c r="J69" s="204">
        <v>5</v>
      </c>
      <c r="K69" s="205">
        <v>3</v>
      </c>
      <c r="L69" s="190">
        <v>5</v>
      </c>
      <c r="M69" s="201">
        <v>5</v>
      </c>
      <c r="N69" s="202">
        <v>5</v>
      </c>
      <c r="O69" s="190">
        <v>2</v>
      </c>
      <c r="P69" s="201">
        <v>2</v>
      </c>
      <c r="Q69" s="206">
        <v>2</v>
      </c>
      <c r="R69" s="207">
        <v>5</v>
      </c>
      <c r="S69" s="208">
        <v>5</v>
      </c>
      <c r="T69" s="294" t="s">
        <v>168</v>
      </c>
      <c r="U69" s="190">
        <v>5</v>
      </c>
      <c r="V69" s="201">
        <v>5</v>
      </c>
      <c r="W69" s="202">
        <v>5</v>
      </c>
      <c r="X69" s="190">
        <v>5</v>
      </c>
      <c r="Y69" s="201">
        <v>2</v>
      </c>
      <c r="Z69" s="201">
        <v>2</v>
      </c>
      <c r="AA69" s="203">
        <v>2</v>
      </c>
      <c r="AB69" s="204">
        <v>5</v>
      </c>
      <c r="AC69" s="205">
        <v>5</v>
      </c>
      <c r="AD69" s="190">
        <v>5</v>
      </c>
      <c r="AE69" s="201">
        <v>5</v>
      </c>
    </row>
    <row r="70" spans="2:31" ht="12.75" customHeight="1">
      <c r="B70" s="153">
        <f t="shared" si="24"/>
        <v>13</v>
      </c>
      <c r="C70" s="190">
        <v>5</v>
      </c>
      <c r="D70" s="201">
        <v>5</v>
      </c>
      <c r="E70" s="202">
        <v>5</v>
      </c>
      <c r="F70" s="190">
        <v>5</v>
      </c>
      <c r="G70" s="201">
        <v>5</v>
      </c>
      <c r="H70" s="201">
        <v>5</v>
      </c>
      <c r="I70" s="203">
        <v>5</v>
      </c>
      <c r="J70" s="204">
        <v>5</v>
      </c>
      <c r="K70" s="205">
        <v>3</v>
      </c>
      <c r="L70" s="190">
        <v>5</v>
      </c>
      <c r="M70" s="201">
        <v>5</v>
      </c>
      <c r="N70" s="202">
        <v>5</v>
      </c>
      <c r="O70" s="190">
        <v>5</v>
      </c>
      <c r="P70" s="201">
        <v>5</v>
      </c>
      <c r="Q70" s="206">
        <v>5</v>
      </c>
      <c r="R70" s="207">
        <v>5</v>
      </c>
      <c r="S70" s="208">
        <v>5</v>
      </c>
      <c r="T70" s="292" t="s">
        <v>166</v>
      </c>
      <c r="U70" s="190">
        <v>5</v>
      </c>
      <c r="V70" s="201">
        <v>5</v>
      </c>
      <c r="W70" s="202">
        <v>5</v>
      </c>
      <c r="X70" s="190">
        <v>5</v>
      </c>
      <c r="Y70" s="201">
        <v>5</v>
      </c>
      <c r="Z70" s="201">
        <v>5</v>
      </c>
      <c r="AA70" s="203">
        <v>5</v>
      </c>
      <c r="AB70" s="204">
        <v>5</v>
      </c>
      <c r="AC70" s="205">
        <v>3</v>
      </c>
      <c r="AD70" s="190">
        <v>5</v>
      </c>
      <c r="AE70" s="201">
        <v>5</v>
      </c>
    </row>
    <row r="71" spans="2:31" ht="12.75" customHeight="1">
      <c r="B71" s="153">
        <f t="shared" si="24"/>
        <v>14</v>
      </c>
      <c r="C71" s="190">
        <v>5</v>
      </c>
      <c r="D71" s="201">
        <v>5</v>
      </c>
      <c r="E71" s="202">
        <v>5</v>
      </c>
      <c r="F71" s="190">
        <v>5</v>
      </c>
      <c r="G71" s="201">
        <v>5</v>
      </c>
      <c r="H71" s="201">
        <v>5</v>
      </c>
      <c r="I71" s="203">
        <v>5</v>
      </c>
      <c r="J71" s="204">
        <v>5</v>
      </c>
      <c r="K71" s="205">
        <v>3</v>
      </c>
      <c r="L71" s="190">
        <v>5</v>
      </c>
      <c r="M71" s="201">
        <v>5</v>
      </c>
      <c r="N71" s="202">
        <v>5</v>
      </c>
      <c r="O71" s="190">
        <v>4</v>
      </c>
      <c r="P71" s="201">
        <v>4</v>
      </c>
      <c r="Q71" s="206">
        <v>4</v>
      </c>
      <c r="R71" s="207">
        <v>5</v>
      </c>
      <c r="S71" s="208">
        <v>5</v>
      </c>
      <c r="T71" s="294" t="s">
        <v>168</v>
      </c>
      <c r="U71" s="205">
        <v>5</v>
      </c>
      <c r="V71" s="190">
        <v>5</v>
      </c>
      <c r="W71" s="208">
        <v>5</v>
      </c>
      <c r="X71" s="214">
        <v>2</v>
      </c>
      <c r="Y71" s="190">
        <v>5</v>
      </c>
      <c r="Z71" s="201">
        <v>5</v>
      </c>
      <c r="AA71" s="202">
        <v>5</v>
      </c>
      <c r="AB71" s="215">
        <v>5</v>
      </c>
      <c r="AC71" s="205">
        <v>5</v>
      </c>
      <c r="AD71" s="190">
        <v>5</v>
      </c>
      <c r="AE71" s="206">
        <v>2</v>
      </c>
    </row>
    <row r="72" spans="2:31" ht="12.75" customHeight="1">
      <c r="B72" s="153">
        <f t="shared" si="24"/>
        <v>15</v>
      </c>
      <c r="C72" s="190">
        <v>5</v>
      </c>
      <c r="D72" s="201">
        <v>5</v>
      </c>
      <c r="E72" s="202">
        <v>5</v>
      </c>
      <c r="F72" s="190">
        <v>4</v>
      </c>
      <c r="G72" s="201">
        <v>3</v>
      </c>
      <c r="H72" s="201">
        <v>5</v>
      </c>
      <c r="I72" s="203">
        <v>5</v>
      </c>
      <c r="J72" s="204">
        <v>5</v>
      </c>
      <c r="K72" s="205">
        <v>3</v>
      </c>
      <c r="L72" s="190">
        <v>5</v>
      </c>
      <c r="M72" s="201">
        <v>5</v>
      </c>
      <c r="N72" s="202">
        <v>5</v>
      </c>
      <c r="O72" s="190">
        <v>2</v>
      </c>
      <c r="P72" s="201">
        <v>2</v>
      </c>
      <c r="Q72" s="206">
        <v>2</v>
      </c>
      <c r="R72" s="207">
        <v>5</v>
      </c>
      <c r="S72" s="208">
        <v>5</v>
      </c>
      <c r="T72" s="292" t="s">
        <v>166</v>
      </c>
      <c r="U72" s="205">
        <v>5</v>
      </c>
      <c r="V72" s="190">
        <v>5</v>
      </c>
      <c r="W72" s="208">
        <v>5</v>
      </c>
      <c r="X72" s="214">
        <v>4</v>
      </c>
      <c r="Y72" s="190">
        <v>2</v>
      </c>
      <c r="Z72" s="201">
        <v>2</v>
      </c>
      <c r="AA72" s="202">
        <v>2</v>
      </c>
      <c r="AB72" s="215">
        <v>2</v>
      </c>
      <c r="AC72" s="205">
        <v>2</v>
      </c>
      <c r="AD72" s="190">
        <v>2</v>
      </c>
      <c r="AE72" s="206">
        <v>2</v>
      </c>
    </row>
    <row r="73" spans="2:31" ht="12.75" customHeight="1">
      <c r="B73" s="153">
        <f t="shared" si="24"/>
        <v>16</v>
      </c>
      <c r="C73" s="190">
        <v>5</v>
      </c>
      <c r="D73" s="201">
        <v>5</v>
      </c>
      <c r="E73" s="202">
        <v>5</v>
      </c>
      <c r="F73" s="190">
        <v>5</v>
      </c>
      <c r="G73" s="201">
        <v>5</v>
      </c>
      <c r="H73" s="201">
        <v>5</v>
      </c>
      <c r="I73" s="203">
        <v>5</v>
      </c>
      <c r="J73" s="204">
        <v>5</v>
      </c>
      <c r="K73" s="205">
        <v>5</v>
      </c>
      <c r="L73" s="190">
        <v>5</v>
      </c>
      <c r="M73" s="201">
        <v>5</v>
      </c>
      <c r="N73" s="202">
        <v>5</v>
      </c>
      <c r="O73" s="190">
        <v>2</v>
      </c>
      <c r="P73" s="201">
        <v>2</v>
      </c>
      <c r="Q73" s="206">
        <v>2</v>
      </c>
      <c r="R73" s="207">
        <v>5</v>
      </c>
      <c r="S73" s="208">
        <v>5</v>
      </c>
      <c r="T73" s="292" t="s">
        <v>166</v>
      </c>
      <c r="U73" s="205">
        <v>5</v>
      </c>
      <c r="V73" s="190">
        <v>5</v>
      </c>
      <c r="W73" s="208">
        <v>5</v>
      </c>
      <c r="X73" s="214">
        <v>5</v>
      </c>
      <c r="Y73" s="190">
        <v>5</v>
      </c>
      <c r="Z73" s="201">
        <v>5</v>
      </c>
      <c r="AA73" s="201">
        <v>5</v>
      </c>
      <c r="AB73" s="203">
        <v>5</v>
      </c>
      <c r="AC73" s="205">
        <v>5</v>
      </c>
      <c r="AD73" s="190">
        <v>5</v>
      </c>
      <c r="AE73" s="206">
        <v>5</v>
      </c>
    </row>
    <row r="74" spans="2:31">
      <c r="B74" s="153">
        <f t="shared" si="24"/>
        <v>17</v>
      </c>
      <c r="C74" s="98"/>
      <c r="D74" s="99"/>
      <c r="E74" s="156"/>
      <c r="F74" s="98"/>
      <c r="G74" s="99"/>
      <c r="H74" s="156"/>
      <c r="I74" s="162"/>
      <c r="J74" s="165"/>
      <c r="K74" s="167"/>
      <c r="L74" s="98"/>
      <c r="M74" s="99"/>
      <c r="N74" s="156"/>
      <c r="O74" s="98"/>
      <c r="P74" s="99"/>
      <c r="Q74" s="106"/>
      <c r="R74" s="158"/>
      <c r="S74" s="159"/>
      <c r="T74" s="165"/>
      <c r="U74" s="155"/>
      <c r="V74" s="98"/>
      <c r="W74" s="159"/>
      <c r="X74" s="161"/>
      <c r="Y74" s="98"/>
      <c r="Z74" s="99"/>
      <c r="AA74" s="156"/>
      <c r="AB74" s="164"/>
      <c r="AC74" s="155"/>
      <c r="AD74" s="98"/>
      <c r="AE74" s="102"/>
    </row>
    <row r="75" spans="2:31">
      <c r="B75" s="153">
        <f t="shared" si="24"/>
        <v>18</v>
      </c>
      <c r="C75" s="98"/>
      <c r="D75" s="99"/>
      <c r="E75" s="156"/>
      <c r="F75" s="98"/>
      <c r="G75" s="99"/>
      <c r="H75" s="156"/>
      <c r="I75" s="162"/>
      <c r="J75" s="165"/>
      <c r="K75" s="167"/>
      <c r="L75" s="99"/>
      <c r="M75" s="99"/>
      <c r="N75" s="159"/>
      <c r="O75" s="139"/>
      <c r="P75" s="140"/>
      <c r="Q75" s="99"/>
      <c r="R75" s="158"/>
      <c r="S75" s="159"/>
      <c r="T75" s="165"/>
      <c r="U75" s="155"/>
      <c r="V75" s="98"/>
      <c r="W75" s="159"/>
      <c r="X75" s="161"/>
      <c r="Y75" s="98"/>
      <c r="Z75" s="99"/>
      <c r="AA75" s="99"/>
      <c r="AB75" s="164"/>
      <c r="AC75" s="155"/>
      <c r="AD75" s="98"/>
      <c r="AE75" s="102"/>
    </row>
    <row r="76" spans="2:31">
      <c r="B76" s="153">
        <f t="shared" si="24"/>
        <v>19</v>
      </c>
      <c r="C76" s="98"/>
      <c r="D76" s="99"/>
      <c r="E76" s="156"/>
      <c r="F76" s="98"/>
      <c r="G76" s="99"/>
      <c r="H76" s="156"/>
      <c r="I76" s="162"/>
      <c r="J76" s="165"/>
      <c r="K76" s="167"/>
      <c r="L76" s="99"/>
      <c r="M76" s="99"/>
      <c r="N76" s="159"/>
      <c r="O76" s="98"/>
      <c r="P76" s="99"/>
      <c r="Q76" s="102"/>
      <c r="R76" s="158"/>
      <c r="S76" s="159"/>
      <c r="T76" s="165"/>
      <c r="U76" s="155"/>
      <c r="V76" s="98"/>
      <c r="W76" s="159"/>
      <c r="X76" s="161"/>
      <c r="Y76" s="98"/>
      <c r="Z76" s="99"/>
      <c r="AA76" s="99"/>
      <c r="AB76" s="164"/>
      <c r="AC76" s="155"/>
      <c r="AD76" s="98"/>
      <c r="AE76" s="102"/>
    </row>
    <row r="77" spans="2:31">
      <c r="B77" s="153">
        <f t="shared" si="24"/>
        <v>20</v>
      </c>
      <c r="C77" s="98"/>
      <c r="D77" s="99"/>
      <c r="E77" s="156"/>
      <c r="F77" s="98"/>
      <c r="G77" s="99"/>
      <c r="H77" s="156"/>
      <c r="I77" s="162"/>
      <c r="J77" s="165"/>
      <c r="K77" s="167"/>
      <c r="L77" s="99"/>
      <c r="M77" s="99"/>
      <c r="N77" s="159"/>
      <c r="O77" s="98"/>
      <c r="P77" s="99"/>
      <c r="Q77" s="102"/>
      <c r="R77" s="158"/>
      <c r="S77" s="159"/>
      <c r="T77" s="165"/>
      <c r="U77" s="155"/>
      <c r="V77" s="98"/>
      <c r="W77" s="159"/>
      <c r="X77" s="161"/>
      <c r="Y77" s="98"/>
      <c r="Z77" s="99"/>
      <c r="AA77" s="99"/>
      <c r="AB77" s="164"/>
      <c r="AC77" s="155"/>
      <c r="AD77" s="98"/>
      <c r="AE77" s="102"/>
    </row>
    <row r="78" spans="2:31">
      <c r="B78" s="153">
        <f t="shared" si="24"/>
        <v>21</v>
      </c>
      <c r="C78" s="98"/>
      <c r="D78" s="99"/>
      <c r="E78" s="156"/>
      <c r="F78" s="98"/>
      <c r="G78" s="99"/>
      <c r="H78" s="156"/>
      <c r="I78" s="162"/>
      <c r="J78" s="165"/>
      <c r="K78" s="167"/>
      <c r="L78" s="99"/>
      <c r="M78" s="99"/>
      <c r="N78" s="159"/>
      <c r="O78" s="98"/>
      <c r="P78" s="99"/>
      <c r="Q78" s="102"/>
      <c r="R78" s="158"/>
      <c r="S78" s="159"/>
      <c r="T78" s="165"/>
      <c r="U78" s="155"/>
      <c r="V78" s="98"/>
      <c r="W78" s="159"/>
      <c r="X78" s="161"/>
      <c r="Y78" s="98"/>
      <c r="Z78" s="99"/>
      <c r="AA78" s="99"/>
      <c r="AB78" s="164"/>
      <c r="AC78" s="155"/>
      <c r="AD78" s="98"/>
      <c r="AE78" s="102"/>
    </row>
    <row r="79" spans="2:31">
      <c r="B79" s="153">
        <f t="shared" si="24"/>
        <v>22</v>
      </c>
      <c r="C79" s="98"/>
      <c r="D79" s="99"/>
      <c r="E79" s="156"/>
      <c r="F79" s="98"/>
      <c r="G79" s="99"/>
      <c r="H79" s="156"/>
      <c r="I79" s="162"/>
      <c r="J79" s="165"/>
      <c r="K79" s="167"/>
      <c r="L79" s="99"/>
      <c r="M79" s="99"/>
      <c r="N79" s="159"/>
      <c r="O79" s="98"/>
      <c r="P79" s="99"/>
      <c r="Q79" s="102"/>
      <c r="R79" s="158"/>
      <c r="S79" s="159"/>
      <c r="T79" s="165"/>
      <c r="U79" s="155"/>
      <c r="V79" s="98"/>
      <c r="W79" s="159"/>
      <c r="X79" s="161"/>
      <c r="Y79" s="98"/>
      <c r="Z79" s="99"/>
      <c r="AA79" s="99"/>
      <c r="AB79" s="164"/>
      <c r="AC79" s="155"/>
      <c r="AD79" s="98"/>
      <c r="AE79" s="102"/>
    </row>
    <row r="80" spans="2:31">
      <c r="B80" s="153">
        <f t="shared" si="24"/>
        <v>23</v>
      </c>
      <c r="C80" s="98"/>
      <c r="D80" s="99"/>
      <c r="E80" s="156"/>
      <c r="F80" s="98"/>
      <c r="G80" s="99"/>
      <c r="H80" s="156"/>
      <c r="I80" s="162"/>
      <c r="J80" s="165"/>
      <c r="K80" s="167"/>
      <c r="L80" s="99"/>
      <c r="M80" s="99"/>
      <c r="N80" s="159"/>
      <c r="O80" s="98"/>
      <c r="P80" s="99"/>
      <c r="Q80" s="102"/>
      <c r="R80" s="158"/>
      <c r="S80" s="159"/>
      <c r="T80" s="165"/>
      <c r="U80" s="155"/>
      <c r="V80" s="98"/>
      <c r="W80" s="159"/>
      <c r="X80" s="161"/>
      <c r="Y80" s="98"/>
      <c r="Z80" s="99"/>
      <c r="AA80" s="99"/>
      <c r="AB80" s="164"/>
      <c r="AC80" s="155"/>
      <c r="AD80" s="98"/>
      <c r="AE80" s="102"/>
    </row>
    <row r="81" spans="2:31">
      <c r="B81" s="153">
        <f t="shared" si="24"/>
        <v>24</v>
      </c>
      <c r="C81" s="98"/>
      <c r="D81" s="99"/>
      <c r="E81" s="156"/>
      <c r="F81" s="98"/>
      <c r="G81" s="99"/>
      <c r="H81" s="156"/>
      <c r="I81" s="162"/>
      <c r="J81" s="165"/>
      <c r="K81" s="167"/>
      <c r="L81" s="99"/>
      <c r="M81" s="99"/>
      <c r="N81" s="159"/>
      <c r="O81" s="98"/>
      <c r="P81" s="99"/>
      <c r="Q81" s="102"/>
      <c r="R81" s="158"/>
      <c r="S81" s="159"/>
      <c r="T81" s="165"/>
      <c r="U81" s="155"/>
      <c r="V81" s="98"/>
      <c r="W81" s="159"/>
      <c r="X81" s="161"/>
      <c r="Y81" s="98"/>
      <c r="Z81" s="99"/>
      <c r="AA81" s="99"/>
      <c r="AB81" s="164"/>
      <c r="AC81" s="155"/>
      <c r="AD81" s="98"/>
      <c r="AE81" s="102"/>
    </row>
    <row r="82" spans="2:31">
      <c r="B82" s="153">
        <f t="shared" si="24"/>
        <v>25</v>
      </c>
      <c r="C82" s="98"/>
      <c r="D82" s="99"/>
      <c r="E82" s="156"/>
      <c r="F82" s="98"/>
      <c r="G82" s="99"/>
      <c r="H82" s="156"/>
      <c r="I82" s="162"/>
      <c r="J82" s="165"/>
      <c r="K82" s="167"/>
      <c r="L82" s="99"/>
      <c r="M82" s="99"/>
      <c r="N82" s="159"/>
      <c r="O82" s="98"/>
      <c r="P82" s="99"/>
      <c r="Q82" s="102"/>
      <c r="R82" s="158"/>
      <c r="S82" s="159"/>
      <c r="T82" s="165"/>
      <c r="U82" s="155"/>
      <c r="V82" s="98"/>
      <c r="W82" s="159"/>
      <c r="X82" s="161"/>
      <c r="Y82" s="98"/>
      <c r="Z82" s="99"/>
      <c r="AA82" s="99"/>
      <c r="AB82" s="164"/>
      <c r="AC82" s="155"/>
      <c r="AD82" s="98"/>
      <c r="AE82" s="102"/>
    </row>
    <row r="83" spans="2:31">
      <c r="B83" s="153">
        <f t="shared" si="24"/>
        <v>26</v>
      </c>
      <c r="C83" s="98"/>
      <c r="D83" s="99"/>
      <c r="E83" s="156"/>
      <c r="F83" s="98"/>
      <c r="G83" s="99"/>
      <c r="H83" s="156"/>
      <c r="I83" s="162"/>
      <c r="J83" s="165"/>
      <c r="K83" s="167"/>
      <c r="L83" s="99"/>
      <c r="M83" s="99"/>
      <c r="N83" s="159"/>
      <c r="O83" s="98"/>
      <c r="P83" s="99"/>
      <c r="Q83" s="102"/>
      <c r="R83" s="158"/>
      <c r="S83" s="159"/>
      <c r="T83" s="165"/>
      <c r="U83" s="155"/>
      <c r="V83" s="98"/>
      <c r="W83" s="159"/>
      <c r="X83" s="161"/>
      <c r="Y83" s="98"/>
      <c r="Z83" s="99"/>
      <c r="AA83" s="99"/>
      <c r="AB83" s="164"/>
      <c r="AC83" s="155"/>
      <c r="AD83" s="98"/>
      <c r="AE83" s="102"/>
    </row>
    <row r="84" spans="2:31">
      <c r="B84" s="153">
        <f t="shared" si="24"/>
        <v>27</v>
      </c>
      <c r="C84" s="98"/>
      <c r="D84" s="99"/>
      <c r="E84" s="156"/>
      <c r="F84" s="98"/>
      <c r="G84" s="99"/>
      <c r="H84" s="156"/>
      <c r="I84" s="162"/>
      <c r="J84" s="165"/>
      <c r="K84" s="167"/>
      <c r="L84" s="165"/>
      <c r="M84" s="165"/>
      <c r="N84" s="167"/>
      <c r="O84" s="98"/>
      <c r="P84" s="99"/>
      <c r="Q84" s="102"/>
      <c r="R84" s="158"/>
      <c r="S84" s="159"/>
      <c r="T84" s="165"/>
      <c r="U84" s="155"/>
      <c r="V84" s="98"/>
      <c r="W84" s="159"/>
      <c r="X84" s="161"/>
      <c r="Y84" s="98"/>
      <c r="Z84" s="99"/>
      <c r="AA84" s="99"/>
      <c r="AB84" s="164"/>
      <c r="AC84" s="155"/>
      <c r="AD84" s="98"/>
      <c r="AE84" s="102"/>
    </row>
    <row r="85" spans="2:31">
      <c r="B85" s="153">
        <f t="shared" si="24"/>
        <v>28</v>
      </c>
      <c r="C85" s="98"/>
      <c r="D85" s="99"/>
      <c r="E85" s="156"/>
      <c r="F85" s="98"/>
      <c r="G85" s="99"/>
      <c r="H85" s="156"/>
      <c r="I85" s="162"/>
      <c r="J85" s="165"/>
      <c r="K85" s="167"/>
      <c r="L85" s="165"/>
      <c r="M85" s="165"/>
      <c r="N85" s="167"/>
      <c r="O85" s="98"/>
      <c r="P85" s="99"/>
      <c r="Q85" s="102"/>
      <c r="R85" s="158"/>
      <c r="S85" s="159"/>
      <c r="T85" s="165"/>
      <c r="U85" s="155"/>
      <c r="V85" s="98"/>
      <c r="W85" s="159"/>
      <c r="X85" s="161"/>
      <c r="Y85" s="98"/>
      <c r="Z85" s="99"/>
      <c r="AA85" s="99"/>
      <c r="AB85" s="164"/>
      <c r="AC85" s="155"/>
      <c r="AD85" s="98"/>
      <c r="AE85" s="102"/>
    </row>
    <row r="86" spans="2:31">
      <c r="B86" s="153">
        <f t="shared" si="24"/>
        <v>29</v>
      </c>
      <c r="C86" s="98"/>
      <c r="D86" s="99"/>
      <c r="E86" s="156"/>
      <c r="F86" s="98"/>
      <c r="G86" s="99"/>
      <c r="H86" s="156"/>
      <c r="I86" s="162"/>
      <c r="J86" s="165"/>
      <c r="K86" s="167"/>
      <c r="L86" s="165"/>
      <c r="M86" s="165"/>
      <c r="N86" s="167"/>
      <c r="O86" s="98"/>
      <c r="P86" s="99"/>
      <c r="Q86" s="102"/>
      <c r="R86" s="158"/>
      <c r="S86" s="159"/>
      <c r="T86" s="165"/>
      <c r="U86" s="155"/>
      <c r="V86" s="98"/>
      <c r="W86" s="159"/>
      <c r="X86" s="161"/>
      <c r="Y86" s="98"/>
      <c r="Z86" s="99"/>
      <c r="AA86" s="99"/>
      <c r="AB86" s="164"/>
      <c r="AC86" s="155"/>
      <c r="AD86" s="98"/>
      <c r="AE86" s="102"/>
    </row>
    <row r="87" spans="2:31">
      <c r="B87" s="153">
        <f t="shared" si="24"/>
        <v>30</v>
      </c>
      <c r="C87" s="98"/>
      <c r="D87" s="99"/>
      <c r="E87" s="156"/>
      <c r="F87" s="98"/>
      <c r="G87" s="99"/>
      <c r="H87" s="156"/>
      <c r="I87" s="162"/>
      <c r="J87" s="165"/>
      <c r="K87" s="167"/>
      <c r="L87" s="165"/>
      <c r="M87" s="165"/>
      <c r="N87" s="167"/>
      <c r="O87" s="98"/>
      <c r="P87" s="99"/>
      <c r="Q87" s="102"/>
      <c r="R87" s="158"/>
      <c r="S87" s="159"/>
      <c r="T87" s="165"/>
      <c r="U87" s="155"/>
      <c r="V87" s="98"/>
      <c r="W87" s="159"/>
      <c r="X87" s="161"/>
      <c r="Y87" s="98"/>
      <c r="Z87" s="99"/>
      <c r="AA87" s="99"/>
      <c r="AB87" s="164"/>
      <c r="AC87" s="155"/>
      <c r="AD87" s="98"/>
      <c r="AE87" s="102"/>
    </row>
    <row r="88" spans="2:31">
      <c r="B88" s="153">
        <f t="shared" si="24"/>
        <v>31</v>
      </c>
      <c r="C88" s="98"/>
      <c r="D88" s="99"/>
      <c r="E88" s="156"/>
      <c r="F88" s="98"/>
      <c r="G88" s="99"/>
      <c r="H88" s="156"/>
      <c r="I88" s="162"/>
      <c r="J88" s="165"/>
      <c r="K88" s="167"/>
      <c r="L88" s="99"/>
      <c r="M88" s="99"/>
      <c r="N88" s="159"/>
      <c r="O88" s="98"/>
      <c r="P88" s="99"/>
      <c r="Q88" s="102"/>
      <c r="R88" s="158"/>
      <c r="S88" s="159"/>
      <c r="T88" s="165"/>
      <c r="U88" s="155"/>
      <c r="V88" s="98"/>
      <c r="W88" s="159"/>
      <c r="X88" s="161"/>
      <c r="Y88" s="98"/>
      <c r="Z88" s="99"/>
      <c r="AA88" s="99"/>
      <c r="AB88" s="164"/>
      <c r="AC88" s="155"/>
      <c r="AD88" s="98"/>
      <c r="AE88" s="102"/>
    </row>
    <row r="89" spans="2:31">
      <c r="B89" s="153">
        <f t="shared" si="24"/>
        <v>32</v>
      </c>
      <c r="C89" s="98"/>
      <c r="D89" s="99"/>
      <c r="E89" s="156"/>
      <c r="F89" s="98"/>
      <c r="G89" s="99"/>
      <c r="H89" s="156"/>
      <c r="I89" s="162"/>
      <c r="J89" s="165"/>
      <c r="K89" s="167"/>
      <c r="L89" s="99"/>
      <c r="M89" s="99"/>
      <c r="N89" s="159"/>
      <c r="O89" s="98"/>
      <c r="P89" s="99"/>
      <c r="Q89" s="102"/>
      <c r="R89" s="158"/>
      <c r="S89" s="159"/>
      <c r="T89" s="165"/>
      <c r="U89" s="155"/>
      <c r="V89" s="98"/>
      <c r="W89" s="159"/>
      <c r="X89" s="161"/>
      <c r="Y89" s="98"/>
      <c r="Z89" s="99"/>
      <c r="AA89" s="99"/>
      <c r="AB89" s="164"/>
      <c r="AC89" s="155"/>
      <c r="AD89" s="98"/>
      <c r="AE89" s="102"/>
    </row>
    <row r="90" spans="2:31">
      <c r="B90" s="153">
        <f t="shared" si="24"/>
        <v>33</v>
      </c>
      <c r="C90" s="98"/>
      <c r="D90" s="99"/>
      <c r="E90" s="156"/>
      <c r="F90" s="98"/>
      <c r="G90" s="99"/>
      <c r="H90" s="156"/>
      <c r="I90" s="165"/>
      <c r="J90" s="165"/>
      <c r="K90" s="167"/>
      <c r="L90" s="99"/>
      <c r="M90" s="99"/>
      <c r="N90" s="159"/>
      <c r="O90" s="98"/>
      <c r="P90" s="99"/>
      <c r="Q90" s="102"/>
      <c r="R90" s="158"/>
      <c r="S90" s="159"/>
      <c r="T90" s="165"/>
      <c r="U90" s="155"/>
      <c r="V90" s="98"/>
      <c r="W90" s="159"/>
      <c r="X90" s="161"/>
      <c r="Y90" s="98"/>
      <c r="Z90" s="99"/>
      <c r="AA90" s="156"/>
      <c r="AB90" s="164"/>
      <c r="AC90" s="155"/>
      <c r="AD90" s="98"/>
      <c r="AE90" s="102"/>
    </row>
    <row r="91" spans="2:31">
      <c r="B91" s="153">
        <f t="shared" si="24"/>
        <v>34</v>
      </c>
      <c r="C91" s="98"/>
      <c r="D91" s="99"/>
      <c r="E91" s="156"/>
      <c r="F91" s="98"/>
      <c r="G91" s="99"/>
      <c r="H91" s="156"/>
      <c r="I91" s="162"/>
      <c r="J91" s="165"/>
      <c r="K91" s="167"/>
      <c r="L91" s="165"/>
      <c r="M91" s="165"/>
      <c r="N91" s="167"/>
      <c r="O91" s="98"/>
      <c r="P91" s="99"/>
      <c r="Q91" s="102"/>
      <c r="R91" s="158"/>
      <c r="S91" s="159"/>
      <c r="T91" s="165"/>
      <c r="U91" s="155"/>
      <c r="V91" s="98"/>
      <c r="W91" s="159"/>
      <c r="X91" s="161"/>
      <c r="Y91" s="98"/>
      <c r="Z91" s="99"/>
      <c r="AA91" s="99"/>
      <c r="AB91" s="164"/>
      <c r="AC91" s="155"/>
      <c r="AD91" s="98"/>
      <c r="AE91" s="102"/>
    </row>
    <row r="92" spans="2:31">
      <c r="B92" s="153">
        <f t="shared" si="24"/>
        <v>35</v>
      </c>
      <c r="C92" s="98"/>
      <c r="D92" s="99"/>
      <c r="E92" s="156"/>
      <c r="F92" s="98"/>
      <c r="G92" s="99"/>
      <c r="H92" s="156"/>
      <c r="I92" s="162"/>
      <c r="J92" s="165"/>
      <c r="K92" s="167"/>
      <c r="L92" s="165"/>
      <c r="M92" s="165"/>
      <c r="N92" s="167"/>
      <c r="O92" s="98"/>
      <c r="P92" s="99"/>
      <c r="Q92" s="102"/>
      <c r="R92" s="158"/>
      <c r="S92" s="159"/>
      <c r="T92" s="165"/>
      <c r="U92" s="155"/>
      <c r="V92" s="98"/>
      <c r="W92" s="159"/>
      <c r="X92" s="161"/>
      <c r="Y92" s="98"/>
      <c r="Z92" s="99"/>
      <c r="AA92" s="99"/>
      <c r="AB92" s="164"/>
      <c r="AC92" s="155"/>
      <c r="AD92" s="98"/>
      <c r="AE92" s="102"/>
    </row>
    <row r="93" spans="2:31">
      <c r="B93" s="153">
        <f t="shared" si="24"/>
        <v>36</v>
      </c>
      <c r="C93" s="98"/>
      <c r="D93" s="99"/>
      <c r="E93" s="156"/>
      <c r="F93" s="98"/>
      <c r="G93" s="99"/>
      <c r="H93" s="156"/>
      <c r="I93" s="162"/>
      <c r="J93" s="165"/>
      <c r="K93" s="167"/>
      <c r="L93" s="165"/>
      <c r="M93" s="165"/>
      <c r="N93" s="167"/>
      <c r="O93" s="98"/>
      <c r="P93" s="99"/>
      <c r="Q93" s="102"/>
      <c r="R93" s="158"/>
      <c r="S93" s="159"/>
      <c r="T93" s="165"/>
      <c r="U93" s="155"/>
      <c r="V93" s="98"/>
      <c r="W93" s="159"/>
      <c r="X93" s="161"/>
      <c r="Y93" s="98"/>
      <c r="Z93" s="99"/>
      <c r="AA93" s="99"/>
      <c r="AB93" s="164"/>
      <c r="AC93" s="155"/>
      <c r="AD93" s="98"/>
      <c r="AE93" s="102"/>
    </row>
    <row r="94" spans="2:31">
      <c r="B94" s="153">
        <f t="shared" si="24"/>
        <v>37</v>
      </c>
      <c r="C94" s="98"/>
      <c r="D94" s="99"/>
      <c r="E94" s="156"/>
      <c r="F94" s="98"/>
      <c r="G94" s="99"/>
      <c r="H94" s="156"/>
      <c r="I94" s="162"/>
      <c r="J94" s="165"/>
      <c r="K94" s="167"/>
      <c r="L94" s="165"/>
      <c r="M94" s="165"/>
      <c r="N94" s="167"/>
      <c r="O94" s="98"/>
      <c r="P94" s="99"/>
      <c r="Q94" s="102"/>
      <c r="R94" s="158"/>
      <c r="S94" s="159"/>
      <c r="T94" s="165"/>
      <c r="U94" s="155"/>
      <c r="V94" s="98"/>
      <c r="W94" s="159"/>
      <c r="X94" s="161"/>
      <c r="Y94" s="98"/>
      <c r="Z94" s="99"/>
      <c r="AA94" s="99"/>
      <c r="AB94" s="164"/>
      <c r="AC94" s="155"/>
      <c r="AD94" s="98"/>
      <c r="AE94" s="102"/>
    </row>
    <row r="95" spans="2:31" ht="13.5" thickBot="1">
      <c r="B95" s="168">
        <f t="shared" si="24"/>
        <v>38</v>
      </c>
      <c r="C95" s="169"/>
      <c r="D95" s="170"/>
      <c r="E95" s="171"/>
      <c r="F95" s="169"/>
      <c r="G95" s="170"/>
      <c r="H95" s="171"/>
      <c r="I95" s="172"/>
      <c r="J95" s="173"/>
      <c r="K95" s="174"/>
      <c r="L95" s="173"/>
      <c r="M95" s="173"/>
      <c r="N95" s="174"/>
      <c r="O95" s="169"/>
      <c r="P95" s="170"/>
      <c r="Q95" s="175"/>
      <c r="R95" s="176"/>
      <c r="S95" s="177"/>
      <c r="T95" s="178"/>
      <c r="U95" s="179"/>
      <c r="V95" s="105"/>
      <c r="W95" s="177"/>
      <c r="X95" s="180"/>
      <c r="Y95" s="105"/>
      <c r="Z95" s="104"/>
      <c r="AA95" s="104"/>
      <c r="AB95" s="181"/>
      <c r="AC95" s="179"/>
      <c r="AD95" s="105"/>
      <c r="AE95" s="182"/>
    </row>
    <row r="96" spans="2:31" ht="13.5" thickTop="1"/>
    <row r="100" spans="3:16">
      <c r="C100">
        <f>IF(ISNUMBER(C6),C6,"NO")</f>
        <v>5</v>
      </c>
      <c r="D100">
        <f t="shared" ref="D100:P115" si="25">IF(ISNUMBER(D6),D6,"NO")</f>
        <v>4</v>
      </c>
      <c r="E100">
        <f t="shared" si="25"/>
        <v>4</v>
      </c>
      <c r="F100">
        <f t="shared" si="25"/>
        <v>5</v>
      </c>
      <c r="G100">
        <f t="shared" si="25"/>
        <v>2</v>
      </c>
      <c r="H100"/>
      <c r="I100">
        <f t="shared" si="25"/>
        <v>5</v>
      </c>
      <c r="J100">
        <f>IF(J6&gt;0,J6,"NO")</f>
        <v>4</v>
      </c>
      <c r="K100">
        <f t="shared" si="25"/>
        <v>5</v>
      </c>
      <c r="M100">
        <f>IF(M6&gt;0,M6,"NO")</f>
        <v>2</v>
      </c>
      <c r="N100">
        <f t="shared" si="25"/>
        <v>2</v>
      </c>
      <c r="O100">
        <f t="shared" si="25"/>
        <v>2</v>
      </c>
      <c r="P100">
        <f t="shared" si="25"/>
        <v>2</v>
      </c>
    </row>
    <row r="101" spans="3:16">
      <c r="C101">
        <f t="shared" ref="C101:G116" si="26">IF(ISNUMBER(C7),C7,"NO")</f>
        <v>5</v>
      </c>
      <c r="D101">
        <f t="shared" si="26"/>
        <v>4</v>
      </c>
      <c r="E101">
        <f t="shared" si="26"/>
        <v>4</v>
      </c>
      <c r="F101">
        <f t="shared" si="26"/>
        <v>5</v>
      </c>
      <c r="G101">
        <f t="shared" si="26"/>
        <v>2</v>
      </c>
      <c r="H101"/>
      <c r="I101">
        <f t="shared" si="25"/>
        <v>5</v>
      </c>
      <c r="J101">
        <f t="shared" ref="J101:J137" si="27">IF(J7&gt;0,J7,"NO")</f>
        <v>5</v>
      </c>
      <c r="K101">
        <f t="shared" si="25"/>
        <v>5</v>
      </c>
      <c r="M101">
        <f t="shared" ref="M101:M137" si="28">IF(M7&gt;0,M7,"NO")</f>
        <v>3</v>
      </c>
      <c r="N101">
        <f t="shared" si="25"/>
        <v>3</v>
      </c>
      <c r="O101">
        <f t="shared" si="25"/>
        <v>4</v>
      </c>
      <c r="P101">
        <f t="shared" si="25"/>
        <v>5</v>
      </c>
    </row>
    <row r="102" spans="3:16">
      <c r="C102">
        <f t="shared" si="26"/>
        <v>5</v>
      </c>
      <c r="D102">
        <f t="shared" si="26"/>
        <v>5</v>
      </c>
      <c r="E102">
        <f t="shared" si="26"/>
        <v>5</v>
      </c>
      <c r="F102">
        <f t="shared" si="26"/>
        <v>5</v>
      </c>
      <c r="G102">
        <f t="shared" si="26"/>
        <v>5</v>
      </c>
      <c r="H102"/>
      <c r="I102">
        <f t="shared" si="25"/>
        <v>5</v>
      </c>
      <c r="J102">
        <f t="shared" si="27"/>
        <v>5</v>
      </c>
      <c r="K102">
        <f t="shared" si="25"/>
        <v>5</v>
      </c>
      <c r="M102">
        <f t="shared" si="28"/>
        <v>5</v>
      </c>
      <c r="N102">
        <f t="shared" si="25"/>
        <v>5</v>
      </c>
      <c r="O102">
        <f t="shared" si="25"/>
        <v>5</v>
      </c>
      <c r="P102">
        <f t="shared" si="25"/>
        <v>5</v>
      </c>
    </row>
    <row r="103" spans="3:16">
      <c r="C103">
        <f t="shared" si="26"/>
        <v>4</v>
      </c>
      <c r="D103">
        <f t="shared" si="26"/>
        <v>5</v>
      </c>
      <c r="E103">
        <f t="shared" si="26"/>
        <v>5</v>
      </c>
      <c r="F103">
        <f t="shared" si="26"/>
        <v>5</v>
      </c>
      <c r="G103">
        <f t="shared" si="26"/>
        <v>2</v>
      </c>
      <c r="H103"/>
      <c r="I103">
        <f t="shared" si="25"/>
        <v>5</v>
      </c>
      <c r="J103">
        <f t="shared" si="27"/>
        <v>5</v>
      </c>
      <c r="K103">
        <f t="shared" si="25"/>
        <v>5</v>
      </c>
      <c r="M103">
        <f t="shared" si="28"/>
        <v>5</v>
      </c>
      <c r="N103">
        <f t="shared" si="25"/>
        <v>5</v>
      </c>
      <c r="O103">
        <f t="shared" si="25"/>
        <v>5</v>
      </c>
      <c r="P103">
        <f t="shared" si="25"/>
        <v>2</v>
      </c>
    </row>
    <row r="104" spans="3:16">
      <c r="C104">
        <f t="shared" si="26"/>
        <v>5</v>
      </c>
      <c r="D104">
        <f t="shared" si="26"/>
        <v>5</v>
      </c>
      <c r="E104">
        <f t="shared" si="26"/>
        <v>5</v>
      </c>
      <c r="F104">
        <f t="shared" si="26"/>
        <v>5</v>
      </c>
      <c r="G104">
        <f t="shared" si="26"/>
        <v>5</v>
      </c>
      <c r="H104"/>
      <c r="I104">
        <f t="shared" si="25"/>
        <v>5</v>
      </c>
      <c r="J104">
        <f t="shared" si="27"/>
        <v>5</v>
      </c>
      <c r="K104">
        <f t="shared" si="25"/>
        <v>5</v>
      </c>
      <c r="M104">
        <f t="shared" si="28"/>
        <v>5</v>
      </c>
      <c r="N104">
        <f t="shared" si="25"/>
        <v>5</v>
      </c>
      <c r="O104">
        <f t="shared" si="25"/>
        <v>5</v>
      </c>
      <c r="P104">
        <f t="shared" si="25"/>
        <v>5</v>
      </c>
    </row>
    <row r="105" spans="3:16">
      <c r="C105">
        <f t="shared" si="26"/>
        <v>4</v>
      </c>
      <c r="D105">
        <f t="shared" si="26"/>
        <v>4</v>
      </c>
      <c r="E105">
        <f t="shared" si="26"/>
        <v>4</v>
      </c>
      <c r="F105">
        <f t="shared" si="26"/>
        <v>5</v>
      </c>
      <c r="G105">
        <f t="shared" si="26"/>
        <v>2</v>
      </c>
      <c r="H105"/>
      <c r="I105">
        <f t="shared" si="25"/>
        <v>5</v>
      </c>
      <c r="J105">
        <f t="shared" si="27"/>
        <v>2</v>
      </c>
      <c r="K105">
        <f t="shared" si="25"/>
        <v>4</v>
      </c>
      <c r="M105">
        <f t="shared" si="28"/>
        <v>2</v>
      </c>
      <c r="N105">
        <f t="shared" si="25"/>
        <v>3</v>
      </c>
      <c r="O105">
        <f t="shared" si="25"/>
        <v>2</v>
      </c>
      <c r="P105">
        <f t="shared" si="25"/>
        <v>2</v>
      </c>
    </row>
    <row r="106" spans="3:16">
      <c r="C106">
        <f t="shared" si="26"/>
        <v>4</v>
      </c>
      <c r="D106">
        <f t="shared" si="26"/>
        <v>4</v>
      </c>
      <c r="E106">
        <f t="shared" si="26"/>
        <v>5</v>
      </c>
      <c r="F106">
        <f t="shared" si="26"/>
        <v>4</v>
      </c>
      <c r="G106">
        <f t="shared" si="26"/>
        <v>2</v>
      </c>
      <c r="H106"/>
      <c r="I106">
        <f t="shared" si="25"/>
        <v>5</v>
      </c>
      <c r="J106">
        <f t="shared" si="27"/>
        <v>4</v>
      </c>
      <c r="K106">
        <f t="shared" si="25"/>
        <v>4</v>
      </c>
      <c r="M106">
        <f t="shared" si="28"/>
        <v>3</v>
      </c>
      <c r="N106">
        <f t="shared" si="25"/>
        <v>3</v>
      </c>
      <c r="O106">
        <f t="shared" si="25"/>
        <v>3</v>
      </c>
      <c r="P106">
        <f t="shared" si="25"/>
        <v>4</v>
      </c>
    </row>
    <row r="107" spans="3:16">
      <c r="C107">
        <f t="shared" si="26"/>
        <v>3</v>
      </c>
      <c r="D107">
        <f t="shared" si="26"/>
        <v>3</v>
      </c>
      <c r="E107">
        <f t="shared" si="26"/>
        <v>2</v>
      </c>
      <c r="F107">
        <f t="shared" si="26"/>
        <v>3</v>
      </c>
      <c r="G107">
        <f t="shared" si="26"/>
        <v>3</v>
      </c>
      <c r="H107"/>
      <c r="I107">
        <f t="shared" si="25"/>
        <v>2</v>
      </c>
      <c r="J107">
        <f t="shared" si="27"/>
        <v>3</v>
      </c>
      <c r="K107">
        <f t="shared" si="25"/>
        <v>5</v>
      </c>
      <c r="M107">
        <f t="shared" si="28"/>
        <v>5</v>
      </c>
      <c r="N107">
        <f t="shared" si="25"/>
        <v>3</v>
      </c>
      <c r="O107">
        <f t="shared" si="25"/>
        <v>2</v>
      </c>
      <c r="P107">
        <f t="shared" si="25"/>
        <v>3</v>
      </c>
    </row>
    <row r="108" spans="3:16">
      <c r="C108">
        <f t="shared" si="26"/>
        <v>5</v>
      </c>
      <c r="D108">
        <f t="shared" si="26"/>
        <v>5</v>
      </c>
      <c r="E108">
        <f t="shared" si="26"/>
        <v>5</v>
      </c>
      <c r="F108">
        <f t="shared" si="26"/>
        <v>5</v>
      </c>
      <c r="G108">
        <f t="shared" si="26"/>
        <v>5</v>
      </c>
      <c r="H108"/>
      <c r="I108">
        <f t="shared" si="25"/>
        <v>5</v>
      </c>
      <c r="J108">
        <f t="shared" si="27"/>
        <v>5</v>
      </c>
      <c r="K108">
        <f t="shared" si="25"/>
        <v>5</v>
      </c>
      <c r="M108">
        <f t="shared" si="28"/>
        <v>2</v>
      </c>
      <c r="N108">
        <f t="shared" si="25"/>
        <v>5</v>
      </c>
      <c r="O108">
        <f t="shared" si="25"/>
        <v>5</v>
      </c>
      <c r="P108">
        <f t="shared" si="25"/>
        <v>5</v>
      </c>
    </row>
    <row r="109" spans="3:16">
      <c r="C109">
        <f t="shared" si="26"/>
        <v>5</v>
      </c>
      <c r="D109">
        <f t="shared" si="26"/>
        <v>5</v>
      </c>
      <c r="E109">
        <f t="shared" si="26"/>
        <v>5</v>
      </c>
      <c r="F109">
        <f t="shared" si="26"/>
        <v>5</v>
      </c>
      <c r="G109">
        <f t="shared" si="26"/>
        <v>5</v>
      </c>
      <c r="H109"/>
      <c r="I109">
        <f t="shared" si="25"/>
        <v>5</v>
      </c>
      <c r="J109">
        <f t="shared" si="27"/>
        <v>5</v>
      </c>
      <c r="K109">
        <f t="shared" si="25"/>
        <v>5</v>
      </c>
      <c r="M109">
        <f t="shared" si="28"/>
        <v>5</v>
      </c>
      <c r="N109">
        <f t="shared" si="25"/>
        <v>5</v>
      </c>
      <c r="O109">
        <f t="shared" si="25"/>
        <v>5</v>
      </c>
      <c r="P109">
        <f t="shared" si="25"/>
        <v>5</v>
      </c>
    </row>
    <row r="110" spans="3:16">
      <c r="C110">
        <f t="shared" si="26"/>
        <v>5</v>
      </c>
      <c r="D110">
        <f t="shared" si="26"/>
        <v>5</v>
      </c>
      <c r="E110">
        <f t="shared" si="26"/>
        <v>4</v>
      </c>
      <c r="F110">
        <f t="shared" si="26"/>
        <v>5</v>
      </c>
      <c r="G110">
        <f t="shared" si="26"/>
        <v>2</v>
      </c>
      <c r="H110"/>
      <c r="I110">
        <f t="shared" si="25"/>
        <v>5</v>
      </c>
      <c r="J110">
        <f t="shared" si="27"/>
        <v>5</v>
      </c>
      <c r="K110">
        <f t="shared" si="25"/>
        <v>5</v>
      </c>
      <c r="M110">
        <f t="shared" si="28"/>
        <v>5</v>
      </c>
      <c r="N110">
        <f t="shared" si="25"/>
        <v>2</v>
      </c>
      <c r="O110">
        <f t="shared" si="25"/>
        <v>5</v>
      </c>
      <c r="P110">
        <f t="shared" si="25"/>
        <v>5</v>
      </c>
    </row>
    <row r="111" spans="3:16">
      <c r="C111">
        <f t="shared" si="26"/>
        <v>5</v>
      </c>
      <c r="D111">
        <f t="shared" si="26"/>
        <v>5</v>
      </c>
      <c r="E111">
        <f t="shared" si="26"/>
        <v>4</v>
      </c>
      <c r="F111">
        <f t="shared" si="26"/>
        <v>5</v>
      </c>
      <c r="G111">
        <f t="shared" si="26"/>
        <v>2</v>
      </c>
      <c r="H111"/>
      <c r="I111">
        <f t="shared" si="25"/>
        <v>5</v>
      </c>
      <c r="J111">
        <f t="shared" si="27"/>
        <v>5</v>
      </c>
      <c r="K111">
        <f t="shared" si="25"/>
        <v>5</v>
      </c>
      <c r="M111">
        <f t="shared" si="28"/>
        <v>5</v>
      </c>
      <c r="N111">
        <f t="shared" si="25"/>
        <v>2</v>
      </c>
      <c r="O111">
        <f t="shared" si="25"/>
        <v>5</v>
      </c>
      <c r="P111">
        <f t="shared" si="25"/>
        <v>5</v>
      </c>
    </row>
    <row r="112" spans="3:16">
      <c r="C112">
        <f t="shared" si="26"/>
        <v>5</v>
      </c>
      <c r="D112">
        <f t="shared" si="26"/>
        <v>5</v>
      </c>
      <c r="E112">
        <f t="shared" si="26"/>
        <v>4</v>
      </c>
      <c r="F112">
        <f t="shared" si="26"/>
        <v>5</v>
      </c>
      <c r="G112">
        <f t="shared" si="26"/>
        <v>5</v>
      </c>
      <c r="H112"/>
      <c r="I112">
        <f t="shared" si="25"/>
        <v>5</v>
      </c>
      <c r="J112">
        <f t="shared" si="27"/>
        <v>5</v>
      </c>
      <c r="K112">
        <f t="shared" si="25"/>
        <v>5</v>
      </c>
      <c r="M112">
        <f t="shared" si="28"/>
        <v>5</v>
      </c>
      <c r="N112">
        <f t="shared" si="25"/>
        <v>5</v>
      </c>
      <c r="O112">
        <f t="shared" si="25"/>
        <v>4</v>
      </c>
      <c r="P112">
        <f t="shared" si="25"/>
        <v>5</v>
      </c>
    </row>
    <row r="113" spans="3:16">
      <c r="C113">
        <f t="shared" si="26"/>
        <v>5</v>
      </c>
      <c r="D113">
        <f t="shared" si="26"/>
        <v>5</v>
      </c>
      <c r="E113">
        <f t="shared" si="26"/>
        <v>4</v>
      </c>
      <c r="F113">
        <f t="shared" si="26"/>
        <v>5</v>
      </c>
      <c r="G113">
        <f t="shared" si="26"/>
        <v>4</v>
      </c>
      <c r="H113"/>
      <c r="I113">
        <f t="shared" si="25"/>
        <v>5</v>
      </c>
      <c r="J113">
        <f t="shared" si="27"/>
        <v>5</v>
      </c>
      <c r="K113">
        <f t="shared" si="25"/>
        <v>5</v>
      </c>
      <c r="M113">
        <f t="shared" si="28"/>
        <v>2</v>
      </c>
      <c r="N113">
        <f t="shared" si="25"/>
        <v>5</v>
      </c>
      <c r="O113">
        <f t="shared" si="25"/>
        <v>5</v>
      </c>
      <c r="P113">
        <f t="shared" si="25"/>
        <v>4</v>
      </c>
    </row>
    <row r="114" spans="3:16">
      <c r="C114">
        <f t="shared" si="26"/>
        <v>5</v>
      </c>
      <c r="D114">
        <f t="shared" si="26"/>
        <v>4</v>
      </c>
      <c r="E114">
        <f t="shared" si="26"/>
        <v>4</v>
      </c>
      <c r="F114">
        <f t="shared" si="26"/>
        <v>5</v>
      </c>
      <c r="G114">
        <f t="shared" si="26"/>
        <v>2</v>
      </c>
      <c r="H114"/>
      <c r="I114">
        <f t="shared" si="25"/>
        <v>5</v>
      </c>
      <c r="J114">
        <f t="shared" si="27"/>
        <v>5</v>
      </c>
      <c r="K114">
        <f t="shared" si="25"/>
        <v>5</v>
      </c>
      <c r="M114">
        <f t="shared" si="28"/>
        <v>4</v>
      </c>
      <c r="N114">
        <f t="shared" si="25"/>
        <v>2</v>
      </c>
      <c r="O114">
        <f t="shared" si="25"/>
        <v>2</v>
      </c>
      <c r="P114">
        <f t="shared" si="25"/>
        <v>2</v>
      </c>
    </row>
    <row r="115" spans="3:16">
      <c r="C115">
        <f t="shared" si="26"/>
        <v>5</v>
      </c>
      <c r="D115">
        <f t="shared" si="26"/>
        <v>5</v>
      </c>
      <c r="E115">
        <f t="shared" si="26"/>
        <v>5</v>
      </c>
      <c r="F115">
        <f t="shared" si="26"/>
        <v>5</v>
      </c>
      <c r="G115">
        <f t="shared" si="26"/>
        <v>2</v>
      </c>
      <c r="H115"/>
      <c r="I115">
        <f t="shared" si="25"/>
        <v>5</v>
      </c>
      <c r="J115">
        <f t="shared" si="27"/>
        <v>5</v>
      </c>
      <c r="K115">
        <f t="shared" si="25"/>
        <v>5</v>
      </c>
      <c r="M115">
        <f t="shared" si="28"/>
        <v>5</v>
      </c>
      <c r="N115">
        <f t="shared" si="25"/>
        <v>5</v>
      </c>
      <c r="O115">
        <f t="shared" si="25"/>
        <v>5</v>
      </c>
      <c r="P115">
        <f t="shared" si="25"/>
        <v>5</v>
      </c>
    </row>
    <row r="116" spans="3:16">
      <c r="C116" t="str">
        <f t="shared" si="26"/>
        <v>NO</v>
      </c>
      <c r="D116" t="str">
        <f t="shared" si="26"/>
        <v>NO</v>
      </c>
      <c r="E116" t="str">
        <f t="shared" si="26"/>
        <v>NO</v>
      </c>
      <c r="F116" t="str">
        <f t="shared" si="26"/>
        <v>NO</v>
      </c>
      <c r="G116" t="str">
        <f t="shared" si="26"/>
        <v>NO</v>
      </c>
      <c r="H116"/>
      <c r="I116" t="str">
        <f t="shared" ref="I116:K131" si="29">IF(ISNUMBER(I22),I22,"NO")</f>
        <v>NO</v>
      </c>
      <c r="J116" t="str">
        <f t="shared" si="27"/>
        <v>NE</v>
      </c>
      <c r="K116" t="str">
        <f t="shared" si="29"/>
        <v>NO</v>
      </c>
      <c r="M116" t="str">
        <f t="shared" si="28"/>
        <v>NO</v>
      </c>
      <c r="N116" t="str">
        <f t="shared" ref="N116:P131" si="30">IF(ISNUMBER(N22),N22,"NO")</f>
        <v>NO</v>
      </c>
      <c r="O116" t="str">
        <f t="shared" si="30"/>
        <v>NO</v>
      </c>
      <c r="P116" t="str">
        <f t="shared" si="30"/>
        <v>NO</v>
      </c>
    </row>
    <row r="117" spans="3:16">
      <c r="C117" t="str">
        <f t="shared" ref="C117:G132" si="31">IF(ISNUMBER(C23),C23,"NO")</f>
        <v>NO</v>
      </c>
      <c r="D117" t="str">
        <f t="shared" si="31"/>
        <v>NO</v>
      </c>
      <c r="E117" t="str">
        <f t="shared" si="31"/>
        <v>NO</v>
      </c>
      <c r="F117" t="str">
        <f t="shared" si="31"/>
        <v>NO</v>
      </c>
      <c r="G117" t="str">
        <f t="shared" si="31"/>
        <v>NO</v>
      </c>
      <c r="H117"/>
      <c r="I117" t="str">
        <f t="shared" si="29"/>
        <v>NO</v>
      </c>
      <c r="J117" t="str">
        <f t="shared" si="27"/>
        <v>NE</v>
      </c>
      <c r="K117" t="str">
        <f t="shared" si="29"/>
        <v>NO</v>
      </c>
      <c r="M117" t="str">
        <f t="shared" si="28"/>
        <v>NO</v>
      </c>
      <c r="N117" t="str">
        <f t="shared" si="30"/>
        <v>NO</v>
      </c>
      <c r="O117" t="str">
        <f t="shared" si="30"/>
        <v>NO</v>
      </c>
      <c r="P117" t="str">
        <f t="shared" si="30"/>
        <v>NO</v>
      </c>
    </row>
    <row r="118" spans="3:16">
      <c r="C118" t="str">
        <f t="shared" si="31"/>
        <v>NO</v>
      </c>
      <c r="D118" t="str">
        <f t="shared" si="31"/>
        <v>NO</v>
      </c>
      <c r="E118" t="str">
        <f t="shared" si="31"/>
        <v>NO</v>
      </c>
      <c r="F118" t="str">
        <f t="shared" si="31"/>
        <v>NO</v>
      </c>
      <c r="G118" t="str">
        <f t="shared" si="31"/>
        <v>NO</v>
      </c>
      <c r="H118"/>
      <c r="I118" t="str">
        <f t="shared" si="29"/>
        <v>NO</v>
      </c>
      <c r="J118" t="str">
        <f t="shared" si="27"/>
        <v>NE</v>
      </c>
      <c r="K118" t="str">
        <f t="shared" si="29"/>
        <v>NO</v>
      </c>
      <c r="M118" t="str">
        <f t="shared" si="28"/>
        <v>NO</v>
      </c>
      <c r="N118" t="str">
        <f t="shared" si="30"/>
        <v>NO</v>
      </c>
      <c r="O118" t="str">
        <f t="shared" si="30"/>
        <v>NO</v>
      </c>
      <c r="P118" t="str">
        <f t="shared" si="30"/>
        <v>NO</v>
      </c>
    </row>
    <row r="119" spans="3:16">
      <c r="C119" t="str">
        <f t="shared" si="31"/>
        <v>NO</v>
      </c>
      <c r="D119" t="str">
        <f t="shared" si="31"/>
        <v>NO</v>
      </c>
      <c r="E119" t="str">
        <f t="shared" si="31"/>
        <v>NO</v>
      </c>
      <c r="F119" t="str">
        <f t="shared" si="31"/>
        <v>NO</v>
      </c>
      <c r="G119" t="str">
        <f t="shared" si="31"/>
        <v>NO</v>
      </c>
      <c r="H119"/>
      <c r="I119" t="str">
        <f t="shared" si="29"/>
        <v>NO</v>
      </c>
      <c r="J119" t="str">
        <f t="shared" si="27"/>
        <v>NE</v>
      </c>
      <c r="K119" t="str">
        <f t="shared" si="29"/>
        <v>NO</v>
      </c>
      <c r="M119" t="str">
        <f t="shared" si="28"/>
        <v>NO</v>
      </c>
      <c r="N119" t="str">
        <f t="shared" si="30"/>
        <v>NO</v>
      </c>
      <c r="O119" t="str">
        <f t="shared" si="30"/>
        <v>NO</v>
      </c>
      <c r="P119" t="str">
        <f t="shared" si="30"/>
        <v>NO</v>
      </c>
    </row>
    <row r="120" spans="3:16">
      <c r="C120" t="str">
        <f t="shared" si="31"/>
        <v>NO</v>
      </c>
      <c r="D120" t="str">
        <f t="shared" si="31"/>
        <v>NO</v>
      </c>
      <c r="E120" t="str">
        <f t="shared" si="31"/>
        <v>NO</v>
      </c>
      <c r="F120" t="str">
        <f t="shared" si="31"/>
        <v>NO</v>
      </c>
      <c r="G120" t="str">
        <f t="shared" si="31"/>
        <v>NO</v>
      </c>
      <c r="H120"/>
      <c r="I120" t="str">
        <f t="shared" si="29"/>
        <v>NO</v>
      </c>
      <c r="J120" t="str">
        <f t="shared" si="27"/>
        <v>NE</v>
      </c>
      <c r="K120" t="str">
        <f t="shared" si="29"/>
        <v>NO</v>
      </c>
      <c r="M120" t="str">
        <f t="shared" si="28"/>
        <v>NO</v>
      </c>
      <c r="N120" t="str">
        <f t="shared" si="30"/>
        <v>NO</v>
      </c>
      <c r="O120" t="str">
        <f t="shared" si="30"/>
        <v>NO</v>
      </c>
      <c r="P120" t="str">
        <f t="shared" si="30"/>
        <v>NO</v>
      </c>
    </row>
    <row r="121" spans="3:16">
      <c r="C121" t="str">
        <f t="shared" si="31"/>
        <v>NO</v>
      </c>
      <c r="D121" t="str">
        <f t="shared" si="31"/>
        <v>NO</v>
      </c>
      <c r="E121" t="str">
        <f t="shared" si="31"/>
        <v>NO</v>
      </c>
      <c r="F121" t="str">
        <f t="shared" si="31"/>
        <v>NO</v>
      </c>
      <c r="G121" t="str">
        <f t="shared" si="31"/>
        <v>NO</v>
      </c>
      <c r="H121"/>
      <c r="I121" t="str">
        <f t="shared" si="29"/>
        <v>NO</v>
      </c>
      <c r="J121" t="str">
        <f t="shared" si="27"/>
        <v>NE</v>
      </c>
      <c r="K121" t="str">
        <f t="shared" si="29"/>
        <v>NO</v>
      </c>
      <c r="M121" t="str">
        <f t="shared" si="28"/>
        <v>NO</v>
      </c>
      <c r="N121" t="str">
        <f t="shared" si="30"/>
        <v>NO</v>
      </c>
      <c r="O121" t="str">
        <f t="shared" si="30"/>
        <v>NO</v>
      </c>
      <c r="P121" t="str">
        <f t="shared" si="30"/>
        <v>NO</v>
      </c>
    </row>
    <row r="122" spans="3:16">
      <c r="C122" t="str">
        <f t="shared" si="31"/>
        <v>NO</v>
      </c>
      <c r="D122" t="str">
        <f t="shared" si="31"/>
        <v>NO</v>
      </c>
      <c r="E122" t="str">
        <f t="shared" si="31"/>
        <v>NO</v>
      </c>
      <c r="F122" t="str">
        <f t="shared" si="31"/>
        <v>NO</v>
      </c>
      <c r="G122" t="str">
        <f t="shared" si="31"/>
        <v>NO</v>
      </c>
      <c r="H122"/>
      <c r="I122" t="str">
        <f t="shared" si="29"/>
        <v>NO</v>
      </c>
      <c r="J122" t="str">
        <f t="shared" si="27"/>
        <v>NE</v>
      </c>
      <c r="K122" t="str">
        <f t="shared" si="29"/>
        <v>NO</v>
      </c>
      <c r="M122" t="str">
        <f t="shared" si="28"/>
        <v>NO</v>
      </c>
      <c r="N122" t="str">
        <f t="shared" si="30"/>
        <v>NO</v>
      </c>
      <c r="O122" t="str">
        <f t="shared" si="30"/>
        <v>NO</v>
      </c>
      <c r="P122" t="str">
        <f t="shared" si="30"/>
        <v>NO</v>
      </c>
    </row>
    <row r="123" spans="3:16">
      <c r="C123" t="str">
        <f t="shared" si="31"/>
        <v>NO</v>
      </c>
      <c r="D123" t="str">
        <f t="shared" si="31"/>
        <v>NO</v>
      </c>
      <c r="E123" t="str">
        <f t="shared" si="31"/>
        <v>NO</v>
      </c>
      <c r="F123" t="str">
        <f t="shared" si="31"/>
        <v>NO</v>
      </c>
      <c r="G123" t="str">
        <f t="shared" si="31"/>
        <v>NO</v>
      </c>
      <c r="H123"/>
      <c r="I123" t="str">
        <f t="shared" si="29"/>
        <v>NO</v>
      </c>
      <c r="J123" t="str">
        <f t="shared" si="27"/>
        <v>NE</v>
      </c>
      <c r="K123" t="str">
        <f t="shared" si="29"/>
        <v>NO</v>
      </c>
      <c r="M123" t="str">
        <f t="shared" si="28"/>
        <v>NO</v>
      </c>
      <c r="N123" t="str">
        <f t="shared" si="30"/>
        <v>NO</v>
      </c>
      <c r="O123" t="str">
        <f t="shared" si="30"/>
        <v>NO</v>
      </c>
      <c r="P123" t="str">
        <f t="shared" si="30"/>
        <v>NO</v>
      </c>
    </row>
    <row r="124" spans="3:16">
      <c r="C124" t="str">
        <f t="shared" si="31"/>
        <v>NO</v>
      </c>
      <c r="D124" t="str">
        <f t="shared" si="31"/>
        <v>NO</v>
      </c>
      <c r="E124" t="str">
        <f t="shared" si="31"/>
        <v>NO</v>
      </c>
      <c r="F124" t="str">
        <f t="shared" si="31"/>
        <v>NO</v>
      </c>
      <c r="G124" t="str">
        <f t="shared" si="31"/>
        <v>NO</v>
      </c>
      <c r="H124"/>
      <c r="I124" t="str">
        <f t="shared" si="29"/>
        <v>NO</v>
      </c>
      <c r="J124" t="str">
        <f t="shared" si="27"/>
        <v>NE</v>
      </c>
      <c r="K124" t="str">
        <f t="shared" si="29"/>
        <v>NO</v>
      </c>
      <c r="M124" t="str">
        <f t="shared" si="28"/>
        <v>NO</v>
      </c>
      <c r="N124" t="str">
        <f t="shared" si="30"/>
        <v>NO</v>
      </c>
      <c r="O124" t="str">
        <f t="shared" si="30"/>
        <v>NO</v>
      </c>
      <c r="P124" t="str">
        <f t="shared" si="30"/>
        <v>NO</v>
      </c>
    </row>
    <row r="125" spans="3:16">
      <c r="C125" t="str">
        <f t="shared" si="31"/>
        <v>NO</v>
      </c>
      <c r="D125" t="str">
        <f t="shared" si="31"/>
        <v>NO</v>
      </c>
      <c r="E125" t="str">
        <f t="shared" si="31"/>
        <v>NO</v>
      </c>
      <c r="F125" t="str">
        <f t="shared" si="31"/>
        <v>NO</v>
      </c>
      <c r="G125" t="str">
        <f t="shared" si="31"/>
        <v>NO</v>
      </c>
      <c r="H125"/>
      <c r="I125" t="str">
        <f t="shared" si="29"/>
        <v>NO</v>
      </c>
      <c r="J125" t="str">
        <f t="shared" si="27"/>
        <v>NE</v>
      </c>
      <c r="K125" t="str">
        <f t="shared" si="29"/>
        <v>NO</v>
      </c>
      <c r="M125" t="str">
        <f t="shared" si="28"/>
        <v>NO</v>
      </c>
      <c r="N125" t="str">
        <f t="shared" si="30"/>
        <v>NO</v>
      </c>
      <c r="O125" t="str">
        <f t="shared" si="30"/>
        <v>NO</v>
      </c>
      <c r="P125" t="str">
        <f t="shared" si="30"/>
        <v>NO</v>
      </c>
    </row>
    <row r="126" spans="3:16">
      <c r="C126" t="str">
        <f t="shared" si="31"/>
        <v>NO</v>
      </c>
      <c r="D126" t="str">
        <f t="shared" si="31"/>
        <v>NO</v>
      </c>
      <c r="E126" t="str">
        <f t="shared" si="31"/>
        <v>NO</v>
      </c>
      <c r="F126" t="str">
        <f t="shared" si="31"/>
        <v>NO</v>
      </c>
      <c r="G126" t="str">
        <f t="shared" si="31"/>
        <v>NO</v>
      </c>
      <c r="H126"/>
      <c r="I126" t="str">
        <f t="shared" si="29"/>
        <v>NO</v>
      </c>
      <c r="J126" t="str">
        <f t="shared" si="27"/>
        <v>NE</v>
      </c>
      <c r="K126" t="str">
        <f t="shared" si="29"/>
        <v>NO</v>
      </c>
      <c r="M126" t="str">
        <f t="shared" si="28"/>
        <v>NO</v>
      </c>
      <c r="N126" t="str">
        <f t="shared" si="30"/>
        <v>NO</v>
      </c>
      <c r="O126" t="str">
        <f t="shared" si="30"/>
        <v>NO</v>
      </c>
      <c r="P126" t="str">
        <f t="shared" si="30"/>
        <v>NO</v>
      </c>
    </row>
    <row r="127" spans="3:16">
      <c r="C127" t="str">
        <f t="shared" si="31"/>
        <v>NO</v>
      </c>
      <c r="D127" t="str">
        <f t="shared" si="31"/>
        <v>NO</v>
      </c>
      <c r="E127" t="str">
        <f t="shared" si="31"/>
        <v>NO</v>
      </c>
      <c r="F127" t="str">
        <f t="shared" si="31"/>
        <v>NO</v>
      </c>
      <c r="G127" t="str">
        <f t="shared" si="31"/>
        <v>NO</v>
      </c>
      <c r="H127"/>
      <c r="I127" t="str">
        <f t="shared" si="29"/>
        <v>NO</v>
      </c>
      <c r="J127" t="str">
        <f t="shared" si="27"/>
        <v>NE</v>
      </c>
      <c r="K127" t="str">
        <f t="shared" si="29"/>
        <v>NO</v>
      </c>
      <c r="M127" t="str">
        <f t="shared" si="28"/>
        <v>NO</v>
      </c>
      <c r="N127" t="str">
        <f t="shared" si="30"/>
        <v>NO</v>
      </c>
      <c r="O127" t="str">
        <f t="shared" si="30"/>
        <v>NO</v>
      </c>
      <c r="P127" t="str">
        <f t="shared" si="30"/>
        <v>NO</v>
      </c>
    </row>
    <row r="128" spans="3:16">
      <c r="C128" t="str">
        <f t="shared" si="31"/>
        <v>NO</v>
      </c>
      <c r="D128" t="str">
        <f t="shared" si="31"/>
        <v>NO</v>
      </c>
      <c r="E128" t="str">
        <f t="shared" si="31"/>
        <v>NO</v>
      </c>
      <c r="F128" t="str">
        <f t="shared" si="31"/>
        <v>NO</v>
      </c>
      <c r="G128" t="str">
        <f t="shared" si="31"/>
        <v>NO</v>
      </c>
      <c r="H128"/>
      <c r="I128" t="str">
        <f t="shared" si="29"/>
        <v>NO</v>
      </c>
      <c r="J128" t="str">
        <f t="shared" si="27"/>
        <v>NE</v>
      </c>
      <c r="K128" t="str">
        <f t="shared" si="29"/>
        <v>NO</v>
      </c>
      <c r="M128" t="str">
        <f t="shared" si="28"/>
        <v>NO</v>
      </c>
      <c r="N128" t="str">
        <f t="shared" si="30"/>
        <v>NO</v>
      </c>
      <c r="O128" t="str">
        <f t="shared" si="30"/>
        <v>NO</v>
      </c>
      <c r="P128" t="str">
        <f t="shared" si="30"/>
        <v>NO</v>
      </c>
    </row>
    <row r="129" spans="1:16">
      <c r="C129" t="str">
        <f t="shared" si="31"/>
        <v>NO</v>
      </c>
      <c r="D129" t="str">
        <f t="shared" si="31"/>
        <v>NO</v>
      </c>
      <c r="E129" t="str">
        <f t="shared" si="31"/>
        <v>NO</v>
      </c>
      <c r="F129" t="str">
        <f t="shared" si="31"/>
        <v>NO</v>
      </c>
      <c r="G129" t="str">
        <f t="shared" si="31"/>
        <v>NO</v>
      </c>
      <c r="H129"/>
      <c r="I129" t="str">
        <f t="shared" si="29"/>
        <v>NO</v>
      </c>
      <c r="J129" t="str">
        <f t="shared" si="27"/>
        <v>NE</v>
      </c>
      <c r="K129" t="str">
        <f t="shared" si="29"/>
        <v>NO</v>
      </c>
      <c r="M129" t="str">
        <f t="shared" si="28"/>
        <v>NO</v>
      </c>
      <c r="N129" t="str">
        <f t="shared" si="30"/>
        <v>NO</v>
      </c>
      <c r="O129" t="str">
        <f t="shared" si="30"/>
        <v>NO</v>
      </c>
      <c r="P129" t="str">
        <f t="shared" si="30"/>
        <v>NO</v>
      </c>
    </row>
    <row r="130" spans="1:16">
      <c r="C130" t="str">
        <f t="shared" si="31"/>
        <v>NO</v>
      </c>
      <c r="D130" t="str">
        <f t="shared" si="31"/>
        <v>NO</v>
      </c>
      <c r="E130" t="str">
        <f t="shared" si="31"/>
        <v>NO</v>
      </c>
      <c r="F130" t="str">
        <f t="shared" si="31"/>
        <v>NO</v>
      </c>
      <c r="G130" t="str">
        <f t="shared" si="31"/>
        <v>NO</v>
      </c>
      <c r="H130"/>
      <c r="I130" t="str">
        <f t="shared" si="29"/>
        <v>NO</v>
      </c>
      <c r="J130" t="str">
        <f t="shared" si="27"/>
        <v>NE</v>
      </c>
      <c r="K130" t="str">
        <f t="shared" si="29"/>
        <v>NO</v>
      </c>
      <c r="M130" t="str">
        <f t="shared" si="28"/>
        <v>NO</v>
      </c>
      <c r="N130" t="str">
        <f t="shared" si="30"/>
        <v>NO</v>
      </c>
      <c r="O130" t="str">
        <f t="shared" si="30"/>
        <v>NO</v>
      </c>
      <c r="P130" t="str">
        <f t="shared" si="30"/>
        <v>NO</v>
      </c>
    </row>
    <row r="131" spans="1:16">
      <c r="C131" t="str">
        <f t="shared" si="31"/>
        <v>NO</v>
      </c>
      <c r="D131" t="str">
        <f t="shared" si="31"/>
        <v>NO</v>
      </c>
      <c r="E131" t="str">
        <f t="shared" si="31"/>
        <v>NO</v>
      </c>
      <c r="F131" t="str">
        <f t="shared" si="31"/>
        <v>NO</v>
      </c>
      <c r="G131" t="str">
        <f t="shared" si="31"/>
        <v>NO</v>
      </c>
      <c r="H131"/>
      <c r="I131" t="str">
        <f t="shared" si="29"/>
        <v>NO</v>
      </c>
      <c r="J131" t="str">
        <f t="shared" si="27"/>
        <v>NE</v>
      </c>
      <c r="K131" t="str">
        <f t="shared" si="29"/>
        <v>NO</v>
      </c>
      <c r="M131" t="str">
        <f t="shared" si="28"/>
        <v>NO</v>
      </c>
      <c r="N131" t="str">
        <f t="shared" si="30"/>
        <v>NO</v>
      </c>
      <c r="O131" t="str">
        <f t="shared" si="30"/>
        <v>NO</v>
      </c>
      <c r="P131" t="str">
        <f t="shared" si="30"/>
        <v>NO</v>
      </c>
    </row>
    <row r="132" spans="1:16">
      <c r="C132" t="str">
        <f t="shared" si="31"/>
        <v>NO</v>
      </c>
      <c r="D132" t="str">
        <f t="shared" si="31"/>
        <v>NO</v>
      </c>
      <c r="E132" t="str">
        <f t="shared" si="31"/>
        <v>NO</v>
      </c>
      <c r="F132" t="str">
        <f t="shared" si="31"/>
        <v>NO</v>
      </c>
      <c r="G132" t="str">
        <f t="shared" si="31"/>
        <v>NO</v>
      </c>
      <c r="H132"/>
      <c r="I132" t="str">
        <f t="shared" ref="I132:K137" si="32">IF(ISNUMBER(I38),I38,"NO")</f>
        <v>NO</v>
      </c>
      <c r="J132" t="str">
        <f t="shared" si="27"/>
        <v>NE</v>
      </c>
      <c r="K132" t="str">
        <f t="shared" si="32"/>
        <v>NO</v>
      </c>
      <c r="M132" t="str">
        <f t="shared" si="28"/>
        <v>NO</v>
      </c>
      <c r="N132" t="str">
        <f t="shared" ref="N132:P137" si="33">IF(ISNUMBER(N38),N38,"NO")</f>
        <v>NO</v>
      </c>
      <c r="O132" t="str">
        <f t="shared" si="33"/>
        <v>NO</v>
      </c>
      <c r="P132" t="str">
        <f t="shared" si="33"/>
        <v>NO</v>
      </c>
    </row>
    <row r="133" spans="1:16">
      <c r="C133" t="str">
        <f t="shared" ref="C133:G137" si="34">IF(ISNUMBER(C39),C39,"NO")</f>
        <v>NO</v>
      </c>
      <c r="D133" t="str">
        <f t="shared" si="34"/>
        <v>NO</v>
      </c>
      <c r="E133" t="str">
        <f t="shared" si="34"/>
        <v>NO</v>
      </c>
      <c r="F133" t="str">
        <f t="shared" si="34"/>
        <v>NO</v>
      </c>
      <c r="G133" t="str">
        <f t="shared" si="34"/>
        <v>NO</v>
      </c>
      <c r="H133"/>
      <c r="I133" t="str">
        <f t="shared" si="32"/>
        <v>NO</v>
      </c>
      <c r="J133" t="str">
        <f t="shared" si="27"/>
        <v>NE</v>
      </c>
      <c r="K133" t="str">
        <f t="shared" si="32"/>
        <v>NO</v>
      </c>
      <c r="M133" t="str">
        <f t="shared" si="28"/>
        <v>NO</v>
      </c>
      <c r="N133" t="str">
        <f t="shared" si="33"/>
        <v>NO</v>
      </c>
      <c r="O133" t="str">
        <f t="shared" si="33"/>
        <v>NO</v>
      </c>
      <c r="P133" t="str">
        <f t="shared" si="33"/>
        <v>NO</v>
      </c>
    </row>
    <row r="134" spans="1:16">
      <c r="C134" t="str">
        <f t="shared" si="34"/>
        <v>NO</v>
      </c>
      <c r="D134" t="str">
        <f t="shared" si="34"/>
        <v>NO</v>
      </c>
      <c r="E134" t="str">
        <f t="shared" si="34"/>
        <v>NO</v>
      </c>
      <c r="F134" t="str">
        <f t="shared" si="34"/>
        <v>NO</v>
      </c>
      <c r="G134" t="str">
        <f t="shared" si="34"/>
        <v>NO</v>
      </c>
      <c r="H134"/>
      <c r="I134" t="str">
        <f t="shared" si="32"/>
        <v>NO</v>
      </c>
      <c r="J134" t="str">
        <f t="shared" si="27"/>
        <v>NE</v>
      </c>
      <c r="K134" t="str">
        <f t="shared" si="32"/>
        <v>NO</v>
      </c>
      <c r="M134" t="str">
        <f t="shared" si="28"/>
        <v>NO</v>
      </c>
      <c r="N134" t="str">
        <f t="shared" si="33"/>
        <v>NO</v>
      </c>
      <c r="O134" t="str">
        <f t="shared" si="33"/>
        <v>NO</v>
      </c>
      <c r="P134" t="str">
        <f t="shared" si="33"/>
        <v>NO</v>
      </c>
    </row>
    <row r="135" spans="1:16">
      <c r="C135" t="str">
        <f t="shared" si="34"/>
        <v>NO</v>
      </c>
      <c r="D135" t="str">
        <f t="shared" si="34"/>
        <v>NO</v>
      </c>
      <c r="E135" t="str">
        <f t="shared" si="34"/>
        <v>NO</v>
      </c>
      <c r="F135" t="str">
        <f t="shared" si="34"/>
        <v>NO</v>
      </c>
      <c r="G135" t="str">
        <f t="shared" si="34"/>
        <v>NO</v>
      </c>
      <c r="H135"/>
      <c r="I135" t="str">
        <f t="shared" si="32"/>
        <v>NO</v>
      </c>
      <c r="J135" t="str">
        <f t="shared" si="27"/>
        <v>NE</v>
      </c>
      <c r="K135" t="str">
        <f t="shared" si="32"/>
        <v>NO</v>
      </c>
      <c r="M135" t="str">
        <f t="shared" si="28"/>
        <v>NO</v>
      </c>
      <c r="N135" t="str">
        <f t="shared" si="33"/>
        <v>NO</v>
      </c>
      <c r="O135" t="str">
        <f t="shared" si="33"/>
        <v>NO</v>
      </c>
      <c r="P135" t="str">
        <f t="shared" si="33"/>
        <v>NO</v>
      </c>
    </row>
    <row r="136" spans="1:16">
      <c r="C136" t="str">
        <f t="shared" si="34"/>
        <v>NO</v>
      </c>
      <c r="D136" t="str">
        <f t="shared" si="34"/>
        <v>NO</v>
      </c>
      <c r="E136" t="str">
        <f t="shared" si="34"/>
        <v>NO</v>
      </c>
      <c r="F136" t="str">
        <f t="shared" si="34"/>
        <v>NO</v>
      </c>
      <c r="G136" t="str">
        <f t="shared" si="34"/>
        <v>NO</v>
      </c>
      <c r="H136"/>
      <c r="I136" t="str">
        <f t="shared" si="32"/>
        <v>NO</v>
      </c>
      <c r="J136" t="str">
        <f t="shared" si="27"/>
        <v>NE</v>
      </c>
      <c r="K136" t="str">
        <f t="shared" si="32"/>
        <v>NO</v>
      </c>
      <c r="M136" t="str">
        <f t="shared" si="28"/>
        <v>NO</v>
      </c>
      <c r="N136" t="str">
        <f t="shared" si="33"/>
        <v>NO</v>
      </c>
      <c r="O136" t="str">
        <f t="shared" si="33"/>
        <v>NO</v>
      </c>
      <c r="P136" t="str">
        <f t="shared" si="33"/>
        <v>NO</v>
      </c>
    </row>
    <row r="137" spans="1:16">
      <c r="C137" t="str">
        <f t="shared" si="34"/>
        <v>NO</v>
      </c>
      <c r="D137" t="str">
        <f t="shared" si="34"/>
        <v>NO</v>
      </c>
      <c r="E137" t="str">
        <f t="shared" si="34"/>
        <v>NO</v>
      </c>
      <c r="F137" t="str">
        <f t="shared" si="34"/>
        <v>NO</v>
      </c>
      <c r="G137" t="str">
        <f t="shared" si="34"/>
        <v>NO</v>
      </c>
      <c r="H137"/>
      <c r="I137" t="str">
        <f t="shared" si="32"/>
        <v>NO</v>
      </c>
      <c r="J137" t="str">
        <f t="shared" si="27"/>
        <v>NE</v>
      </c>
      <c r="K137" t="str">
        <f t="shared" si="32"/>
        <v>NO</v>
      </c>
      <c r="M137" t="str">
        <f t="shared" si="28"/>
        <v>NO</v>
      </c>
      <c r="N137" t="str">
        <f t="shared" si="33"/>
        <v>NO</v>
      </c>
      <c r="O137" t="str">
        <f t="shared" si="33"/>
        <v>NO</v>
      </c>
      <c r="P137" t="str">
        <f t="shared" si="33"/>
        <v>NO</v>
      </c>
    </row>
    <row r="138" spans="1:16">
      <c r="A138" s="186" t="s">
        <v>135</v>
      </c>
      <c r="C138" s="188">
        <f>MEDIAN(C100:C137)</f>
        <v>5</v>
      </c>
      <c r="D138" s="188">
        <f t="shared" ref="D138:P138" si="35">MEDIAN(D100:D137)</f>
        <v>5</v>
      </c>
      <c r="E138" s="188">
        <f t="shared" si="35"/>
        <v>4</v>
      </c>
      <c r="F138" s="188">
        <f t="shared" si="35"/>
        <v>5</v>
      </c>
      <c r="G138" s="188">
        <f t="shared" si="35"/>
        <v>2</v>
      </c>
      <c r="H138" s="188"/>
      <c r="I138" s="188">
        <f t="shared" si="35"/>
        <v>5</v>
      </c>
      <c r="J138" s="188">
        <f t="shared" si="35"/>
        <v>5</v>
      </c>
      <c r="K138" s="188">
        <f t="shared" si="35"/>
        <v>5</v>
      </c>
      <c r="L138" s="188"/>
      <c r="M138" s="188">
        <f t="shared" si="35"/>
        <v>5</v>
      </c>
      <c r="N138" s="188">
        <f t="shared" si="35"/>
        <v>4</v>
      </c>
      <c r="O138" s="188">
        <f t="shared" si="35"/>
        <v>5</v>
      </c>
      <c r="P138" s="188">
        <f t="shared" si="35"/>
        <v>5</v>
      </c>
    </row>
    <row r="139" spans="1:16">
      <c r="A139" s="186" t="s">
        <v>136</v>
      </c>
      <c r="C139" s="188">
        <f>QUARTILE(C100:C137,1)</f>
        <v>4.75</v>
      </c>
      <c r="D139" s="188">
        <f t="shared" ref="D139:P139" si="36">QUARTILE(D100:D137,1)</f>
        <v>4</v>
      </c>
      <c r="E139" s="188">
        <f t="shared" si="36"/>
        <v>4</v>
      </c>
      <c r="F139" s="188">
        <f t="shared" si="36"/>
        <v>5</v>
      </c>
      <c r="G139" s="188">
        <f t="shared" si="36"/>
        <v>2</v>
      </c>
      <c r="H139" s="188"/>
      <c r="I139" s="188">
        <f t="shared" si="36"/>
        <v>5</v>
      </c>
      <c r="J139" s="188">
        <f t="shared" si="36"/>
        <v>4.75</v>
      </c>
      <c r="K139" s="188">
        <f t="shared" si="36"/>
        <v>5</v>
      </c>
      <c r="L139" s="188"/>
      <c r="M139" s="188">
        <f t="shared" si="36"/>
        <v>2.75</v>
      </c>
      <c r="N139" s="188">
        <f t="shared" si="36"/>
        <v>2.75</v>
      </c>
      <c r="O139" s="188">
        <f t="shared" si="36"/>
        <v>2.75</v>
      </c>
      <c r="P139" s="188">
        <f t="shared" si="36"/>
        <v>2.75</v>
      </c>
    </row>
    <row r="140" spans="1:16">
      <c r="A140" s="186" t="s">
        <v>137</v>
      </c>
      <c r="C140" s="188">
        <f>AVERAGE(C100:C137)</f>
        <v>4.6875</v>
      </c>
      <c r="D140" s="188">
        <f t="shared" ref="D140:P140" si="37">AVERAGE(D100:D137)</f>
        <v>4.5625</v>
      </c>
      <c r="E140" s="188">
        <f t="shared" si="37"/>
        <v>4.3125</v>
      </c>
      <c r="F140" s="188">
        <f t="shared" si="37"/>
        <v>4.8125</v>
      </c>
      <c r="G140" s="188">
        <f t="shared" si="37"/>
        <v>3.125</v>
      </c>
      <c r="H140" s="188"/>
      <c r="I140" s="188">
        <f t="shared" si="37"/>
        <v>4.8125</v>
      </c>
      <c r="J140" s="188">
        <f t="shared" si="37"/>
        <v>4.5625</v>
      </c>
      <c r="K140" s="188">
        <f t="shared" si="37"/>
        <v>4.875</v>
      </c>
      <c r="L140" s="188"/>
      <c r="M140" s="188">
        <f t="shared" si="37"/>
        <v>3.9375</v>
      </c>
      <c r="N140" s="188">
        <f t="shared" si="37"/>
        <v>3.75</v>
      </c>
      <c r="O140" s="188">
        <f t="shared" si="37"/>
        <v>4</v>
      </c>
      <c r="P140" s="188">
        <f t="shared" si="37"/>
        <v>4</v>
      </c>
    </row>
  </sheetData>
  <protectedRanges>
    <protectedRange sqref="AB74:AC95" name="Rango3_2_1_1"/>
    <protectedRange sqref="C74:Q95 Y74:AA95" name="Rango1_2_1_1"/>
    <protectedRange sqref="V57:W57 X74:X95 AD74:AE95 R74:T95 V74:W95" name="Rango2_2_1_1"/>
    <protectedRange sqref="AB58:AC66 AB71:AC73" name="Rango3_2_1"/>
    <protectedRange sqref="Y58:AA66 Y71:AA73 U67:AE70 C58:Q73" name="Rango1_2_1"/>
    <protectedRange sqref="V58:W66 X58:X67 AD58:AE66 AD71:AE73 V71:X73 R58:S73" name="Rango2_2_1"/>
    <protectedRange sqref="T58:T73" name="Rango2"/>
  </protectedRanges>
  <mergeCells count="35">
    <mergeCell ref="N3:N5"/>
    <mergeCell ref="O3:O5"/>
    <mergeCell ref="C2:H2"/>
    <mergeCell ref="I2:L2"/>
    <mergeCell ref="M2:Q2"/>
    <mergeCell ref="C3:C5"/>
    <mergeCell ref="D3:D5"/>
    <mergeCell ref="E3:E5"/>
    <mergeCell ref="F3:F5"/>
    <mergeCell ref="G3:G5"/>
    <mergeCell ref="H3:H5"/>
    <mergeCell ref="I3:I5"/>
    <mergeCell ref="B2:B5"/>
    <mergeCell ref="B53:B56"/>
    <mergeCell ref="C53:Q53"/>
    <mergeCell ref="R53:W53"/>
    <mergeCell ref="X53:AE53"/>
    <mergeCell ref="C54:E56"/>
    <mergeCell ref="F54:H56"/>
    <mergeCell ref="I54:K56"/>
    <mergeCell ref="L54:N56"/>
    <mergeCell ref="O54:Q56"/>
    <mergeCell ref="P3:P5"/>
    <mergeCell ref="Q3:Q5"/>
    <mergeCell ref="J3:J5"/>
    <mergeCell ref="K3:K5"/>
    <mergeCell ref="L3:L5"/>
    <mergeCell ref="M3:M5"/>
    <mergeCell ref="AD54:AE56"/>
    <mergeCell ref="R54:S56"/>
    <mergeCell ref="T54:U56"/>
    <mergeCell ref="V54:W56"/>
    <mergeCell ref="X54:X56"/>
    <mergeCell ref="Y54:AA56"/>
    <mergeCell ref="AB54:AC56"/>
  </mergeCells>
  <phoneticPr fontId="4" type="noConversion"/>
  <pageMargins left="0.75" right="0.75" top="1" bottom="1" header="0" footer="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E140"/>
  <sheetViews>
    <sheetView zoomScale="75" workbookViewId="0">
      <selection activeCell="C58" sqref="C58:AE73"/>
    </sheetView>
  </sheetViews>
  <sheetFormatPr baseColWidth="10" defaultRowHeight="12.75"/>
  <cols>
    <col min="2" max="2" width="5" customWidth="1"/>
    <col min="3" max="3" width="9.5703125" customWidth="1"/>
    <col min="4" max="4" width="11.140625" customWidth="1"/>
    <col min="5" max="5" width="11" customWidth="1"/>
    <col min="6" max="6" width="14.85546875" customWidth="1"/>
    <col min="8" max="8" width="10.85546875" style="8" customWidth="1"/>
  </cols>
  <sheetData>
    <row r="1" spans="1:21" ht="13.5" thickBot="1">
      <c r="A1" s="90" t="s">
        <v>81</v>
      </c>
    </row>
    <row r="2" spans="1:21" ht="13.5" thickTop="1">
      <c r="B2" s="346" t="s">
        <v>88</v>
      </c>
      <c r="C2" s="349" t="s">
        <v>56</v>
      </c>
      <c r="D2" s="350"/>
      <c r="E2" s="350"/>
      <c r="F2" s="350"/>
      <c r="G2" s="350"/>
      <c r="H2" s="351"/>
      <c r="I2" s="352" t="s">
        <v>11</v>
      </c>
      <c r="J2" s="353"/>
      <c r="K2" s="353"/>
      <c r="L2" s="351"/>
      <c r="M2" s="354" t="s">
        <v>12</v>
      </c>
      <c r="N2" s="355"/>
      <c r="O2" s="355"/>
      <c r="P2" s="355"/>
      <c r="Q2" s="356"/>
    </row>
    <row r="3" spans="1:21" ht="12.75" customHeight="1">
      <c r="B3" s="347"/>
      <c r="C3" s="377" t="s">
        <v>57</v>
      </c>
      <c r="D3" s="380" t="s">
        <v>58</v>
      </c>
      <c r="E3" s="380" t="s">
        <v>59</v>
      </c>
      <c r="F3" s="380" t="s">
        <v>60</v>
      </c>
      <c r="G3" s="381" t="s">
        <v>61</v>
      </c>
      <c r="H3" s="382" t="s">
        <v>62</v>
      </c>
      <c r="I3" s="370" t="s">
        <v>3</v>
      </c>
      <c r="J3" s="373" t="s">
        <v>63</v>
      </c>
      <c r="K3" s="326" t="s">
        <v>64</v>
      </c>
      <c r="L3" s="374" t="s">
        <v>62</v>
      </c>
      <c r="M3" s="363" t="s">
        <v>65</v>
      </c>
      <c r="N3" s="365" t="s">
        <v>66</v>
      </c>
      <c r="O3" s="365" t="s">
        <v>67</v>
      </c>
      <c r="P3" s="368" t="s">
        <v>68</v>
      </c>
      <c r="Q3" s="357" t="s">
        <v>62</v>
      </c>
    </row>
    <row r="4" spans="1:21">
      <c r="B4" s="347"/>
      <c r="C4" s="378"/>
      <c r="D4" s="366"/>
      <c r="E4" s="366"/>
      <c r="F4" s="366"/>
      <c r="G4" s="327"/>
      <c r="H4" s="383"/>
      <c r="I4" s="371"/>
      <c r="J4" s="366"/>
      <c r="K4" s="327"/>
      <c r="L4" s="375"/>
      <c r="M4" s="331"/>
      <c r="N4" s="366"/>
      <c r="O4" s="366"/>
      <c r="P4" s="327"/>
      <c r="Q4" s="358"/>
    </row>
    <row r="5" spans="1:21" ht="13.5" thickBot="1">
      <c r="B5" s="348"/>
      <c r="C5" s="379"/>
      <c r="D5" s="367"/>
      <c r="E5" s="366"/>
      <c r="F5" s="367"/>
      <c r="G5" s="369"/>
      <c r="H5" s="384"/>
      <c r="I5" s="372"/>
      <c r="J5" s="367"/>
      <c r="K5" s="369"/>
      <c r="L5" s="376"/>
      <c r="M5" s="364"/>
      <c r="N5" s="367"/>
      <c r="O5" s="367"/>
      <c r="P5" s="369"/>
      <c r="Q5" s="359"/>
    </row>
    <row r="6" spans="1:21" ht="13.5" thickBot="1">
      <c r="A6">
        <f>IF(C6="NE",0,1)</f>
        <v>1</v>
      </c>
      <c r="B6" s="97" t="s">
        <v>89</v>
      </c>
      <c r="C6" s="183">
        <f>IF(C58+D58+E58&gt;13,5,IF(C58+D58+E58&gt;10,4,IF(C58+D58+E58&gt;7,3,IF(C58+D58+E58&gt;5,2,"NE"))))</f>
        <v>5</v>
      </c>
      <c r="D6" s="183">
        <f>IF(F58+G58+H58&gt;13,5,IF(F58+G58+H58&gt;10,4,IF(F58+G58+H58&gt;7,3,IF(F58+G58+H58&gt;5,2,"NE"))))</f>
        <v>4</v>
      </c>
      <c r="E6" s="183">
        <f>IF(I58+J58+K58&gt;13,5,IF(I58+J58+K58&gt;10,4,IF(I58+J58+K58&gt;7,3,IF(I58+J58+K58&gt;5,2,"NE"))))</f>
        <v>4</v>
      </c>
      <c r="F6" s="183">
        <f>IF(L58+M58+N58&gt;13,5,IF(L58+M58+N58&gt;10,4,IF(L58+M58+N58&gt;7,3,IF(L58+M58+N58&gt;5,2,"NE"))))</f>
        <v>5</v>
      </c>
      <c r="G6" s="183">
        <f>IF(O58+P58+Q58&gt;13,5,IF(O58+P58+Q58&gt;10,4,IF(O58+P58+Q58&gt;7,3,IF(O58+P58+Q58&gt;5,2,"NE"))))</f>
        <v>2</v>
      </c>
      <c r="H6" s="184" t="str">
        <f>IF(COUNTIF(C6:G6,2)&gt;1,"D","A")</f>
        <v>A</v>
      </c>
      <c r="I6" s="183">
        <f>IF(R58+S58&gt;8,5,IF(R58+S58&gt;6,4,IF(R58+S58&gt;4,3,IF(R58+S58&gt;2,2,"NE"))))</f>
        <v>5</v>
      </c>
      <c r="J6" s="183">
        <f>IF(AND(ISTEXT(T58),U58&gt;0),U58,"NE")</f>
        <v>4</v>
      </c>
      <c r="K6" s="183">
        <f>IF(V58+W58&gt;8,5,IF(V58+W58&gt;6,4,IF(V58+W58&gt;4,3,IF(V58+W58&gt;2,2,"NE"))))</f>
        <v>5</v>
      </c>
      <c r="L6" s="184" t="str">
        <f>IF(OR(COUNTIF(I6:K6,2)&gt;1,H6="D"),"D","A")</f>
        <v>A</v>
      </c>
      <c r="M6" s="183">
        <f>X58</f>
        <v>2</v>
      </c>
      <c r="N6" s="183">
        <f>IF(Y58+Z58+AA58&gt;13,5,IF(Y58+Z58+AA58&gt;10,4,IF(Y58+Z58+AA58&gt;7,3,IF(Y58+Z58+AA58&gt;5,2,"NE"))))</f>
        <v>2</v>
      </c>
      <c r="O6" s="183">
        <f>IF(AB58+AC58&gt;8,5,IF(AB58+AC58&gt;6,4,IF(AB58+AC58&gt;4,3,IF(AB58+AC58&gt;2,2,"NE"))))</f>
        <v>2</v>
      </c>
      <c r="P6" s="183">
        <f>IF(AD58+AE58&gt;8,5,IF(AD58+AE58&gt;6,4,IF(AD58+AE58&gt;4,3,IF(AD58+AE58&gt;2,2,"NE"))))</f>
        <v>2</v>
      </c>
      <c r="Q6" s="184" t="str">
        <f>IF(OR(COUNTIF(M6:P6,2)&gt;1,L6="D"),"D","A")</f>
        <v>D</v>
      </c>
      <c r="S6">
        <f>IF(AND(SUM(C6:G6)&gt;0,H6="A"),1,0)</f>
        <v>1</v>
      </c>
      <c r="T6">
        <f>IF(AND(SUM(I6:K6)&gt;0,L6="A"),1,0)</f>
        <v>1</v>
      </c>
      <c r="U6">
        <f>IF(AND(SUM(M6:P6)&gt;0,Q6="A"),1,0)</f>
        <v>0</v>
      </c>
    </row>
    <row r="7" spans="1:21" ht="13.5" thickBot="1">
      <c r="A7">
        <f t="shared" ref="A7:A43" si="0">IF(C7="NE",0,1)</f>
        <v>1</v>
      </c>
      <c r="B7" s="100" t="s">
        <v>90</v>
      </c>
      <c r="C7" s="183">
        <f t="shared" ref="C7:C43" si="1">IF(C59+D59+E59&gt;13,5,IF(C59+D59+E59&gt;10,4,IF(C59+D59+E59&gt;7,3,IF(C59+D59+E59&gt;5,2,"NE"))))</f>
        <v>5</v>
      </c>
      <c r="D7" s="183">
        <f t="shared" ref="D7:D43" si="2">IF(F59+G59+H59&gt;13,5,IF(F59+G59+H59&gt;10,4,IF(F59+G59+H59&gt;7,3,IF(F59+G59+H59&gt;5,2,"NE"))))</f>
        <v>4</v>
      </c>
      <c r="E7" s="183">
        <f t="shared" ref="E7:E43" si="3">IF(I59+J59+K59&gt;13,5,IF(I59+J59+K59&gt;10,4,IF(I59+J59+K59&gt;7,3,IF(I59+J59+K59&gt;5,2,"NE"))))</f>
        <v>4</v>
      </c>
      <c r="F7" s="183">
        <f t="shared" ref="F7:F43" si="4">IF(L59+M59+N59&gt;13,5,IF(L59+M59+N59&gt;10,4,IF(L59+M59+N59&gt;7,3,IF(L59+M59+N59&gt;5,2,"NE"))))</f>
        <v>5</v>
      </c>
      <c r="G7" s="183">
        <f t="shared" ref="G7:G43" si="5">IF(O59+P59+Q59&gt;13,5,IF(O59+P59+Q59&gt;10,4,IF(O59+P59+Q59&gt;7,3,IF(O59+P59+Q59&gt;5,2,"NE"))))</f>
        <v>2</v>
      </c>
      <c r="H7" s="184" t="str">
        <f t="shared" ref="H7:H43" si="6">IF(COUNTIF(C7:G7,2)&gt;1,"D","A")</f>
        <v>A</v>
      </c>
      <c r="I7" s="183">
        <f t="shared" ref="I7:I43" si="7">IF(R59+S59&gt;8,5,IF(R59+S59&gt;6,4,IF(R59+S59&gt;4,3,IF(R59+S59&gt;2,2,"NE"))))</f>
        <v>5</v>
      </c>
      <c r="J7" s="183">
        <f t="shared" ref="J7:J43" si="8">IF(AND(ISTEXT(T59),U59&gt;0),U59,"NE")</f>
        <v>5</v>
      </c>
      <c r="K7" s="183">
        <f t="shared" ref="K7:K43" si="9">IF(V59+W59&gt;8,5,IF(V59+W59&gt;6,4,IF(V59+W59&gt;4,3,IF(V59+W59&gt;2,2,"NE"))))</f>
        <v>5</v>
      </c>
      <c r="L7" s="184" t="str">
        <f t="shared" ref="L7:L43" si="10">IF(OR(COUNTIF(I7:K7,2)&gt;1,H7="D"),"D","A")</f>
        <v>A</v>
      </c>
      <c r="M7" s="183">
        <f t="shared" ref="M7:M43" si="11">X59</f>
        <v>3</v>
      </c>
      <c r="N7" s="183">
        <f t="shared" ref="N7:N43" si="12">IF(Y59+Z59+AA59&gt;13,5,IF(Y59+Z59+AA59&gt;10,4,IF(Y59+Z59+AA59&gt;7,3,IF(Y59+Z59+AA59&gt;5,2,"NE"))))</f>
        <v>3</v>
      </c>
      <c r="O7" s="183">
        <f t="shared" ref="O7:O43" si="13">IF(AB59+AC59&gt;8,5,IF(AB59+AC59&gt;6,4,IF(AB59+AC59&gt;4,3,IF(AB59+AC59&gt;2,2,"NE"))))</f>
        <v>4</v>
      </c>
      <c r="P7" s="183">
        <f t="shared" ref="P7:P43" si="14">IF(AD59+AE59&gt;8,5,IF(AD59+AE59&gt;6,4,IF(AD59+AE59&gt;4,3,IF(AD59+AE59&gt;2,2,"NE"))))</f>
        <v>5</v>
      </c>
      <c r="Q7" s="184" t="str">
        <f t="shared" ref="Q7:Q43" si="15">IF(OR(COUNTIF(M7:P7,2)&gt;1,L7="D"),"D","A")</f>
        <v>A</v>
      </c>
      <c r="S7">
        <f t="shared" ref="S7:S43" si="16">IF(AND(SUM(C7:G7)&gt;0,H7="A"),1,0)</f>
        <v>1</v>
      </c>
      <c r="T7">
        <f t="shared" ref="T7:T43" si="17">IF(AND(SUM(I7:K7)&gt;0,L7="A"),1,0)</f>
        <v>1</v>
      </c>
      <c r="U7">
        <f t="shared" ref="U7:U43" si="18">IF(AND(SUM(M7:P7)&gt;0,Q7="A"),1,0)</f>
        <v>1</v>
      </c>
    </row>
    <row r="8" spans="1:21" ht="13.5" thickBot="1">
      <c r="A8">
        <f t="shared" si="0"/>
        <v>1</v>
      </c>
      <c r="B8" s="100" t="s">
        <v>91</v>
      </c>
      <c r="C8" s="183">
        <f t="shared" si="1"/>
        <v>5</v>
      </c>
      <c r="D8" s="183">
        <f t="shared" si="2"/>
        <v>5</v>
      </c>
      <c r="E8" s="183">
        <f t="shared" si="3"/>
        <v>5</v>
      </c>
      <c r="F8" s="183">
        <f t="shared" si="4"/>
        <v>5</v>
      </c>
      <c r="G8" s="183">
        <f t="shared" si="5"/>
        <v>5</v>
      </c>
      <c r="H8" s="184" t="str">
        <f t="shared" si="6"/>
        <v>A</v>
      </c>
      <c r="I8" s="183">
        <f t="shared" si="7"/>
        <v>5</v>
      </c>
      <c r="J8" s="183">
        <f t="shared" si="8"/>
        <v>5</v>
      </c>
      <c r="K8" s="183">
        <f t="shared" si="9"/>
        <v>5</v>
      </c>
      <c r="L8" s="184" t="str">
        <f t="shared" si="10"/>
        <v>A</v>
      </c>
      <c r="M8" s="183">
        <f t="shared" si="11"/>
        <v>5</v>
      </c>
      <c r="N8" s="183">
        <f t="shared" si="12"/>
        <v>5</v>
      </c>
      <c r="O8" s="183">
        <f t="shared" si="13"/>
        <v>5</v>
      </c>
      <c r="P8" s="183">
        <f t="shared" si="14"/>
        <v>5</v>
      </c>
      <c r="Q8" s="184" t="str">
        <f t="shared" si="15"/>
        <v>A</v>
      </c>
      <c r="S8">
        <f t="shared" si="16"/>
        <v>1</v>
      </c>
      <c r="T8">
        <f t="shared" si="17"/>
        <v>1</v>
      </c>
      <c r="U8">
        <f t="shared" si="18"/>
        <v>1</v>
      </c>
    </row>
    <row r="9" spans="1:21" ht="13.5" thickBot="1">
      <c r="A9">
        <f t="shared" si="0"/>
        <v>1</v>
      </c>
      <c r="B9" s="100" t="s">
        <v>92</v>
      </c>
      <c r="C9" s="183">
        <f t="shared" si="1"/>
        <v>4</v>
      </c>
      <c r="D9" s="183">
        <f t="shared" si="2"/>
        <v>5</v>
      </c>
      <c r="E9" s="183">
        <f t="shared" si="3"/>
        <v>5</v>
      </c>
      <c r="F9" s="183">
        <f t="shared" si="4"/>
        <v>5</v>
      </c>
      <c r="G9" s="183">
        <f t="shared" si="5"/>
        <v>2</v>
      </c>
      <c r="H9" s="184" t="str">
        <f t="shared" si="6"/>
        <v>A</v>
      </c>
      <c r="I9" s="183">
        <f t="shared" si="7"/>
        <v>5</v>
      </c>
      <c r="J9" s="183">
        <f t="shared" si="8"/>
        <v>5</v>
      </c>
      <c r="K9" s="183">
        <f t="shared" si="9"/>
        <v>5</v>
      </c>
      <c r="L9" s="184" t="str">
        <f t="shared" si="10"/>
        <v>A</v>
      </c>
      <c r="M9" s="183">
        <f t="shared" si="11"/>
        <v>5</v>
      </c>
      <c r="N9" s="183">
        <f t="shared" si="12"/>
        <v>5</v>
      </c>
      <c r="O9" s="183">
        <f t="shared" si="13"/>
        <v>5</v>
      </c>
      <c r="P9" s="183">
        <f t="shared" si="14"/>
        <v>2</v>
      </c>
      <c r="Q9" s="184" t="str">
        <f t="shared" si="15"/>
        <v>A</v>
      </c>
      <c r="S9">
        <f t="shared" si="16"/>
        <v>1</v>
      </c>
      <c r="T9">
        <f t="shared" si="17"/>
        <v>1</v>
      </c>
      <c r="U9">
        <f t="shared" si="18"/>
        <v>1</v>
      </c>
    </row>
    <row r="10" spans="1:21" ht="13.5" thickBot="1">
      <c r="A10">
        <f t="shared" si="0"/>
        <v>1</v>
      </c>
      <c r="B10" s="100" t="s">
        <v>93</v>
      </c>
      <c r="C10" s="183">
        <f t="shared" si="1"/>
        <v>5</v>
      </c>
      <c r="D10" s="183">
        <f t="shared" si="2"/>
        <v>5</v>
      </c>
      <c r="E10" s="183">
        <f t="shared" si="3"/>
        <v>5</v>
      </c>
      <c r="F10" s="183">
        <f t="shared" si="4"/>
        <v>5</v>
      </c>
      <c r="G10" s="183">
        <f t="shared" si="5"/>
        <v>5</v>
      </c>
      <c r="H10" s="184" t="str">
        <f t="shared" si="6"/>
        <v>A</v>
      </c>
      <c r="I10" s="183">
        <f t="shared" si="7"/>
        <v>5</v>
      </c>
      <c r="J10" s="183">
        <f t="shared" si="8"/>
        <v>5</v>
      </c>
      <c r="K10" s="183">
        <f t="shared" si="9"/>
        <v>5</v>
      </c>
      <c r="L10" s="184" t="str">
        <f t="shared" si="10"/>
        <v>A</v>
      </c>
      <c r="M10" s="183">
        <f t="shared" si="11"/>
        <v>5</v>
      </c>
      <c r="N10" s="183">
        <f t="shared" si="12"/>
        <v>5</v>
      </c>
      <c r="O10" s="183">
        <f t="shared" si="13"/>
        <v>5</v>
      </c>
      <c r="P10" s="183">
        <f t="shared" si="14"/>
        <v>5</v>
      </c>
      <c r="Q10" s="184" t="str">
        <f t="shared" si="15"/>
        <v>A</v>
      </c>
      <c r="S10">
        <f t="shared" si="16"/>
        <v>1</v>
      </c>
      <c r="T10">
        <f t="shared" si="17"/>
        <v>1</v>
      </c>
      <c r="U10">
        <f t="shared" si="18"/>
        <v>1</v>
      </c>
    </row>
    <row r="11" spans="1:21" ht="13.5" thickBot="1">
      <c r="A11">
        <f t="shared" si="0"/>
        <v>1</v>
      </c>
      <c r="B11" s="100" t="s">
        <v>94</v>
      </c>
      <c r="C11" s="183">
        <f t="shared" si="1"/>
        <v>4</v>
      </c>
      <c r="D11" s="183">
        <f t="shared" si="2"/>
        <v>4</v>
      </c>
      <c r="E11" s="183">
        <f t="shared" si="3"/>
        <v>4</v>
      </c>
      <c r="F11" s="183">
        <f t="shared" si="4"/>
        <v>5</v>
      </c>
      <c r="G11" s="183">
        <f t="shared" si="5"/>
        <v>2</v>
      </c>
      <c r="H11" s="184" t="str">
        <f t="shared" si="6"/>
        <v>A</v>
      </c>
      <c r="I11" s="183">
        <f t="shared" si="7"/>
        <v>5</v>
      </c>
      <c r="J11" s="183">
        <f t="shared" si="8"/>
        <v>2</v>
      </c>
      <c r="K11" s="183">
        <f t="shared" si="9"/>
        <v>4</v>
      </c>
      <c r="L11" s="184" t="str">
        <f t="shared" si="10"/>
        <v>A</v>
      </c>
      <c r="M11" s="183">
        <f t="shared" si="11"/>
        <v>2</v>
      </c>
      <c r="N11" s="183">
        <f t="shared" si="12"/>
        <v>3</v>
      </c>
      <c r="O11" s="183">
        <f t="shared" si="13"/>
        <v>2</v>
      </c>
      <c r="P11" s="183">
        <f t="shared" si="14"/>
        <v>2</v>
      </c>
      <c r="Q11" s="184" t="str">
        <f t="shared" si="15"/>
        <v>D</v>
      </c>
      <c r="S11">
        <f t="shared" si="16"/>
        <v>1</v>
      </c>
      <c r="T11">
        <f t="shared" si="17"/>
        <v>1</v>
      </c>
      <c r="U11">
        <f t="shared" si="18"/>
        <v>0</v>
      </c>
    </row>
    <row r="12" spans="1:21" ht="13.5" thickBot="1">
      <c r="A12">
        <f t="shared" si="0"/>
        <v>1</v>
      </c>
      <c r="B12" s="100" t="s">
        <v>95</v>
      </c>
      <c r="C12" s="183">
        <f t="shared" si="1"/>
        <v>4</v>
      </c>
      <c r="D12" s="183">
        <f t="shared" si="2"/>
        <v>4</v>
      </c>
      <c r="E12" s="183">
        <f t="shared" si="3"/>
        <v>5</v>
      </c>
      <c r="F12" s="183">
        <f t="shared" si="4"/>
        <v>4</v>
      </c>
      <c r="G12" s="183">
        <f t="shared" si="5"/>
        <v>2</v>
      </c>
      <c r="H12" s="184" t="str">
        <f t="shared" si="6"/>
        <v>A</v>
      </c>
      <c r="I12" s="183">
        <f t="shared" si="7"/>
        <v>5</v>
      </c>
      <c r="J12" s="183">
        <f t="shared" si="8"/>
        <v>4</v>
      </c>
      <c r="K12" s="183">
        <f t="shared" si="9"/>
        <v>4</v>
      </c>
      <c r="L12" s="184" t="str">
        <f t="shared" si="10"/>
        <v>A</v>
      </c>
      <c r="M12" s="183">
        <f t="shared" si="11"/>
        <v>3</v>
      </c>
      <c r="N12" s="183">
        <f t="shared" si="12"/>
        <v>3</v>
      </c>
      <c r="O12" s="183">
        <f t="shared" si="13"/>
        <v>3</v>
      </c>
      <c r="P12" s="183">
        <f t="shared" si="14"/>
        <v>4</v>
      </c>
      <c r="Q12" s="184" t="str">
        <f t="shared" si="15"/>
        <v>A</v>
      </c>
      <c r="S12">
        <f t="shared" si="16"/>
        <v>1</v>
      </c>
      <c r="T12">
        <f t="shared" si="17"/>
        <v>1</v>
      </c>
      <c r="U12">
        <f t="shared" si="18"/>
        <v>1</v>
      </c>
    </row>
    <row r="13" spans="1:21" ht="13.5" thickBot="1">
      <c r="A13">
        <f t="shared" si="0"/>
        <v>1</v>
      </c>
      <c r="B13" s="100" t="s">
        <v>96</v>
      </c>
      <c r="C13" s="183">
        <f t="shared" si="1"/>
        <v>3</v>
      </c>
      <c r="D13" s="183">
        <f t="shared" si="2"/>
        <v>3</v>
      </c>
      <c r="E13" s="183">
        <f t="shared" si="3"/>
        <v>2</v>
      </c>
      <c r="F13" s="183">
        <f t="shared" si="4"/>
        <v>3</v>
      </c>
      <c r="G13" s="183">
        <f t="shared" si="5"/>
        <v>3</v>
      </c>
      <c r="H13" s="184" t="str">
        <f t="shared" si="6"/>
        <v>A</v>
      </c>
      <c r="I13" s="183">
        <f t="shared" si="7"/>
        <v>2</v>
      </c>
      <c r="J13" s="183">
        <f t="shared" si="8"/>
        <v>3</v>
      </c>
      <c r="K13" s="183">
        <f t="shared" si="9"/>
        <v>5</v>
      </c>
      <c r="L13" s="184" t="str">
        <f t="shared" si="10"/>
        <v>A</v>
      </c>
      <c r="M13" s="183">
        <f t="shared" si="11"/>
        <v>5</v>
      </c>
      <c r="N13" s="183">
        <f t="shared" si="12"/>
        <v>3</v>
      </c>
      <c r="O13" s="183">
        <f t="shared" si="13"/>
        <v>2</v>
      </c>
      <c r="P13" s="183">
        <f t="shared" si="14"/>
        <v>3</v>
      </c>
      <c r="Q13" s="184" t="str">
        <f t="shared" si="15"/>
        <v>A</v>
      </c>
      <c r="S13">
        <f t="shared" si="16"/>
        <v>1</v>
      </c>
      <c r="T13">
        <f t="shared" si="17"/>
        <v>1</v>
      </c>
      <c r="U13">
        <f t="shared" si="18"/>
        <v>1</v>
      </c>
    </row>
    <row r="14" spans="1:21" ht="13.5" thickBot="1">
      <c r="A14">
        <f t="shared" si="0"/>
        <v>1</v>
      </c>
      <c r="B14" s="100" t="s">
        <v>97</v>
      </c>
      <c r="C14" s="183">
        <f t="shared" si="1"/>
        <v>5</v>
      </c>
      <c r="D14" s="183">
        <f t="shared" si="2"/>
        <v>5</v>
      </c>
      <c r="E14" s="183">
        <f t="shared" si="3"/>
        <v>5</v>
      </c>
      <c r="F14" s="183">
        <f t="shared" si="4"/>
        <v>5</v>
      </c>
      <c r="G14" s="183">
        <f t="shared" si="5"/>
        <v>5</v>
      </c>
      <c r="H14" s="184" t="str">
        <f t="shared" si="6"/>
        <v>A</v>
      </c>
      <c r="I14" s="183">
        <f t="shared" si="7"/>
        <v>5</v>
      </c>
      <c r="J14" s="183">
        <f t="shared" si="8"/>
        <v>5</v>
      </c>
      <c r="K14" s="183">
        <f t="shared" si="9"/>
        <v>5</v>
      </c>
      <c r="L14" s="184" t="str">
        <f t="shared" si="10"/>
        <v>A</v>
      </c>
      <c r="M14" s="183">
        <f t="shared" si="11"/>
        <v>2</v>
      </c>
      <c r="N14" s="183">
        <f t="shared" si="12"/>
        <v>5</v>
      </c>
      <c r="O14" s="183">
        <f t="shared" si="13"/>
        <v>5</v>
      </c>
      <c r="P14" s="183">
        <f t="shared" si="14"/>
        <v>5</v>
      </c>
      <c r="Q14" s="184" t="str">
        <f t="shared" si="15"/>
        <v>A</v>
      </c>
      <c r="S14">
        <f t="shared" si="16"/>
        <v>1</v>
      </c>
      <c r="T14">
        <f t="shared" si="17"/>
        <v>1</v>
      </c>
      <c r="U14">
        <f t="shared" si="18"/>
        <v>1</v>
      </c>
    </row>
    <row r="15" spans="1:21" ht="13.5" thickBot="1">
      <c r="A15">
        <f t="shared" si="0"/>
        <v>1</v>
      </c>
      <c r="B15" s="100" t="s">
        <v>98</v>
      </c>
      <c r="C15" s="183">
        <f t="shared" si="1"/>
        <v>5</v>
      </c>
      <c r="D15" s="183">
        <f t="shared" si="2"/>
        <v>5</v>
      </c>
      <c r="E15" s="183">
        <f t="shared" si="3"/>
        <v>5</v>
      </c>
      <c r="F15" s="183">
        <f t="shared" si="4"/>
        <v>5</v>
      </c>
      <c r="G15" s="183">
        <f t="shared" si="5"/>
        <v>5</v>
      </c>
      <c r="H15" s="184" t="str">
        <f t="shared" si="6"/>
        <v>A</v>
      </c>
      <c r="I15" s="183">
        <f t="shared" si="7"/>
        <v>5</v>
      </c>
      <c r="J15" s="183">
        <f t="shared" si="8"/>
        <v>5</v>
      </c>
      <c r="K15" s="183">
        <f t="shared" si="9"/>
        <v>5</v>
      </c>
      <c r="L15" s="184" t="str">
        <f t="shared" si="10"/>
        <v>A</v>
      </c>
      <c r="M15" s="183">
        <f t="shared" si="11"/>
        <v>5</v>
      </c>
      <c r="N15" s="183">
        <f t="shared" si="12"/>
        <v>5</v>
      </c>
      <c r="O15" s="183">
        <f t="shared" si="13"/>
        <v>5</v>
      </c>
      <c r="P15" s="183">
        <f t="shared" si="14"/>
        <v>5</v>
      </c>
      <c r="Q15" s="184" t="str">
        <f t="shared" si="15"/>
        <v>A</v>
      </c>
      <c r="S15">
        <f t="shared" si="16"/>
        <v>1</v>
      </c>
      <c r="T15">
        <f t="shared" si="17"/>
        <v>1</v>
      </c>
      <c r="U15">
        <f t="shared" si="18"/>
        <v>1</v>
      </c>
    </row>
    <row r="16" spans="1:21" ht="13.5" thickBot="1">
      <c r="A16">
        <f t="shared" si="0"/>
        <v>1</v>
      </c>
      <c r="B16" s="100" t="s">
        <v>99</v>
      </c>
      <c r="C16" s="183">
        <f t="shared" si="1"/>
        <v>5</v>
      </c>
      <c r="D16" s="183">
        <f t="shared" si="2"/>
        <v>5</v>
      </c>
      <c r="E16" s="183">
        <f t="shared" si="3"/>
        <v>4</v>
      </c>
      <c r="F16" s="183">
        <f t="shared" si="4"/>
        <v>5</v>
      </c>
      <c r="G16" s="183">
        <f t="shared" si="5"/>
        <v>2</v>
      </c>
      <c r="H16" s="184" t="str">
        <f t="shared" si="6"/>
        <v>A</v>
      </c>
      <c r="I16" s="183">
        <f t="shared" si="7"/>
        <v>5</v>
      </c>
      <c r="J16" s="183">
        <f t="shared" si="8"/>
        <v>5</v>
      </c>
      <c r="K16" s="183">
        <f t="shared" si="9"/>
        <v>5</v>
      </c>
      <c r="L16" s="184" t="str">
        <f t="shared" si="10"/>
        <v>A</v>
      </c>
      <c r="M16" s="183">
        <f t="shared" si="11"/>
        <v>5</v>
      </c>
      <c r="N16" s="183">
        <f t="shared" si="12"/>
        <v>2</v>
      </c>
      <c r="O16" s="183">
        <f t="shared" si="13"/>
        <v>5</v>
      </c>
      <c r="P16" s="183">
        <f t="shared" si="14"/>
        <v>5</v>
      </c>
      <c r="Q16" s="184" t="str">
        <f t="shared" si="15"/>
        <v>A</v>
      </c>
      <c r="S16">
        <f t="shared" si="16"/>
        <v>1</v>
      </c>
      <c r="T16">
        <f t="shared" si="17"/>
        <v>1</v>
      </c>
      <c r="U16">
        <f t="shared" si="18"/>
        <v>1</v>
      </c>
    </row>
    <row r="17" spans="1:21" ht="13.5" thickBot="1">
      <c r="A17">
        <f t="shared" si="0"/>
        <v>1</v>
      </c>
      <c r="B17" s="100" t="s">
        <v>100</v>
      </c>
      <c r="C17" s="183">
        <f t="shared" si="1"/>
        <v>5</v>
      </c>
      <c r="D17" s="183">
        <f t="shared" si="2"/>
        <v>5</v>
      </c>
      <c r="E17" s="183">
        <f t="shared" si="3"/>
        <v>4</v>
      </c>
      <c r="F17" s="183">
        <f t="shared" si="4"/>
        <v>5</v>
      </c>
      <c r="G17" s="183">
        <f t="shared" si="5"/>
        <v>2</v>
      </c>
      <c r="H17" s="184" t="str">
        <f t="shared" si="6"/>
        <v>A</v>
      </c>
      <c r="I17" s="183">
        <f t="shared" si="7"/>
        <v>5</v>
      </c>
      <c r="J17" s="183">
        <f t="shared" si="8"/>
        <v>5</v>
      </c>
      <c r="K17" s="183">
        <f t="shared" si="9"/>
        <v>5</v>
      </c>
      <c r="L17" s="184" t="str">
        <f t="shared" si="10"/>
        <v>A</v>
      </c>
      <c r="M17" s="183">
        <f t="shared" si="11"/>
        <v>5</v>
      </c>
      <c r="N17" s="183">
        <f t="shared" si="12"/>
        <v>2</v>
      </c>
      <c r="O17" s="183">
        <f t="shared" si="13"/>
        <v>5</v>
      </c>
      <c r="P17" s="183">
        <f t="shared" si="14"/>
        <v>5</v>
      </c>
      <c r="Q17" s="184" t="str">
        <f t="shared" si="15"/>
        <v>A</v>
      </c>
      <c r="S17">
        <f t="shared" si="16"/>
        <v>1</v>
      </c>
      <c r="T17">
        <f t="shared" si="17"/>
        <v>1</v>
      </c>
      <c r="U17">
        <f t="shared" si="18"/>
        <v>1</v>
      </c>
    </row>
    <row r="18" spans="1:21" ht="13.5" thickBot="1">
      <c r="A18">
        <f t="shared" si="0"/>
        <v>1</v>
      </c>
      <c r="B18" s="100" t="s">
        <v>101</v>
      </c>
      <c r="C18" s="183">
        <f t="shared" si="1"/>
        <v>5</v>
      </c>
      <c r="D18" s="183">
        <f t="shared" si="2"/>
        <v>5</v>
      </c>
      <c r="E18" s="183">
        <f t="shared" si="3"/>
        <v>4</v>
      </c>
      <c r="F18" s="183">
        <f t="shared" si="4"/>
        <v>5</v>
      </c>
      <c r="G18" s="183">
        <f t="shared" si="5"/>
        <v>5</v>
      </c>
      <c r="H18" s="184" t="str">
        <f t="shared" si="6"/>
        <v>A</v>
      </c>
      <c r="I18" s="183">
        <f t="shared" si="7"/>
        <v>5</v>
      </c>
      <c r="J18" s="183">
        <f t="shared" si="8"/>
        <v>5</v>
      </c>
      <c r="K18" s="183">
        <f t="shared" si="9"/>
        <v>5</v>
      </c>
      <c r="L18" s="184" t="str">
        <f t="shared" si="10"/>
        <v>A</v>
      </c>
      <c r="M18" s="183">
        <f t="shared" si="11"/>
        <v>5</v>
      </c>
      <c r="N18" s="183">
        <f t="shared" si="12"/>
        <v>5</v>
      </c>
      <c r="O18" s="183">
        <f t="shared" si="13"/>
        <v>4</v>
      </c>
      <c r="P18" s="183">
        <f t="shared" si="14"/>
        <v>5</v>
      </c>
      <c r="Q18" s="184" t="str">
        <f t="shared" si="15"/>
        <v>A</v>
      </c>
      <c r="S18">
        <f t="shared" si="16"/>
        <v>1</v>
      </c>
      <c r="T18">
        <f t="shared" si="17"/>
        <v>1</v>
      </c>
      <c r="U18">
        <f t="shared" si="18"/>
        <v>1</v>
      </c>
    </row>
    <row r="19" spans="1:21" ht="13.5" thickBot="1">
      <c r="A19">
        <f t="shared" si="0"/>
        <v>1</v>
      </c>
      <c r="B19" s="100" t="s">
        <v>102</v>
      </c>
      <c r="C19" s="183">
        <f t="shared" si="1"/>
        <v>5</v>
      </c>
      <c r="D19" s="183">
        <f t="shared" si="2"/>
        <v>5</v>
      </c>
      <c r="E19" s="183">
        <f t="shared" si="3"/>
        <v>4</v>
      </c>
      <c r="F19" s="183">
        <f t="shared" si="4"/>
        <v>5</v>
      </c>
      <c r="G19" s="183">
        <f t="shared" si="5"/>
        <v>4</v>
      </c>
      <c r="H19" s="184" t="str">
        <f t="shared" si="6"/>
        <v>A</v>
      </c>
      <c r="I19" s="183">
        <f t="shared" si="7"/>
        <v>5</v>
      </c>
      <c r="J19" s="183">
        <f t="shared" si="8"/>
        <v>5</v>
      </c>
      <c r="K19" s="183">
        <f t="shared" si="9"/>
        <v>5</v>
      </c>
      <c r="L19" s="184" t="str">
        <f t="shared" si="10"/>
        <v>A</v>
      </c>
      <c r="M19" s="183">
        <f t="shared" si="11"/>
        <v>2</v>
      </c>
      <c r="N19" s="183">
        <f t="shared" si="12"/>
        <v>5</v>
      </c>
      <c r="O19" s="183">
        <f t="shared" si="13"/>
        <v>5</v>
      </c>
      <c r="P19" s="183">
        <f t="shared" si="14"/>
        <v>4</v>
      </c>
      <c r="Q19" s="184" t="str">
        <f t="shared" si="15"/>
        <v>A</v>
      </c>
      <c r="S19">
        <f t="shared" si="16"/>
        <v>1</v>
      </c>
      <c r="T19">
        <f t="shared" si="17"/>
        <v>1</v>
      </c>
      <c r="U19">
        <f t="shared" si="18"/>
        <v>1</v>
      </c>
    </row>
    <row r="20" spans="1:21" ht="13.5" thickBot="1">
      <c r="A20">
        <f t="shared" si="0"/>
        <v>1</v>
      </c>
      <c r="B20" s="100" t="s">
        <v>103</v>
      </c>
      <c r="C20" s="183">
        <f t="shared" si="1"/>
        <v>5</v>
      </c>
      <c r="D20" s="183">
        <f t="shared" si="2"/>
        <v>4</v>
      </c>
      <c r="E20" s="183">
        <f t="shared" si="3"/>
        <v>4</v>
      </c>
      <c r="F20" s="183">
        <f t="shared" si="4"/>
        <v>5</v>
      </c>
      <c r="G20" s="183">
        <f t="shared" si="5"/>
        <v>2</v>
      </c>
      <c r="H20" s="184" t="str">
        <f t="shared" si="6"/>
        <v>A</v>
      </c>
      <c r="I20" s="183">
        <f t="shared" si="7"/>
        <v>5</v>
      </c>
      <c r="J20" s="183">
        <f t="shared" si="8"/>
        <v>5</v>
      </c>
      <c r="K20" s="183">
        <f t="shared" si="9"/>
        <v>5</v>
      </c>
      <c r="L20" s="184" t="str">
        <f t="shared" si="10"/>
        <v>A</v>
      </c>
      <c r="M20" s="183">
        <f t="shared" si="11"/>
        <v>4</v>
      </c>
      <c r="N20" s="183">
        <f t="shared" si="12"/>
        <v>2</v>
      </c>
      <c r="O20" s="183">
        <f t="shared" si="13"/>
        <v>2</v>
      </c>
      <c r="P20" s="183">
        <f t="shared" si="14"/>
        <v>2</v>
      </c>
      <c r="Q20" s="184" t="str">
        <f t="shared" si="15"/>
        <v>D</v>
      </c>
      <c r="S20">
        <f t="shared" si="16"/>
        <v>1</v>
      </c>
      <c r="T20">
        <f t="shared" si="17"/>
        <v>1</v>
      </c>
      <c r="U20">
        <f t="shared" si="18"/>
        <v>0</v>
      </c>
    </row>
    <row r="21" spans="1:21" ht="13.5" thickBot="1">
      <c r="A21">
        <f t="shared" si="0"/>
        <v>1</v>
      </c>
      <c r="B21" s="100" t="s">
        <v>104</v>
      </c>
      <c r="C21" s="183">
        <f t="shared" si="1"/>
        <v>5</v>
      </c>
      <c r="D21" s="183">
        <f t="shared" si="2"/>
        <v>5</v>
      </c>
      <c r="E21" s="183">
        <f t="shared" si="3"/>
        <v>5</v>
      </c>
      <c r="F21" s="183">
        <f t="shared" si="4"/>
        <v>5</v>
      </c>
      <c r="G21" s="183">
        <f t="shared" si="5"/>
        <v>2</v>
      </c>
      <c r="H21" s="184" t="str">
        <f t="shared" si="6"/>
        <v>A</v>
      </c>
      <c r="I21" s="183">
        <f t="shared" si="7"/>
        <v>5</v>
      </c>
      <c r="J21" s="183">
        <f t="shared" si="8"/>
        <v>5</v>
      </c>
      <c r="K21" s="183">
        <f t="shared" si="9"/>
        <v>5</v>
      </c>
      <c r="L21" s="184" t="str">
        <f t="shared" si="10"/>
        <v>A</v>
      </c>
      <c r="M21" s="183">
        <f t="shared" si="11"/>
        <v>5</v>
      </c>
      <c r="N21" s="183">
        <f t="shared" si="12"/>
        <v>5</v>
      </c>
      <c r="O21" s="183">
        <f t="shared" si="13"/>
        <v>5</v>
      </c>
      <c r="P21" s="183">
        <f t="shared" si="14"/>
        <v>5</v>
      </c>
      <c r="Q21" s="184" t="str">
        <f t="shared" si="15"/>
        <v>A</v>
      </c>
      <c r="S21">
        <f t="shared" si="16"/>
        <v>1</v>
      </c>
      <c r="T21">
        <f t="shared" si="17"/>
        <v>1</v>
      </c>
      <c r="U21">
        <f t="shared" si="18"/>
        <v>1</v>
      </c>
    </row>
    <row r="22" spans="1:21" ht="13.5" thickBot="1">
      <c r="A22">
        <f t="shared" si="0"/>
        <v>0</v>
      </c>
      <c r="B22" s="100" t="s">
        <v>105</v>
      </c>
      <c r="C22" s="183" t="str">
        <f t="shared" si="1"/>
        <v>NE</v>
      </c>
      <c r="D22" s="183" t="str">
        <f t="shared" si="2"/>
        <v>NE</v>
      </c>
      <c r="E22" s="183" t="str">
        <f t="shared" si="3"/>
        <v>NE</v>
      </c>
      <c r="F22" s="183" t="str">
        <f t="shared" si="4"/>
        <v>NE</v>
      </c>
      <c r="G22" s="183" t="str">
        <f t="shared" si="5"/>
        <v>NE</v>
      </c>
      <c r="H22" s="184" t="str">
        <f t="shared" si="6"/>
        <v>A</v>
      </c>
      <c r="I22" s="183" t="str">
        <f t="shared" si="7"/>
        <v>NE</v>
      </c>
      <c r="J22" s="183" t="str">
        <f t="shared" si="8"/>
        <v>NE</v>
      </c>
      <c r="K22" s="183" t="str">
        <f t="shared" si="9"/>
        <v>NE</v>
      </c>
      <c r="L22" s="184" t="str">
        <f t="shared" si="10"/>
        <v>A</v>
      </c>
      <c r="M22" s="183">
        <f t="shared" si="11"/>
        <v>0</v>
      </c>
      <c r="N22" s="183" t="str">
        <f t="shared" si="12"/>
        <v>NE</v>
      </c>
      <c r="O22" s="183" t="str">
        <f t="shared" si="13"/>
        <v>NE</v>
      </c>
      <c r="P22" s="183" t="str">
        <f t="shared" si="14"/>
        <v>NE</v>
      </c>
      <c r="Q22" s="184" t="str">
        <f t="shared" si="15"/>
        <v>A</v>
      </c>
      <c r="S22">
        <f t="shared" si="16"/>
        <v>0</v>
      </c>
      <c r="T22">
        <f t="shared" si="17"/>
        <v>0</v>
      </c>
      <c r="U22">
        <f t="shared" si="18"/>
        <v>0</v>
      </c>
    </row>
    <row r="23" spans="1:21" ht="13.5" thickBot="1">
      <c r="A23">
        <f t="shared" si="0"/>
        <v>0</v>
      </c>
      <c r="B23" s="100" t="s">
        <v>106</v>
      </c>
      <c r="C23" s="183" t="str">
        <f t="shared" si="1"/>
        <v>NE</v>
      </c>
      <c r="D23" s="183" t="str">
        <f t="shared" si="2"/>
        <v>NE</v>
      </c>
      <c r="E23" s="183" t="str">
        <f t="shared" si="3"/>
        <v>NE</v>
      </c>
      <c r="F23" s="183" t="str">
        <f t="shared" si="4"/>
        <v>NE</v>
      </c>
      <c r="G23" s="183" t="str">
        <f t="shared" si="5"/>
        <v>NE</v>
      </c>
      <c r="H23" s="184" t="str">
        <f t="shared" si="6"/>
        <v>A</v>
      </c>
      <c r="I23" s="183" t="str">
        <f t="shared" si="7"/>
        <v>NE</v>
      </c>
      <c r="J23" s="183" t="str">
        <f t="shared" si="8"/>
        <v>NE</v>
      </c>
      <c r="K23" s="183" t="str">
        <f t="shared" si="9"/>
        <v>NE</v>
      </c>
      <c r="L23" s="184" t="str">
        <f t="shared" si="10"/>
        <v>A</v>
      </c>
      <c r="M23" s="183">
        <f t="shared" si="11"/>
        <v>0</v>
      </c>
      <c r="N23" s="183" t="str">
        <f t="shared" si="12"/>
        <v>NE</v>
      </c>
      <c r="O23" s="183" t="str">
        <f t="shared" si="13"/>
        <v>NE</v>
      </c>
      <c r="P23" s="183" t="str">
        <f t="shared" si="14"/>
        <v>NE</v>
      </c>
      <c r="Q23" s="184" t="str">
        <f t="shared" si="15"/>
        <v>A</v>
      </c>
      <c r="S23">
        <f t="shared" si="16"/>
        <v>0</v>
      </c>
      <c r="T23">
        <f t="shared" si="17"/>
        <v>0</v>
      </c>
      <c r="U23">
        <f t="shared" si="18"/>
        <v>0</v>
      </c>
    </row>
    <row r="24" spans="1:21" ht="13.5" thickBot="1">
      <c r="A24">
        <f t="shared" si="0"/>
        <v>0</v>
      </c>
      <c r="B24" s="100" t="s">
        <v>107</v>
      </c>
      <c r="C24" s="183" t="str">
        <f t="shared" si="1"/>
        <v>NE</v>
      </c>
      <c r="D24" s="183" t="str">
        <f t="shared" si="2"/>
        <v>NE</v>
      </c>
      <c r="E24" s="183" t="str">
        <f t="shared" si="3"/>
        <v>NE</v>
      </c>
      <c r="F24" s="183" t="str">
        <f t="shared" si="4"/>
        <v>NE</v>
      </c>
      <c r="G24" s="183" t="str">
        <f t="shared" si="5"/>
        <v>NE</v>
      </c>
      <c r="H24" s="184" t="str">
        <f t="shared" si="6"/>
        <v>A</v>
      </c>
      <c r="I24" s="183" t="str">
        <f t="shared" si="7"/>
        <v>NE</v>
      </c>
      <c r="J24" s="183" t="str">
        <f t="shared" si="8"/>
        <v>NE</v>
      </c>
      <c r="K24" s="183" t="str">
        <f t="shared" si="9"/>
        <v>NE</v>
      </c>
      <c r="L24" s="184" t="str">
        <f t="shared" si="10"/>
        <v>A</v>
      </c>
      <c r="M24" s="183">
        <f t="shared" si="11"/>
        <v>0</v>
      </c>
      <c r="N24" s="183" t="str">
        <f t="shared" si="12"/>
        <v>NE</v>
      </c>
      <c r="O24" s="183" t="str">
        <f t="shared" si="13"/>
        <v>NE</v>
      </c>
      <c r="P24" s="183" t="str">
        <f t="shared" si="14"/>
        <v>NE</v>
      </c>
      <c r="Q24" s="184" t="str">
        <f t="shared" si="15"/>
        <v>A</v>
      </c>
      <c r="S24">
        <f t="shared" si="16"/>
        <v>0</v>
      </c>
      <c r="T24">
        <f t="shared" si="17"/>
        <v>0</v>
      </c>
      <c r="U24">
        <f t="shared" si="18"/>
        <v>0</v>
      </c>
    </row>
    <row r="25" spans="1:21" ht="13.5" thickBot="1">
      <c r="A25">
        <f t="shared" si="0"/>
        <v>0</v>
      </c>
      <c r="B25" s="100" t="s">
        <v>108</v>
      </c>
      <c r="C25" s="183" t="str">
        <f t="shared" si="1"/>
        <v>NE</v>
      </c>
      <c r="D25" s="183" t="str">
        <f t="shared" si="2"/>
        <v>NE</v>
      </c>
      <c r="E25" s="183" t="str">
        <f t="shared" si="3"/>
        <v>NE</v>
      </c>
      <c r="F25" s="183" t="str">
        <f t="shared" si="4"/>
        <v>NE</v>
      </c>
      <c r="G25" s="183" t="str">
        <f t="shared" si="5"/>
        <v>NE</v>
      </c>
      <c r="H25" s="184" t="str">
        <f t="shared" si="6"/>
        <v>A</v>
      </c>
      <c r="I25" s="183" t="str">
        <f t="shared" si="7"/>
        <v>NE</v>
      </c>
      <c r="J25" s="183" t="str">
        <f t="shared" si="8"/>
        <v>NE</v>
      </c>
      <c r="K25" s="183" t="str">
        <f t="shared" si="9"/>
        <v>NE</v>
      </c>
      <c r="L25" s="184" t="str">
        <f t="shared" si="10"/>
        <v>A</v>
      </c>
      <c r="M25" s="183">
        <f t="shared" si="11"/>
        <v>0</v>
      </c>
      <c r="N25" s="183" t="str">
        <f t="shared" si="12"/>
        <v>NE</v>
      </c>
      <c r="O25" s="183" t="str">
        <f t="shared" si="13"/>
        <v>NE</v>
      </c>
      <c r="P25" s="183" t="str">
        <f t="shared" si="14"/>
        <v>NE</v>
      </c>
      <c r="Q25" s="184" t="str">
        <f t="shared" si="15"/>
        <v>A</v>
      </c>
      <c r="S25">
        <f t="shared" si="16"/>
        <v>0</v>
      </c>
      <c r="T25">
        <f t="shared" si="17"/>
        <v>0</v>
      </c>
      <c r="U25">
        <f t="shared" si="18"/>
        <v>0</v>
      </c>
    </row>
    <row r="26" spans="1:21" ht="13.5" thickBot="1">
      <c r="A26">
        <f t="shared" si="0"/>
        <v>0</v>
      </c>
      <c r="B26" s="100" t="s">
        <v>109</v>
      </c>
      <c r="C26" s="183" t="str">
        <f t="shared" si="1"/>
        <v>NE</v>
      </c>
      <c r="D26" s="183" t="str">
        <f t="shared" si="2"/>
        <v>NE</v>
      </c>
      <c r="E26" s="183" t="str">
        <f t="shared" si="3"/>
        <v>NE</v>
      </c>
      <c r="F26" s="183" t="str">
        <f t="shared" si="4"/>
        <v>NE</v>
      </c>
      <c r="G26" s="183" t="str">
        <f t="shared" si="5"/>
        <v>NE</v>
      </c>
      <c r="H26" s="184" t="str">
        <f t="shared" si="6"/>
        <v>A</v>
      </c>
      <c r="I26" s="183" t="str">
        <f t="shared" si="7"/>
        <v>NE</v>
      </c>
      <c r="J26" s="183" t="str">
        <f t="shared" si="8"/>
        <v>NE</v>
      </c>
      <c r="K26" s="183" t="str">
        <f t="shared" si="9"/>
        <v>NE</v>
      </c>
      <c r="L26" s="184" t="str">
        <f t="shared" si="10"/>
        <v>A</v>
      </c>
      <c r="M26" s="183">
        <f t="shared" si="11"/>
        <v>0</v>
      </c>
      <c r="N26" s="183" t="str">
        <f t="shared" si="12"/>
        <v>NE</v>
      </c>
      <c r="O26" s="183" t="str">
        <f t="shared" si="13"/>
        <v>NE</v>
      </c>
      <c r="P26" s="183" t="str">
        <f t="shared" si="14"/>
        <v>NE</v>
      </c>
      <c r="Q26" s="184" t="str">
        <f t="shared" si="15"/>
        <v>A</v>
      </c>
      <c r="S26">
        <f t="shared" si="16"/>
        <v>0</v>
      </c>
      <c r="T26">
        <f t="shared" si="17"/>
        <v>0</v>
      </c>
      <c r="U26">
        <f t="shared" si="18"/>
        <v>0</v>
      </c>
    </row>
    <row r="27" spans="1:21" ht="13.5" thickBot="1">
      <c r="A27">
        <f t="shared" si="0"/>
        <v>0</v>
      </c>
      <c r="B27" s="100" t="s">
        <v>110</v>
      </c>
      <c r="C27" s="183" t="str">
        <f t="shared" si="1"/>
        <v>NE</v>
      </c>
      <c r="D27" s="183" t="str">
        <f t="shared" si="2"/>
        <v>NE</v>
      </c>
      <c r="E27" s="183" t="str">
        <f t="shared" si="3"/>
        <v>NE</v>
      </c>
      <c r="F27" s="183" t="str">
        <f t="shared" si="4"/>
        <v>NE</v>
      </c>
      <c r="G27" s="183" t="str">
        <f t="shared" si="5"/>
        <v>NE</v>
      </c>
      <c r="H27" s="184" t="str">
        <f t="shared" si="6"/>
        <v>A</v>
      </c>
      <c r="I27" s="183" t="str">
        <f t="shared" si="7"/>
        <v>NE</v>
      </c>
      <c r="J27" s="183" t="str">
        <f t="shared" si="8"/>
        <v>NE</v>
      </c>
      <c r="K27" s="183" t="str">
        <f t="shared" si="9"/>
        <v>NE</v>
      </c>
      <c r="L27" s="184" t="str">
        <f t="shared" si="10"/>
        <v>A</v>
      </c>
      <c r="M27" s="183">
        <f t="shared" si="11"/>
        <v>0</v>
      </c>
      <c r="N27" s="183" t="str">
        <f t="shared" si="12"/>
        <v>NE</v>
      </c>
      <c r="O27" s="183" t="str">
        <f t="shared" si="13"/>
        <v>NE</v>
      </c>
      <c r="P27" s="183" t="str">
        <f t="shared" si="14"/>
        <v>NE</v>
      </c>
      <c r="Q27" s="184" t="str">
        <f t="shared" si="15"/>
        <v>A</v>
      </c>
      <c r="S27">
        <f t="shared" si="16"/>
        <v>0</v>
      </c>
      <c r="T27">
        <f t="shared" si="17"/>
        <v>0</v>
      </c>
      <c r="U27">
        <f t="shared" si="18"/>
        <v>0</v>
      </c>
    </row>
    <row r="28" spans="1:21" ht="13.5" thickBot="1">
      <c r="A28">
        <f t="shared" si="0"/>
        <v>0</v>
      </c>
      <c r="B28" s="100" t="s">
        <v>111</v>
      </c>
      <c r="C28" s="183" t="str">
        <f t="shared" si="1"/>
        <v>NE</v>
      </c>
      <c r="D28" s="183" t="str">
        <f t="shared" si="2"/>
        <v>NE</v>
      </c>
      <c r="E28" s="183" t="str">
        <f t="shared" si="3"/>
        <v>NE</v>
      </c>
      <c r="F28" s="183" t="str">
        <f t="shared" si="4"/>
        <v>NE</v>
      </c>
      <c r="G28" s="183" t="str">
        <f t="shared" si="5"/>
        <v>NE</v>
      </c>
      <c r="H28" s="184" t="str">
        <f t="shared" si="6"/>
        <v>A</v>
      </c>
      <c r="I28" s="183" t="str">
        <f t="shared" si="7"/>
        <v>NE</v>
      </c>
      <c r="J28" s="183" t="str">
        <f t="shared" si="8"/>
        <v>NE</v>
      </c>
      <c r="K28" s="183" t="str">
        <f t="shared" si="9"/>
        <v>NE</v>
      </c>
      <c r="L28" s="184" t="str">
        <f t="shared" si="10"/>
        <v>A</v>
      </c>
      <c r="M28" s="183">
        <f t="shared" si="11"/>
        <v>0</v>
      </c>
      <c r="N28" s="183" t="str">
        <f t="shared" si="12"/>
        <v>NE</v>
      </c>
      <c r="O28" s="183" t="str">
        <f t="shared" si="13"/>
        <v>NE</v>
      </c>
      <c r="P28" s="183" t="str">
        <f t="shared" si="14"/>
        <v>NE</v>
      </c>
      <c r="Q28" s="184" t="str">
        <f t="shared" si="15"/>
        <v>A</v>
      </c>
      <c r="S28">
        <f t="shared" si="16"/>
        <v>0</v>
      </c>
      <c r="T28">
        <f t="shared" si="17"/>
        <v>0</v>
      </c>
      <c r="U28">
        <f t="shared" si="18"/>
        <v>0</v>
      </c>
    </row>
    <row r="29" spans="1:21" ht="13.5" thickBot="1">
      <c r="A29">
        <f t="shared" si="0"/>
        <v>0</v>
      </c>
      <c r="B29" s="100" t="s">
        <v>112</v>
      </c>
      <c r="C29" s="183" t="str">
        <f t="shared" si="1"/>
        <v>NE</v>
      </c>
      <c r="D29" s="183" t="str">
        <f t="shared" si="2"/>
        <v>NE</v>
      </c>
      <c r="E29" s="183" t="str">
        <f t="shared" si="3"/>
        <v>NE</v>
      </c>
      <c r="F29" s="183" t="str">
        <f t="shared" si="4"/>
        <v>NE</v>
      </c>
      <c r="G29" s="183" t="str">
        <f t="shared" si="5"/>
        <v>NE</v>
      </c>
      <c r="H29" s="184" t="str">
        <f t="shared" si="6"/>
        <v>A</v>
      </c>
      <c r="I29" s="183" t="str">
        <f t="shared" si="7"/>
        <v>NE</v>
      </c>
      <c r="J29" s="183" t="str">
        <f t="shared" si="8"/>
        <v>NE</v>
      </c>
      <c r="K29" s="183" t="str">
        <f t="shared" si="9"/>
        <v>NE</v>
      </c>
      <c r="L29" s="184" t="str">
        <f t="shared" si="10"/>
        <v>A</v>
      </c>
      <c r="M29" s="183">
        <f t="shared" si="11"/>
        <v>0</v>
      </c>
      <c r="N29" s="183" t="str">
        <f t="shared" si="12"/>
        <v>NE</v>
      </c>
      <c r="O29" s="183" t="str">
        <f t="shared" si="13"/>
        <v>NE</v>
      </c>
      <c r="P29" s="183" t="str">
        <f t="shared" si="14"/>
        <v>NE</v>
      </c>
      <c r="Q29" s="184" t="str">
        <f t="shared" si="15"/>
        <v>A</v>
      </c>
      <c r="S29">
        <f t="shared" si="16"/>
        <v>0</v>
      </c>
      <c r="T29">
        <f t="shared" si="17"/>
        <v>0</v>
      </c>
      <c r="U29">
        <f t="shared" si="18"/>
        <v>0</v>
      </c>
    </row>
    <row r="30" spans="1:21" ht="13.5" thickBot="1">
      <c r="A30">
        <f t="shared" si="0"/>
        <v>0</v>
      </c>
      <c r="B30" s="103" t="s">
        <v>113</v>
      </c>
      <c r="C30" s="183" t="str">
        <f t="shared" si="1"/>
        <v>NE</v>
      </c>
      <c r="D30" s="183" t="str">
        <f t="shared" si="2"/>
        <v>NE</v>
      </c>
      <c r="E30" s="183" t="str">
        <f t="shared" si="3"/>
        <v>NE</v>
      </c>
      <c r="F30" s="183" t="str">
        <f t="shared" si="4"/>
        <v>NE</v>
      </c>
      <c r="G30" s="183" t="str">
        <f t="shared" si="5"/>
        <v>NE</v>
      </c>
      <c r="H30" s="184" t="str">
        <f t="shared" si="6"/>
        <v>A</v>
      </c>
      <c r="I30" s="183" t="str">
        <f t="shared" si="7"/>
        <v>NE</v>
      </c>
      <c r="J30" s="183" t="str">
        <f t="shared" si="8"/>
        <v>NE</v>
      </c>
      <c r="K30" s="183" t="str">
        <f t="shared" si="9"/>
        <v>NE</v>
      </c>
      <c r="L30" s="184" t="str">
        <f t="shared" si="10"/>
        <v>A</v>
      </c>
      <c r="M30" s="183">
        <f t="shared" si="11"/>
        <v>0</v>
      </c>
      <c r="N30" s="183" t="str">
        <f t="shared" si="12"/>
        <v>NE</v>
      </c>
      <c r="O30" s="183" t="str">
        <f t="shared" si="13"/>
        <v>NE</v>
      </c>
      <c r="P30" s="183" t="str">
        <f t="shared" si="14"/>
        <v>NE</v>
      </c>
      <c r="Q30" s="184" t="str">
        <f t="shared" si="15"/>
        <v>A</v>
      </c>
      <c r="S30">
        <f t="shared" si="16"/>
        <v>0</v>
      </c>
      <c r="T30">
        <f t="shared" si="17"/>
        <v>0</v>
      </c>
      <c r="U30">
        <f t="shared" si="18"/>
        <v>0</v>
      </c>
    </row>
    <row r="31" spans="1:21" ht="13.5" thickBot="1">
      <c r="A31">
        <f t="shared" si="0"/>
        <v>0</v>
      </c>
      <c r="B31" s="103" t="s">
        <v>114</v>
      </c>
      <c r="C31" s="183" t="str">
        <f t="shared" si="1"/>
        <v>NE</v>
      </c>
      <c r="D31" s="183" t="str">
        <f t="shared" si="2"/>
        <v>NE</v>
      </c>
      <c r="E31" s="183" t="str">
        <f t="shared" si="3"/>
        <v>NE</v>
      </c>
      <c r="F31" s="183" t="str">
        <f t="shared" si="4"/>
        <v>NE</v>
      </c>
      <c r="G31" s="183" t="str">
        <f t="shared" si="5"/>
        <v>NE</v>
      </c>
      <c r="H31" s="184" t="str">
        <f t="shared" si="6"/>
        <v>A</v>
      </c>
      <c r="I31" s="183" t="str">
        <f t="shared" si="7"/>
        <v>NE</v>
      </c>
      <c r="J31" s="183" t="str">
        <f t="shared" si="8"/>
        <v>NE</v>
      </c>
      <c r="K31" s="183" t="str">
        <f t="shared" si="9"/>
        <v>NE</v>
      </c>
      <c r="L31" s="184" t="str">
        <f t="shared" si="10"/>
        <v>A</v>
      </c>
      <c r="M31" s="183">
        <f t="shared" si="11"/>
        <v>0</v>
      </c>
      <c r="N31" s="183" t="str">
        <f t="shared" si="12"/>
        <v>NE</v>
      </c>
      <c r="O31" s="183" t="str">
        <f t="shared" si="13"/>
        <v>NE</v>
      </c>
      <c r="P31" s="183" t="str">
        <f t="shared" si="14"/>
        <v>NE</v>
      </c>
      <c r="Q31" s="184" t="str">
        <f t="shared" si="15"/>
        <v>A</v>
      </c>
      <c r="S31">
        <f t="shared" si="16"/>
        <v>0</v>
      </c>
      <c r="T31">
        <f t="shared" si="17"/>
        <v>0</v>
      </c>
      <c r="U31">
        <f t="shared" si="18"/>
        <v>0</v>
      </c>
    </row>
    <row r="32" spans="1:21" ht="13.5" thickBot="1">
      <c r="A32">
        <f t="shared" si="0"/>
        <v>0</v>
      </c>
      <c r="B32" s="103" t="s">
        <v>115</v>
      </c>
      <c r="C32" s="183" t="str">
        <f t="shared" si="1"/>
        <v>NE</v>
      </c>
      <c r="D32" s="183" t="str">
        <f t="shared" si="2"/>
        <v>NE</v>
      </c>
      <c r="E32" s="183" t="str">
        <f t="shared" si="3"/>
        <v>NE</v>
      </c>
      <c r="F32" s="183" t="str">
        <f t="shared" si="4"/>
        <v>NE</v>
      </c>
      <c r="G32" s="183" t="str">
        <f t="shared" si="5"/>
        <v>NE</v>
      </c>
      <c r="H32" s="184" t="str">
        <f t="shared" si="6"/>
        <v>A</v>
      </c>
      <c r="I32" s="183" t="str">
        <f t="shared" si="7"/>
        <v>NE</v>
      </c>
      <c r="J32" s="183" t="str">
        <f t="shared" si="8"/>
        <v>NE</v>
      </c>
      <c r="K32" s="183" t="str">
        <f t="shared" si="9"/>
        <v>NE</v>
      </c>
      <c r="L32" s="184" t="str">
        <f t="shared" si="10"/>
        <v>A</v>
      </c>
      <c r="M32" s="183">
        <f t="shared" si="11"/>
        <v>0</v>
      </c>
      <c r="N32" s="183" t="str">
        <f t="shared" si="12"/>
        <v>NE</v>
      </c>
      <c r="O32" s="183" t="str">
        <f t="shared" si="13"/>
        <v>NE</v>
      </c>
      <c r="P32" s="183" t="str">
        <f t="shared" si="14"/>
        <v>NE</v>
      </c>
      <c r="Q32" s="184" t="str">
        <f t="shared" si="15"/>
        <v>A</v>
      </c>
      <c r="S32">
        <f t="shared" si="16"/>
        <v>0</v>
      </c>
      <c r="T32">
        <f t="shared" si="17"/>
        <v>0</v>
      </c>
      <c r="U32">
        <f t="shared" si="18"/>
        <v>0</v>
      </c>
    </row>
    <row r="33" spans="1:21" ht="13.5" thickBot="1">
      <c r="A33">
        <f t="shared" si="0"/>
        <v>0</v>
      </c>
      <c r="B33" s="103" t="s">
        <v>116</v>
      </c>
      <c r="C33" s="183" t="str">
        <f t="shared" si="1"/>
        <v>NE</v>
      </c>
      <c r="D33" s="183" t="str">
        <f t="shared" si="2"/>
        <v>NE</v>
      </c>
      <c r="E33" s="183" t="str">
        <f t="shared" si="3"/>
        <v>NE</v>
      </c>
      <c r="F33" s="183" t="str">
        <f t="shared" si="4"/>
        <v>NE</v>
      </c>
      <c r="G33" s="183" t="str">
        <f t="shared" si="5"/>
        <v>NE</v>
      </c>
      <c r="H33" s="184" t="str">
        <f t="shared" si="6"/>
        <v>A</v>
      </c>
      <c r="I33" s="183" t="str">
        <f t="shared" si="7"/>
        <v>NE</v>
      </c>
      <c r="J33" s="183" t="str">
        <f t="shared" si="8"/>
        <v>NE</v>
      </c>
      <c r="K33" s="183" t="str">
        <f t="shared" si="9"/>
        <v>NE</v>
      </c>
      <c r="L33" s="184" t="str">
        <f t="shared" si="10"/>
        <v>A</v>
      </c>
      <c r="M33" s="183">
        <f t="shared" si="11"/>
        <v>0</v>
      </c>
      <c r="N33" s="183" t="str">
        <f t="shared" si="12"/>
        <v>NE</v>
      </c>
      <c r="O33" s="183" t="str">
        <f t="shared" si="13"/>
        <v>NE</v>
      </c>
      <c r="P33" s="183" t="str">
        <f t="shared" si="14"/>
        <v>NE</v>
      </c>
      <c r="Q33" s="184" t="str">
        <f t="shared" si="15"/>
        <v>A</v>
      </c>
      <c r="S33">
        <f t="shared" si="16"/>
        <v>0</v>
      </c>
      <c r="T33">
        <f t="shared" si="17"/>
        <v>0</v>
      </c>
      <c r="U33">
        <f t="shared" si="18"/>
        <v>0</v>
      </c>
    </row>
    <row r="34" spans="1:21" ht="13.5" thickBot="1">
      <c r="A34">
        <f t="shared" si="0"/>
        <v>0</v>
      </c>
      <c r="B34" s="103" t="s">
        <v>117</v>
      </c>
      <c r="C34" s="183" t="str">
        <f t="shared" si="1"/>
        <v>NE</v>
      </c>
      <c r="D34" s="183" t="str">
        <f t="shared" si="2"/>
        <v>NE</v>
      </c>
      <c r="E34" s="183" t="str">
        <f t="shared" si="3"/>
        <v>NE</v>
      </c>
      <c r="F34" s="183" t="str">
        <f t="shared" si="4"/>
        <v>NE</v>
      </c>
      <c r="G34" s="183" t="str">
        <f t="shared" si="5"/>
        <v>NE</v>
      </c>
      <c r="H34" s="184" t="str">
        <f t="shared" si="6"/>
        <v>A</v>
      </c>
      <c r="I34" s="183" t="str">
        <f t="shared" si="7"/>
        <v>NE</v>
      </c>
      <c r="J34" s="183" t="str">
        <f t="shared" si="8"/>
        <v>NE</v>
      </c>
      <c r="K34" s="183" t="str">
        <f t="shared" si="9"/>
        <v>NE</v>
      </c>
      <c r="L34" s="184" t="str">
        <f t="shared" si="10"/>
        <v>A</v>
      </c>
      <c r="M34" s="183">
        <f t="shared" si="11"/>
        <v>0</v>
      </c>
      <c r="N34" s="183" t="str">
        <f t="shared" si="12"/>
        <v>NE</v>
      </c>
      <c r="O34" s="183" t="str">
        <f t="shared" si="13"/>
        <v>NE</v>
      </c>
      <c r="P34" s="183" t="str">
        <f t="shared" si="14"/>
        <v>NE</v>
      </c>
      <c r="Q34" s="184" t="str">
        <f t="shared" si="15"/>
        <v>A</v>
      </c>
      <c r="S34">
        <f t="shared" si="16"/>
        <v>0</v>
      </c>
      <c r="T34">
        <f t="shared" si="17"/>
        <v>0</v>
      </c>
      <c r="U34">
        <f t="shared" si="18"/>
        <v>0</v>
      </c>
    </row>
    <row r="35" spans="1:21" ht="13.5" thickBot="1">
      <c r="A35">
        <f t="shared" si="0"/>
        <v>0</v>
      </c>
      <c r="B35" s="103" t="s">
        <v>118</v>
      </c>
      <c r="C35" s="183" t="str">
        <f t="shared" si="1"/>
        <v>NE</v>
      </c>
      <c r="D35" s="183" t="str">
        <f t="shared" si="2"/>
        <v>NE</v>
      </c>
      <c r="E35" s="183" t="str">
        <f t="shared" si="3"/>
        <v>NE</v>
      </c>
      <c r="F35" s="183" t="str">
        <f t="shared" si="4"/>
        <v>NE</v>
      </c>
      <c r="G35" s="183" t="str">
        <f t="shared" si="5"/>
        <v>NE</v>
      </c>
      <c r="H35" s="184" t="str">
        <f t="shared" si="6"/>
        <v>A</v>
      </c>
      <c r="I35" s="183" t="str">
        <f t="shared" si="7"/>
        <v>NE</v>
      </c>
      <c r="J35" s="183" t="str">
        <f t="shared" si="8"/>
        <v>NE</v>
      </c>
      <c r="K35" s="183" t="str">
        <f t="shared" si="9"/>
        <v>NE</v>
      </c>
      <c r="L35" s="184" t="str">
        <f t="shared" si="10"/>
        <v>A</v>
      </c>
      <c r="M35" s="183">
        <f t="shared" si="11"/>
        <v>0</v>
      </c>
      <c r="N35" s="183" t="str">
        <f t="shared" si="12"/>
        <v>NE</v>
      </c>
      <c r="O35" s="183" t="str">
        <f t="shared" si="13"/>
        <v>NE</v>
      </c>
      <c r="P35" s="183" t="str">
        <f t="shared" si="14"/>
        <v>NE</v>
      </c>
      <c r="Q35" s="184" t="str">
        <f t="shared" si="15"/>
        <v>A</v>
      </c>
      <c r="S35">
        <f t="shared" si="16"/>
        <v>0</v>
      </c>
      <c r="T35">
        <f t="shared" si="17"/>
        <v>0</v>
      </c>
      <c r="U35">
        <f t="shared" si="18"/>
        <v>0</v>
      </c>
    </row>
    <row r="36" spans="1:21" ht="13.5" thickBot="1">
      <c r="A36">
        <f t="shared" si="0"/>
        <v>0</v>
      </c>
      <c r="B36" s="103" t="s">
        <v>119</v>
      </c>
      <c r="C36" s="183" t="str">
        <f t="shared" si="1"/>
        <v>NE</v>
      </c>
      <c r="D36" s="183" t="str">
        <f t="shared" si="2"/>
        <v>NE</v>
      </c>
      <c r="E36" s="183" t="str">
        <f t="shared" si="3"/>
        <v>NE</v>
      </c>
      <c r="F36" s="183" t="str">
        <f t="shared" si="4"/>
        <v>NE</v>
      </c>
      <c r="G36" s="183" t="str">
        <f t="shared" si="5"/>
        <v>NE</v>
      </c>
      <c r="H36" s="184" t="str">
        <f t="shared" si="6"/>
        <v>A</v>
      </c>
      <c r="I36" s="183" t="str">
        <f t="shared" si="7"/>
        <v>NE</v>
      </c>
      <c r="J36" s="183" t="str">
        <f t="shared" si="8"/>
        <v>NE</v>
      </c>
      <c r="K36" s="183" t="str">
        <f t="shared" si="9"/>
        <v>NE</v>
      </c>
      <c r="L36" s="184" t="str">
        <f t="shared" si="10"/>
        <v>A</v>
      </c>
      <c r="M36" s="183">
        <f t="shared" si="11"/>
        <v>0</v>
      </c>
      <c r="N36" s="183" t="str">
        <f t="shared" si="12"/>
        <v>NE</v>
      </c>
      <c r="O36" s="183" t="str">
        <f t="shared" si="13"/>
        <v>NE</v>
      </c>
      <c r="P36" s="183" t="str">
        <f t="shared" si="14"/>
        <v>NE</v>
      </c>
      <c r="Q36" s="184" t="str">
        <f t="shared" si="15"/>
        <v>A</v>
      </c>
      <c r="S36">
        <f t="shared" si="16"/>
        <v>0</v>
      </c>
      <c r="T36">
        <f t="shared" si="17"/>
        <v>0</v>
      </c>
      <c r="U36">
        <f t="shared" si="18"/>
        <v>0</v>
      </c>
    </row>
    <row r="37" spans="1:21" ht="13.5" thickBot="1">
      <c r="A37">
        <f t="shared" si="0"/>
        <v>0</v>
      </c>
      <c r="B37" s="103" t="s">
        <v>120</v>
      </c>
      <c r="C37" s="183" t="str">
        <f t="shared" si="1"/>
        <v>NE</v>
      </c>
      <c r="D37" s="183" t="str">
        <f t="shared" si="2"/>
        <v>NE</v>
      </c>
      <c r="E37" s="183" t="str">
        <f t="shared" si="3"/>
        <v>NE</v>
      </c>
      <c r="F37" s="183" t="str">
        <f t="shared" si="4"/>
        <v>NE</v>
      </c>
      <c r="G37" s="183" t="str">
        <f t="shared" si="5"/>
        <v>NE</v>
      </c>
      <c r="H37" s="184" t="str">
        <f t="shared" si="6"/>
        <v>A</v>
      </c>
      <c r="I37" s="183" t="str">
        <f t="shared" si="7"/>
        <v>NE</v>
      </c>
      <c r="J37" s="183" t="str">
        <f t="shared" si="8"/>
        <v>NE</v>
      </c>
      <c r="K37" s="183" t="str">
        <f t="shared" si="9"/>
        <v>NE</v>
      </c>
      <c r="L37" s="184" t="str">
        <f t="shared" si="10"/>
        <v>A</v>
      </c>
      <c r="M37" s="183">
        <f t="shared" si="11"/>
        <v>0</v>
      </c>
      <c r="N37" s="183" t="str">
        <f t="shared" si="12"/>
        <v>NE</v>
      </c>
      <c r="O37" s="183" t="str">
        <f t="shared" si="13"/>
        <v>NE</v>
      </c>
      <c r="P37" s="183" t="str">
        <f t="shared" si="14"/>
        <v>NE</v>
      </c>
      <c r="Q37" s="184" t="str">
        <f t="shared" si="15"/>
        <v>A</v>
      </c>
      <c r="S37">
        <f t="shared" si="16"/>
        <v>0</v>
      </c>
      <c r="T37">
        <f t="shared" si="17"/>
        <v>0</v>
      </c>
      <c r="U37">
        <f t="shared" si="18"/>
        <v>0</v>
      </c>
    </row>
    <row r="38" spans="1:21" ht="13.5" thickBot="1">
      <c r="A38">
        <f t="shared" si="0"/>
        <v>0</v>
      </c>
      <c r="B38" s="103" t="s">
        <v>121</v>
      </c>
      <c r="C38" s="183" t="str">
        <f t="shared" si="1"/>
        <v>NE</v>
      </c>
      <c r="D38" s="183" t="str">
        <f t="shared" si="2"/>
        <v>NE</v>
      </c>
      <c r="E38" s="183" t="str">
        <f t="shared" si="3"/>
        <v>NE</v>
      </c>
      <c r="F38" s="183" t="str">
        <f t="shared" si="4"/>
        <v>NE</v>
      </c>
      <c r="G38" s="183" t="str">
        <f t="shared" si="5"/>
        <v>NE</v>
      </c>
      <c r="H38" s="184" t="str">
        <f t="shared" si="6"/>
        <v>A</v>
      </c>
      <c r="I38" s="183" t="str">
        <f t="shared" si="7"/>
        <v>NE</v>
      </c>
      <c r="J38" s="183" t="str">
        <f t="shared" si="8"/>
        <v>NE</v>
      </c>
      <c r="K38" s="183" t="str">
        <f t="shared" si="9"/>
        <v>NE</v>
      </c>
      <c r="L38" s="184" t="str">
        <f t="shared" si="10"/>
        <v>A</v>
      </c>
      <c r="M38" s="183">
        <f t="shared" si="11"/>
        <v>0</v>
      </c>
      <c r="N38" s="183" t="str">
        <f t="shared" si="12"/>
        <v>NE</v>
      </c>
      <c r="O38" s="183" t="str">
        <f t="shared" si="13"/>
        <v>NE</v>
      </c>
      <c r="P38" s="183" t="str">
        <f t="shared" si="14"/>
        <v>NE</v>
      </c>
      <c r="Q38" s="184" t="str">
        <f t="shared" si="15"/>
        <v>A</v>
      </c>
      <c r="S38">
        <f t="shared" si="16"/>
        <v>0</v>
      </c>
      <c r="T38">
        <f t="shared" si="17"/>
        <v>0</v>
      </c>
      <c r="U38">
        <f t="shared" si="18"/>
        <v>0</v>
      </c>
    </row>
    <row r="39" spans="1:21" ht="13.5" thickBot="1">
      <c r="A39">
        <f t="shared" si="0"/>
        <v>0</v>
      </c>
      <c r="B39" s="103" t="s">
        <v>122</v>
      </c>
      <c r="C39" s="183" t="str">
        <f t="shared" si="1"/>
        <v>NE</v>
      </c>
      <c r="D39" s="183" t="str">
        <f t="shared" si="2"/>
        <v>NE</v>
      </c>
      <c r="E39" s="183" t="str">
        <f t="shared" si="3"/>
        <v>NE</v>
      </c>
      <c r="F39" s="183" t="str">
        <f t="shared" si="4"/>
        <v>NE</v>
      </c>
      <c r="G39" s="183" t="str">
        <f t="shared" si="5"/>
        <v>NE</v>
      </c>
      <c r="H39" s="184" t="str">
        <f t="shared" si="6"/>
        <v>A</v>
      </c>
      <c r="I39" s="183" t="str">
        <f t="shared" si="7"/>
        <v>NE</v>
      </c>
      <c r="J39" s="183" t="str">
        <f t="shared" si="8"/>
        <v>NE</v>
      </c>
      <c r="K39" s="183" t="str">
        <f t="shared" si="9"/>
        <v>NE</v>
      </c>
      <c r="L39" s="184" t="str">
        <f t="shared" si="10"/>
        <v>A</v>
      </c>
      <c r="M39" s="183">
        <f t="shared" si="11"/>
        <v>0</v>
      </c>
      <c r="N39" s="183" t="str">
        <f t="shared" si="12"/>
        <v>NE</v>
      </c>
      <c r="O39" s="183" t="str">
        <f t="shared" si="13"/>
        <v>NE</v>
      </c>
      <c r="P39" s="183" t="str">
        <f t="shared" si="14"/>
        <v>NE</v>
      </c>
      <c r="Q39" s="184" t="str">
        <f t="shared" si="15"/>
        <v>A</v>
      </c>
      <c r="S39">
        <f t="shared" si="16"/>
        <v>0</v>
      </c>
      <c r="T39">
        <f t="shared" si="17"/>
        <v>0</v>
      </c>
      <c r="U39">
        <f t="shared" si="18"/>
        <v>0</v>
      </c>
    </row>
    <row r="40" spans="1:21" ht="13.5" thickBot="1">
      <c r="A40">
        <f t="shared" si="0"/>
        <v>0</v>
      </c>
      <c r="B40" s="103" t="s">
        <v>123</v>
      </c>
      <c r="C40" s="183" t="str">
        <f t="shared" si="1"/>
        <v>NE</v>
      </c>
      <c r="D40" s="183" t="str">
        <f t="shared" si="2"/>
        <v>NE</v>
      </c>
      <c r="E40" s="183" t="str">
        <f t="shared" si="3"/>
        <v>NE</v>
      </c>
      <c r="F40" s="183" t="str">
        <f t="shared" si="4"/>
        <v>NE</v>
      </c>
      <c r="G40" s="183" t="str">
        <f t="shared" si="5"/>
        <v>NE</v>
      </c>
      <c r="H40" s="184" t="str">
        <f t="shared" si="6"/>
        <v>A</v>
      </c>
      <c r="I40" s="183" t="str">
        <f t="shared" si="7"/>
        <v>NE</v>
      </c>
      <c r="J40" s="183" t="str">
        <f t="shared" si="8"/>
        <v>NE</v>
      </c>
      <c r="K40" s="183" t="str">
        <f t="shared" si="9"/>
        <v>NE</v>
      </c>
      <c r="L40" s="184" t="str">
        <f t="shared" si="10"/>
        <v>A</v>
      </c>
      <c r="M40" s="183">
        <f t="shared" si="11"/>
        <v>0</v>
      </c>
      <c r="N40" s="183" t="str">
        <f t="shared" si="12"/>
        <v>NE</v>
      </c>
      <c r="O40" s="183" t="str">
        <f t="shared" si="13"/>
        <v>NE</v>
      </c>
      <c r="P40" s="183" t="str">
        <f t="shared" si="14"/>
        <v>NE</v>
      </c>
      <c r="Q40" s="184" t="str">
        <f t="shared" si="15"/>
        <v>A</v>
      </c>
      <c r="S40">
        <f t="shared" si="16"/>
        <v>0</v>
      </c>
      <c r="T40">
        <f t="shared" si="17"/>
        <v>0</v>
      </c>
      <c r="U40">
        <f t="shared" si="18"/>
        <v>0</v>
      </c>
    </row>
    <row r="41" spans="1:21" ht="13.5" thickBot="1">
      <c r="A41">
        <f t="shared" si="0"/>
        <v>0</v>
      </c>
      <c r="B41" s="103" t="s">
        <v>124</v>
      </c>
      <c r="C41" s="183" t="str">
        <f t="shared" si="1"/>
        <v>NE</v>
      </c>
      <c r="D41" s="183" t="str">
        <f t="shared" si="2"/>
        <v>NE</v>
      </c>
      <c r="E41" s="183" t="str">
        <f t="shared" si="3"/>
        <v>NE</v>
      </c>
      <c r="F41" s="183" t="str">
        <f t="shared" si="4"/>
        <v>NE</v>
      </c>
      <c r="G41" s="183" t="str">
        <f t="shared" si="5"/>
        <v>NE</v>
      </c>
      <c r="H41" s="184" t="str">
        <f t="shared" si="6"/>
        <v>A</v>
      </c>
      <c r="I41" s="183" t="str">
        <f t="shared" si="7"/>
        <v>NE</v>
      </c>
      <c r="J41" s="183" t="str">
        <f t="shared" si="8"/>
        <v>NE</v>
      </c>
      <c r="K41" s="183" t="str">
        <f t="shared" si="9"/>
        <v>NE</v>
      </c>
      <c r="L41" s="184" t="str">
        <f t="shared" si="10"/>
        <v>A</v>
      </c>
      <c r="M41" s="183">
        <f t="shared" si="11"/>
        <v>0</v>
      </c>
      <c r="N41" s="183" t="str">
        <f t="shared" si="12"/>
        <v>NE</v>
      </c>
      <c r="O41" s="183" t="str">
        <f t="shared" si="13"/>
        <v>NE</v>
      </c>
      <c r="P41" s="183" t="str">
        <f t="shared" si="14"/>
        <v>NE</v>
      </c>
      <c r="Q41" s="184" t="str">
        <f t="shared" si="15"/>
        <v>A</v>
      </c>
      <c r="S41">
        <f t="shared" si="16"/>
        <v>0</v>
      </c>
      <c r="T41">
        <f t="shared" si="17"/>
        <v>0</v>
      </c>
      <c r="U41">
        <f t="shared" si="18"/>
        <v>0</v>
      </c>
    </row>
    <row r="42" spans="1:21" ht="13.5" thickBot="1">
      <c r="A42">
        <f t="shared" si="0"/>
        <v>0</v>
      </c>
      <c r="B42" s="103" t="s">
        <v>125</v>
      </c>
      <c r="C42" s="183" t="str">
        <f t="shared" si="1"/>
        <v>NE</v>
      </c>
      <c r="D42" s="183" t="str">
        <f t="shared" si="2"/>
        <v>NE</v>
      </c>
      <c r="E42" s="183" t="str">
        <f t="shared" si="3"/>
        <v>NE</v>
      </c>
      <c r="F42" s="183" t="str">
        <f t="shared" si="4"/>
        <v>NE</v>
      </c>
      <c r="G42" s="183" t="str">
        <f t="shared" si="5"/>
        <v>NE</v>
      </c>
      <c r="H42" s="184" t="str">
        <f t="shared" si="6"/>
        <v>A</v>
      </c>
      <c r="I42" s="183" t="str">
        <f t="shared" si="7"/>
        <v>NE</v>
      </c>
      <c r="J42" s="183" t="str">
        <f t="shared" si="8"/>
        <v>NE</v>
      </c>
      <c r="K42" s="183" t="str">
        <f t="shared" si="9"/>
        <v>NE</v>
      </c>
      <c r="L42" s="184" t="str">
        <f t="shared" si="10"/>
        <v>A</v>
      </c>
      <c r="M42" s="183">
        <f t="shared" si="11"/>
        <v>0</v>
      </c>
      <c r="N42" s="183" t="str">
        <f t="shared" si="12"/>
        <v>NE</v>
      </c>
      <c r="O42" s="183" t="str">
        <f t="shared" si="13"/>
        <v>NE</v>
      </c>
      <c r="P42" s="183" t="str">
        <f t="shared" si="14"/>
        <v>NE</v>
      </c>
      <c r="Q42" s="184" t="str">
        <f t="shared" si="15"/>
        <v>A</v>
      </c>
      <c r="S42">
        <f t="shared" si="16"/>
        <v>0</v>
      </c>
      <c r="T42">
        <f t="shared" si="17"/>
        <v>0</v>
      </c>
      <c r="U42">
        <f t="shared" si="18"/>
        <v>0</v>
      </c>
    </row>
    <row r="43" spans="1:21">
      <c r="A43">
        <f t="shared" si="0"/>
        <v>0</v>
      </c>
      <c r="B43" s="103" t="s">
        <v>126</v>
      </c>
      <c r="C43" s="183" t="str">
        <f t="shared" si="1"/>
        <v>NE</v>
      </c>
      <c r="D43" s="183" t="str">
        <f t="shared" si="2"/>
        <v>NE</v>
      </c>
      <c r="E43" s="183" t="str">
        <f t="shared" si="3"/>
        <v>NE</v>
      </c>
      <c r="F43" s="183" t="str">
        <f t="shared" si="4"/>
        <v>NE</v>
      </c>
      <c r="G43" s="183" t="str">
        <f t="shared" si="5"/>
        <v>NE</v>
      </c>
      <c r="H43" s="184" t="str">
        <f t="shared" si="6"/>
        <v>A</v>
      </c>
      <c r="I43" s="183" t="str">
        <f t="shared" si="7"/>
        <v>NE</v>
      </c>
      <c r="J43" s="183" t="str">
        <f t="shared" si="8"/>
        <v>NE</v>
      </c>
      <c r="K43" s="183" t="str">
        <f t="shared" si="9"/>
        <v>NE</v>
      </c>
      <c r="L43" s="184" t="str">
        <f t="shared" si="10"/>
        <v>A</v>
      </c>
      <c r="M43" s="183">
        <f t="shared" si="11"/>
        <v>0</v>
      </c>
      <c r="N43" s="183" t="str">
        <f t="shared" si="12"/>
        <v>NE</v>
      </c>
      <c r="O43" s="183" t="str">
        <f t="shared" si="13"/>
        <v>NE</v>
      </c>
      <c r="P43" s="183" t="str">
        <f t="shared" si="14"/>
        <v>NE</v>
      </c>
      <c r="Q43" s="184" t="str">
        <f t="shared" si="15"/>
        <v>A</v>
      </c>
      <c r="S43">
        <f t="shared" si="16"/>
        <v>0</v>
      </c>
      <c r="T43">
        <f t="shared" si="17"/>
        <v>0</v>
      </c>
      <c r="U43">
        <f t="shared" si="18"/>
        <v>0</v>
      </c>
    </row>
    <row r="44" spans="1:21" ht="19.5" customHeight="1">
      <c r="B44" s="103" t="s">
        <v>127</v>
      </c>
      <c r="C44" s="107">
        <f>C83</f>
        <v>0</v>
      </c>
      <c r="D44" s="108">
        <f>D83</f>
        <v>0</v>
      </c>
      <c r="E44" s="108">
        <f>E83</f>
        <v>0</v>
      </c>
      <c r="F44" s="108">
        <f>F83</f>
        <v>0</v>
      </c>
      <c r="G44" s="109">
        <f>G83</f>
        <v>0</v>
      </c>
      <c r="H44" s="110"/>
      <c r="I44" s="111">
        <f>I83</f>
        <v>0</v>
      </c>
      <c r="J44" s="108">
        <f>J83</f>
        <v>0</v>
      </c>
      <c r="K44" s="109">
        <f>K83</f>
        <v>0</v>
      </c>
      <c r="L44" s="110"/>
      <c r="M44" s="111">
        <f>M83</f>
        <v>0</v>
      </c>
      <c r="N44" s="108">
        <f>N83</f>
        <v>0</v>
      </c>
      <c r="O44" s="108">
        <f>O83</f>
        <v>0</v>
      </c>
      <c r="P44" s="112">
        <f>P83</f>
        <v>0</v>
      </c>
      <c r="Q44" s="101"/>
    </row>
    <row r="45" spans="1:21" ht="19.5" customHeight="1" thickBot="1">
      <c r="B45" s="113" t="s">
        <v>128</v>
      </c>
      <c r="C45" s="114">
        <f>C94</f>
        <v>0</v>
      </c>
      <c r="D45" s="115">
        <f>D94</f>
        <v>0</v>
      </c>
      <c r="E45" s="115">
        <f>E94</f>
        <v>0</v>
      </c>
      <c r="F45" s="115">
        <f>F94</f>
        <v>0</v>
      </c>
      <c r="G45" s="116">
        <f>G94</f>
        <v>0</v>
      </c>
      <c r="H45" s="117" t="s">
        <v>129</v>
      </c>
      <c r="I45" s="118">
        <f>I94</f>
        <v>0</v>
      </c>
      <c r="J45" s="115">
        <f>J94</f>
        <v>0</v>
      </c>
      <c r="K45" s="116">
        <f>K94</f>
        <v>0</v>
      </c>
      <c r="L45" s="117" t="s">
        <v>129</v>
      </c>
      <c r="M45" s="118">
        <f>M94</f>
        <v>0</v>
      </c>
      <c r="N45" s="115">
        <f>N94</f>
        <v>0</v>
      </c>
      <c r="O45" s="115">
        <f>O94</f>
        <v>0</v>
      </c>
      <c r="P45" s="116">
        <f>P94</f>
        <v>0</v>
      </c>
      <c r="Q45" s="119" t="s">
        <v>129</v>
      </c>
    </row>
    <row r="46" spans="1:21" ht="13.5" thickTop="1">
      <c r="H46"/>
    </row>
    <row r="47" spans="1:21">
      <c r="A47">
        <f>COUNTIF(A6:A43,1)</f>
        <v>16</v>
      </c>
      <c r="C47">
        <f>COUNTIF(C6:C43,5)</f>
        <v>12</v>
      </c>
      <c r="D47">
        <f t="shared" ref="D47:P47" si="19">COUNTIF(D6:D43,5)</f>
        <v>10</v>
      </c>
      <c r="E47">
        <f t="shared" si="19"/>
        <v>7</v>
      </c>
      <c r="F47">
        <f t="shared" si="19"/>
        <v>14</v>
      </c>
      <c r="G47">
        <f t="shared" si="19"/>
        <v>5</v>
      </c>
      <c r="H47"/>
      <c r="I47">
        <f t="shared" si="19"/>
        <v>15</v>
      </c>
      <c r="J47">
        <f t="shared" si="19"/>
        <v>12</v>
      </c>
      <c r="K47">
        <f t="shared" si="19"/>
        <v>14</v>
      </c>
      <c r="M47">
        <f t="shared" si="19"/>
        <v>9</v>
      </c>
      <c r="N47">
        <f t="shared" si="19"/>
        <v>8</v>
      </c>
      <c r="O47">
        <f t="shared" si="19"/>
        <v>9</v>
      </c>
      <c r="P47">
        <f t="shared" si="19"/>
        <v>9</v>
      </c>
      <c r="S47">
        <f>SUMIF(S6:S43,1)</f>
        <v>16</v>
      </c>
      <c r="T47">
        <f t="shared" ref="T47:U47" si="20">SUMIF(T6:T43,1)</f>
        <v>16</v>
      </c>
      <c r="U47">
        <f t="shared" si="20"/>
        <v>13</v>
      </c>
    </row>
    <row r="48" spans="1:21">
      <c r="C48">
        <f>COUNTIF(C6:C43,4)</f>
        <v>3</v>
      </c>
      <c r="D48">
        <f t="shared" ref="D48:P48" si="21">COUNTIF(D6:D43,4)</f>
        <v>5</v>
      </c>
      <c r="E48">
        <f t="shared" si="21"/>
        <v>8</v>
      </c>
      <c r="F48">
        <f t="shared" si="21"/>
        <v>1</v>
      </c>
      <c r="G48">
        <f t="shared" si="21"/>
        <v>1</v>
      </c>
      <c r="H48"/>
      <c r="I48">
        <f t="shared" si="21"/>
        <v>0</v>
      </c>
      <c r="J48">
        <f t="shared" si="21"/>
        <v>2</v>
      </c>
      <c r="K48">
        <f t="shared" si="21"/>
        <v>2</v>
      </c>
      <c r="M48">
        <f t="shared" si="21"/>
        <v>1</v>
      </c>
      <c r="N48">
        <f t="shared" si="21"/>
        <v>0</v>
      </c>
      <c r="O48">
        <f t="shared" si="21"/>
        <v>2</v>
      </c>
      <c r="P48">
        <f t="shared" si="21"/>
        <v>2</v>
      </c>
    </row>
    <row r="49" spans="2:31">
      <c r="C49">
        <f>COUNTIF(C6:C43,3)</f>
        <v>1</v>
      </c>
      <c r="D49">
        <f t="shared" ref="D49:P49" si="22">COUNTIF(D6:D43,3)</f>
        <v>1</v>
      </c>
      <c r="E49">
        <f t="shared" si="22"/>
        <v>0</v>
      </c>
      <c r="F49">
        <f t="shared" si="22"/>
        <v>1</v>
      </c>
      <c r="G49">
        <f t="shared" si="22"/>
        <v>1</v>
      </c>
      <c r="H49"/>
      <c r="I49">
        <f t="shared" si="22"/>
        <v>0</v>
      </c>
      <c r="J49">
        <f t="shared" si="22"/>
        <v>1</v>
      </c>
      <c r="K49">
        <f t="shared" si="22"/>
        <v>0</v>
      </c>
      <c r="M49">
        <f t="shared" si="22"/>
        <v>2</v>
      </c>
      <c r="N49">
        <f t="shared" si="22"/>
        <v>4</v>
      </c>
      <c r="O49">
        <f t="shared" si="22"/>
        <v>1</v>
      </c>
      <c r="P49">
        <f t="shared" si="22"/>
        <v>1</v>
      </c>
    </row>
    <row r="50" spans="2:31">
      <c r="C50">
        <f>COUNTIF(C6:C43,2)</f>
        <v>0</v>
      </c>
      <c r="D50">
        <f t="shared" ref="D50:P50" si="23">COUNTIF(D6:D43,2)</f>
        <v>0</v>
      </c>
      <c r="E50">
        <f t="shared" si="23"/>
        <v>1</v>
      </c>
      <c r="F50">
        <f t="shared" si="23"/>
        <v>0</v>
      </c>
      <c r="G50">
        <f t="shared" si="23"/>
        <v>9</v>
      </c>
      <c r="H50"/>
      <c r="I50">
        <f t="shared" si="23"/>
        <v>1</v>
      </c>
      <c r="J50">
        <f t="shared" si="23"/>
        <v>1</v>
      </c>
      <c r="K50">
        <f t="shared" si="23"/>
        <v>0</v>
      </c>
      <c r="M50">
        <f t="shared" si="23"/>
        <v>4</v>
      </c>
      <c r="N50">
        <f t="shared" si="23"/>
        <v>4</v>
      </c>
      <c r="O50">
        <f t="shared" si="23"/>
        <v>4</v>
      </c>
      <c r="P50">
        <f t="shared" si="23"/>
        <v>4</v>
      </c>
    </row>
    <row r="51" spans="2:31">
      <c r="H51"/>
    </row>
    <row r="52" spans="2:31" ht="13.5" thickBot="1">
      <c r="H52"/>
    </row>
    <row r="53" spans="2:31" ht="13.5" thickTop="1">
      <c r="B53" s="360" t="s">
        <v>88</v>
      </c>
      <c r="C53" s="362" t="s">
        <v>56</v>
      </c>
      <c r="D53" s="362"/>
      <c r="E53" s="362"/>
      <c r="F53" s="362"/>
      <c r="G53" s="362"/>
      <c r="H53" s="362"/>
      <c r="I53" s="362"/>
      <c r="J53" s="362"/>
      <c r="K53" s="362"/>
      <c r="L53" s="362"/>
      <c r="M53" s="362"/>
      <c r="N53" s="362"/>
      <c r="O53" s="362"/>
      <c r="P53" s="362"/>
      <c r="Q53" s="362"/>
      <c r="R53" s="310" t="s">
        <v>11</v>
      </c>
      <c r="S53" s="311"/>
      <c r="T53" s="311"/>
      <c r="U53" s="311"/>
      <c r="V53" s="312"/>
      <c r="W53" s="312"/>
      <c r="X53" s="313" t="s">
        <v>12</v>
      </c>
      <c r="Y53" s="314"/>
      <c r="Z53" s="314"/>
      <c r="AA53" s="314"/>
      <c r="AB53" s="314"/>
      <c r="AC53" s="314"/>
      <c r="AD53" s="314"/>
      <c r="AE53" s="315"/>
    </row>
    <row r="54" spans="2:31">
      <c r="B54" s="361"/>
      <c r="C54" s="328" t="s">
        <v>57</v>
      </c>
      <c r="D54" s="329"/>
      <c r="E54" s="330"/>
      <c r="F54" s="334" t="s">
        <v>58</v>
      </c>
      <c r="G54" s="329"/>
      <c r="H54" s="330"/>
      <c r="I54" s="336" t="s">
        <v>59</v>
      </c>
      <c r="J54" s="337"/>
      <c r="K54" s="338"/>
      <c r="L54" s="334" t="s">
        <v>60</v>
      </c>
      <c r="M54" s="329"/>
      <c r="N54" s="330"/>
      <c r="O54" s="334" t="s">
        <v>61</v>
      </c>
      <c r="P54" s="329"/>
      <c r="Q54" s="344"/>
      <c r="R54" s="316" t="s">
        <v>3</v>
      </c>
      <c r="S54" s="317"/>
      <c r="T54" s="321" t="s">
        <v>63</v>
      </c>
      <c r="U54" s="322"/>
      <c r="V54" s="326" t="s">
        <v>64</v>
      </c>
      <c r="W54" s="307"/>
      <c r="X54" s="295" t="s">
        <v>65</v>
      </c>
      <c r="Y54" s="297" t="s">
        <v>66</v>
      </c>
      <c r="Z54" s="298"/>
      <c r="AA54" s="299"/>
      <c r="AB54" s="302" t="s">
        <v>67</v>
      </c>
      <c r="AC54" s="303"/>
      <c r="AD54" s="306" t="s">
        <v>68</v>
      </c>
      <c r="AE54" s="307"/>
    </row>
    <row r="55" spans="2:31">
      <c r="B55" s="361"/>
      <c r="C55" s="300"/>
      <c r="D55" s="300"/>
      <c r="E55" s="331"/>
      <c r="F55" s="308"/>
      <c r="G55" s="300"/>
      <c r="H55" s="331"/>
      <c r="I55" s="339"/>
      <c r="J55" s="340"/>
      <c r="K55" s="305"/>
      <c r="L55" s="308"/>
      <c r="M55" s="300"/>
      <c r="N55" s="331"/>
      <c r="O55" s="308"/>
      <c r="P55" s="300"/>
      <c r="Q55" s="309"/>
      <c r="R55" s="318"/>
      <c r="S55" s="301"/>
      <c r="T55" s="304"/>
      <c r="U55" s="323"/>
      <c r="V55" s="327"/>
      <c r="W55" s="309"/>
      <c r="X55" s="296"/>
      <c r="Y55" s="300"/>
      <c r="Z55" s="300"/>
      <c r="AA55" s="301"/>
      <c r="AB55" s="304"/>
      <c r="AC55" s="305"/>
      <c r="AD55" s="308"/>
      <c r="AE55" s="309"/>
    </row>
    <row r="56" spans="2:31">
      <c r="B56" s="361"/>
      <c r="C56" s="332"/>
      <c r="D56" s="332"/>
      <c r="E56" s="333"/>
      <c r="F56" s="335"/>
      <c r="G56" s="332"/>
      <c r="H56" s="333"/>
      <c r="I56" s="341"/>
      <c r="J56" s="342"/>
      <c r="K56" s="343"/>
      <c r="L56" s="335"/>
      <c r="M56" s="332"/>
      <c r="N56" s="333"/>
      <c r="O56" s="335"/>
      <c r="P56" s="332"/>
      <c r="Q56" s="345"/>
      <c r="R56" s="319"/>
      <c r="S56" s="320"/>
      <c r="T56" s="324"/>
      <c r="U56" s="325"/>
      <c r="V56" s="327"/>
      <c r="W56" s="309"/>
      <c r="X56" s="296"/>
      <c r="Y56" s="300"/>
      <c r="Z56" s="300"/>
      <c r="AA56" s="301"/>
      <c r="AB56" s="304"/>
      <c r="AC56" s="305"/>
      <c r="AD56" s="308"/>
      <c r="AE56" s="309"/>
    </row>
    <row r="57" spans="2:31" ht="13.5" thickBot="1">
      <c r="B57" s="120"/>
      <c r="C57" s="121" t="s">
        <v>130</v>
      </c>
      <c r="D57" s="122" t="s">
        <v>131</v>
      </c>
      <c r="E57" s="122" t="s">
        <v>132</v>
      </c>
      <c r="F57" s="123" t="s">
        <v>130</v>
      </c>
      <c r="G57" s="124" t="s">
        <v>131</v>
      </c>
      <c r="H57" s="125" t="s">
        <v>132</v>
      </c>
      <c r="I57" s="123" t="s">
        <v>130</v>
      </c>
      <c r="J57" s="122" t="s">
        <v>131</v>
      </c>
      <c r="K57" s="122" t="s">
        <v>132</v>
      </c>
      <c r="L57" s="123" t="s">
        <v>130</v>
      </c>
      <c r="M57" s="122" t="s">
        <v>131</v>
      </c>
      <c r="N57" s="122" t="s">
        <v>132</v>
      </c>
      <c r="O57" s="123" t="s">
        <v>130</v>
      </c>
      <c r="P57" s="122" t="s">
        <v>131</v>
      </c>
      <c r="Q57" s="122" t="s">
        <v>132</v>
      </c>
      <c r="R57" s="126" t="s">
        <v>130</v>
      </c>
      <c r="S57" s="127" t="s">
        <v>131</v>
      </c>
      <c r="T57" s="128" t="s">
        <v>130</v>
      </c>
      <c r="U57" s="129" t="s">
        <v>131</v>
      </c>
      <c r="V57" s="130" t="s">
        <v>130</v>
      </c>
      <c r="W57" s="131" t="s">
        <v>131</v>
      </c>
      <c r="X57" s="132" t="s">
        <v>130</v>
      </c>
      <c r="Y57" s="133" t="s">
        <v>130</v>
      </c>
      <c r="Z57" s="133" t="s">
        <v>131</v>
      </c>
      <c r="AA57" s="134" t="s">
        <v>132</v>
      </c>
      <c r="AB57" s="135" t="s">
        <v>130</v>
      </c>
      <c r="AC57" s="133" t="s">
        <v>131</v>
      </c>
      <c r="AD57" s="136" t="s">
        <v>130</v>
      </c>
      <c r="AE57" s="137" t="s">
        <v>131</v>
      </c>
    </row>
    <row r="58" spans="2:31">
      <c r="B58" s="138">
        <v>1</v>
      </c>
      <c r="C58" s="189">
        <v>5</v>
      </c>
      <c r="D58" s="193">
        <v>5</v>
      </c>
      <c r="E58" s="194">
        <v>5</v>
      </c>
      <c r="F58" s="189">
        <v>5</v>
      </c>
      <c r="G58" s="193">
        <v>4</v>
      </c>
      <c r="H58" s="193">
        <v>4</v>
      </c>
      <c r="I58" s="195">
        <v>4</v>
      </c>
      <c r="J58" s="196">
        <v>4</v>
      </c>
      <c r="K58" s="197">
        <v>4</v>
      </c>
      <c r="L58" s="189">
        <v>5</v>
      </c>
      <c r="M58" s="193">
        <v>5</v>
      </c>
      <c r="N58" s="194">
        <v>5</v>
      </c>
      <c r="O58" s="189">
        <v>2</v>
      </c>
      <c r="P58" s="193">
        <v>2</v>
      </c>
      <c r="Q58" s="198">
        <v>2</v>
      </c>
      <c r="R58" s="199">
        <v>5</v>
      </c>
      <c r="S58" s="200">
        <v>5</v>
      </c>
      <c r="T58" s="230" t="s">
        <v>166</v>
      </c>
      <c r="U58" s="209">
        <v>4</v>
      </c>
      <c r="V58" s="189">
        <v>5</v>
      </c>
      <c r="W58" s="200">
        <v>5</v>
      </c>
      <c r="X58" s="210">
        <v>2</v>
      </c>
      <c r="Y58" s="189">
        <v>2</v>
      </c>
      <c r="Z58" s="193">
        <v>2</v>
      </c>
      <c r="AA58" s="211">
        <v>2</v>
      </c>
      <c r="AB58" s="212">
        <v>2</v>
      </c>
      <c r="AC58" s="213">
        <v>2</v>
      </c>
      <c r="AD58" s="189">
        <v>2</v>
      </c>
      <c r="AE58" s="200">
        <v>2</v>
      </c>
    </row>
    <row r="59" spans="2:31">
      <c r="B59" s="153">
        <f>B58+1</f>
        <v>2</v>
      </c>
      <c r="C59" s="190">
        <v>5</v>
      </c>
      <c r="D59" s="201">
        <v>5</v>
      </c>
      <c r="E59" s="202">
        <v>5</v>
      </c>
      <c r="F59" s="190">
        <v>5</v>
      </c>
      <c r="G59" s="201">
        <v>5</v>
      </c>
      <c r="H59" s="201">
        <v>2</v>
      </c>
      <c r="I59" s="203">
        <v>5</v>
      </c>
      <c r="J59" s="204">
        <v>5</v>
      </c>
      <c r="K59" s="205">
        <v>2</v>
      </c>
      <c r="L59" s="190">
        <v>5</v>
      </c>
      <c r="M59" s="201">
        <v>5</v>
      </c>
      <c r="N59" s="202">
        <v>5</v>
      </c>
      <c r="O59" s="190">
        <v>2</v>
      </c>
      <c r="P59" s="201">
        <v>2</v>
      </c>
      <c r="Q59" s="206">
        <v>2</v>
      </c>
      <c r="R59" s="207">
        <v>5</v>
      </c>
      <c r="S59" s="208">
        <v>5</v>
      </c>
      <c r="T59" s="231" t="s">
        <v>167</v>
      </c>
      <c r="U59" s="205">
        <v>5</v>
      </c>
      <c r="V59" s="190">
        <v>5</v>
      </c>
      <c r="W59" s="208">
        <v>5</v>
      </c>
      <c r="X59" s="214">
        <v>3</v>
      </c>
      <c r="Y59" s="190">
        <v>3</v>
      </c>
      <c r="Z59" s="201">
        <v>3</v>
      </c>
      <c r="AA59" s="202">
        <v>3</v>
      </c>
      <c r="AB59" s="215">
        <v>5</v>
      </c>
      <c r="AC59" s="205">
        <v>2</v>
      </c>
      <c r="AD59" s="190">
        <v>5</v>
      </c>
      <c r="AE59" s="208">
        <v>5</v>
      </c>
    </row>
    <row r="60" spans="2:31" ht="25.5">
      <c r="B60" s="153">
        <f t="shared" ref="B60:B95" si="24">B59+1</f>
        <v>3</v>
      </c>
      <c r="C60" s="190">
        <v>5</v>
      </c>
      <c r="D60" s="201">
        <v>5</v>
      </c>
      <c r="E60" s="202">
        <v>5</v>
      </c>
      <c r="F60" s="190">
        <v>5</v>
      </c>
      <c r="G60" s="201">
        <v>5</v>
      </c>
      <c r="H60" s="201">
        <v>5</v>
      </c>
      <c r="I60" s="203">
        <v>5</v>
      </c>
      <c r="J60" s="204">
        <v>5</v>
      </c>
      <c r="K60" s="205">
        <v>5</v>
      </c>
      <c r="L60" s="190">
        <v>5</v>
      </c>
      <c r="M60" s="201">
        <v>5</v>
      </c>
      <c r="N60" s="202">
        <v>5</v>
      </c>
      <c r="O60" s="190">
        <v>5</v>
      </c>
      <c r="P60" s="201">
        <v>5</v>
      </c>
      <c r="Q60" s="206">
        <v>5</v>
      </c>
      <c r="R60" s="207">
        <v>5</v>
      </c>
      <c r="S60" s="208">
        <v>5</v>
      </c>
      <c r="T60" s="232" t="s">
        <v>168</v>
      </c>
      <c r="U60" s="205">
        <v>5</v>
      </c>
      <c r="V60" s="190">
        <v>5</v>
      </c>
      <c r="W60" s="208">
        <v>5</v>
      </c>
      <c r="X60" s="214">
        <v>5</v>
      </c>
      <c r="Y60" s="190">
        <v>5</v>
      </c>
      <c r="Z60" s="201">
        <v>5</v>
      </c>
      <c r="AA60" s="202">
        <v>5</v>
      </c>
      <c r="AB60" s="215">
        <v>5</v>
      </c>
      <c r="AC60" s="205">
        <v>5</v>
      </c>
      <c r="AD60" s="190">
        <v>5</v>
      </c>
      <c r="AE60" s="208">
        <v>5</v>
      </c>
    </row>
    <row r="61" spans="2:31">
      <c r="B61" s="163">
        <f t="shared" si="24"/>
        <v>4</v>
      </c>
      <c r="C61" s="190">
        <v>4</v>
      </c>
      <c r="D61" s="201">
        <v>4</v>
      </c>
      <c r="E61" s="202">
        <v>4</v>
      </c>
      <c r="F61" s="190">
        <v>5</v>
      </c>
      <c r="G61" s="201">
        <v>5</v>
      </c>
      <c r="H61" s="201">
        <v>4</v>
      </c>
      <c r="I61" s="203">
        <v>5</v>
      </c>
      <c r="J61" s="204">
        <v>5</v>
      </c>
      <c r="K61" s="205">
        <v>5</v>
      </c>
      <c r="L61" s="190">
        <v>5</v>
      </c>
      <c r="M61" s="201">
        <v>5</v>
      </c>
      <c r="N61" s="202">
        <v>5</v>
      </c>
      <c r="O61" s="190">
        <v>2</v>
      </c>
      <c r="P61" s="201">
        <v>2</v>
      </c>
      <c r="Q61" s="206">
        <v>2</v>
      </c>
      <c r="R61" s="207">
        <v>5</v>
      </c>
      <c r="S61" s="208">
        <v>5</v>
      </c>
      <c r="T61" s="230" t="s">
        <v>166</v>
      </c>
      <c r="U61" s="205">
        <v>5</v>
      </c>
      <c r="V61" s="190">
        <v>5</v>
      </c>
      <c r="W61" s="208">
        <v>5</v>
      </c>
      <c r="X61" s="214">
        <v>5</v>
      </c>
      <c r="Y61" s="190">
        <v>5</v>
      </c>
      <c r="Z61" s="201">
        <v>5</v>
      </c>
      <c r="AA61" s="202">
        <v>5</v>
      </c>
      <c r="AB61" s="215">
        <v>5</v>
      </c>
      <c r="AC61" s="205">
        <v>5</v>
      </c>
      <c r="AD61" s="190">
        <v>2</v>
      </c>
      <c r="AE61" s="208">
        <v>2</v>
      </c>
    </row>
    <row r="62" spans="2:31" ht="25.5">
      <c r="B62" s="153">
        <f t="shared" si="24"/>
        <v>5</v>
      </c>
      <c r="C62" s="190">
        <v>5</v>
      </c>
      <c r="D62" s="201">
        <v>5</v>
      </c>
      <c r="E62" s="202">
        <v>5</v>
      </c>
      <c r="F62" s="190">
        <v>5</v>
      </c>
      <c r="G62" s="201">
        <v>5</v>
      </c>
      <c r="H62" s="201">
        <v>5</v>
      </c>
      <c r="I62" s="203">
        <v>5</v>
      </c>
      <c r="J62" s="204">
        <v>5</v>
      </c>
      <c r="K62" s="205">
        <v>5</v>
      </c>
      <c r="L62" s="190">
        <v>5</v>
      </c>
      <c r="M62" s="201">
        <v>5</v>
      </c>
      <c r="N62" s="202">
        <v>5</v>
      </c>
      <c r="O62" s="190">
        <v>5</v>
      </c>
      <c r="P62" s="201">
        <v>5</v>
      </c>
      <c r="Q62" s="206">
        <v>5</v>
      </c>
      <c r="R62" s="207">
        <v>5</v>
      </c>
      <c r="S62" s="208">
        <v>5</v>
      </c>
      <c r="T62" s="232" t="s">
        <v>168</v>
      </c>
      <c r="U62" s="205">
        <v>5</v>
      </c>
      <c r="V62" s="190">
        <v>5</v>
      </c>
      <c r="W62" s="208">
        <v>5</v>
      </c>
      <c r="X62" s="214">
        <v>5</v>
      </c>
      <c r="Y62" s="190">
        <v>5</v>
      </c>
      <c r="Z62" s="201">
        <v>5</v>
      </c>
      <c r="AA62" s="202">
        <v>5</v>
      </c>
      <c r="AB62" s="215">
        <v>5</v>
      </c>
      <c r="AC62" s="205">
        <v>5</v>
      </c>
      <c r="AD62" s="190">
        <v>5</v>
      </c>
      <c r="AE62" s="208">
        <v>5</v>
      </c>
    </row>
    <row r="63" spans="2:31" ht="25.5">
      <c r="B63" s="153">
        <f t="shared" si="24"/>
        <v>6</v>
      </c>
      <c r="C63" s="190">
        <v>5</v>
      </c>
      <c r="D63" s="201">
        <v>2</v>
      </c>
      <c r="E63" s="202">
        <v>5</v>
      </c>
      <c r="F63" s="190">
        <v>4</v>
      </c>
      <c r="G63" s="201">
        <v>4</v>
      </c>
      <c r="H63" s="201">
        <v>3</v>
      </c>
      <c r="I63" s="203">
        <v>4</v>
      </c>
      <c r="J63" s="204">
        <v>4</v>
      </c>
      <c r="K63" s="205">
        <v>3</v>
      </c>
      <c r="L63" s="190">
        <v>5</v>
      </c>
      <c r="M63" s="201">
        <v>5</v>
      </c>
      <c r="N63" s="202">
        <v>5</v>
      </c>
      <c r="O63" s="190">
        <v>2</v>
      </c>
      <c r="P63" s="201">
        <v>2</v>
      </c>
      <c r="Q63" s="206">
        <v>2</v>
      </c>
      <c r="R63" s="207">
        <v>5</v>
      </c>
      <c r="S63" s="208">
        <v>5</v>
      </c>
      <c r="T63" s="232" t="s">
        <v>168</v>
      </c>
      <c r="U63" s="205">
        <v>2</v>
      </c>
      <c r="V63" s="190">
        <v>4</v>
      </c>
      <c r="W63" s="208">
        <v>4</v>
      </c>
      <c r="X63" s="214">
        <v>2</v>
      </c>
      <c r="Y63" s="190">
        <v>3</v>
      </c>
      <c r="Z63" s="201">
        <v>3</v>
      </c>
      <c r="AA63" s="202">
        <v>2</v>
      </c>
      <c r="AB63" s="215">
        <v>2</v>
      </c>
      <c r="AC63" s="205">
        <v>2</v>
      </c>
      <c r="AD63" s="190">
        <v>2</v>
      </c>
      <c r="AE63" s="208">
        <v>2</v>
      </c>
    </row>
    <row r="64" spans="2:31" ht="25.5">
      <c r="B64" s="153">
        <f t="shared" si="24"/>
        <v>7</v>
      </c>
      <c r="C64" s="190">
        <v>5</v>
      </c>
      <c r="D64" s="201">
        <v>5</v>
      </c>
      <c r="E64" s="202">
        <v>2</v>
      </c>
      <c r="F64" s="190">
        <v>5</v>
      </c>
      <c r="G64" s="201">
        <v>3</v>
      </c>
      <c r="H64" s="201">
        <v>3</v>
      </c>
      <c r="I64" s="203">
        <v>5</v>
      </c>
      <c r="J64" s="204">
        <v>5</v>
      </c>
      <c r="K64" s="205">
        <v>5</v>
      </c>
      <c r="L64" s="190">
        <v>5</v>
      </c>
      <c r="M64" s="201">
        <v>5</v>
      </c>
      <c r="N64" s="202">
        <v>2</v>
      </c>
      <c r="O64" s="190">
        <v>2</v>
      </c>
      <c r="P64" s="201">
        <v>2</v>
      </c>
      <c r="Q64" s="206">
        <v>2</v>
      </c>
      <c r="R64" s="207">
        <v>5</v>
      </c>
      <c r="S64" s="208">
        <v>5</v>
      </c>
      <c r="T64" s="232" t="s">
        <v>168</v>
      </c>
      <c r="U64" s="205">
        <v>4</v>
      </c>
      <c r="V64" s="190">
        <v>5</v>
      </c>
      <c r="W64" s="208">
        <v>3</v>
      </c>
      <c r="X64" s="214">
        <v>3</v>
      </c>
      <c r="Y64" s="190">
        <v>3</v>
      </c>
      <c r="Z64" s="201">
        <v>4</v>
      </c>
      <c r="AA64" s="202">
        <v>3</v>
      </c>
      <c r="AB64" s="215">
        <v>3</v>
      </c>
      <c r="AC64" s="205">
        <v>3</v>
      </c>
      <c r="AD64" s="190">
        <v>5</v>
      </c>
      <c r="AE64" s="208">
        <v>3</v>
      </c>
    </row>
    <row r="65" spans="2:31">
      <c r="B65" s="153">
        <f t="shared" si="24"/>
        <v>8</v>
      </c>
      <c r="C65" s="190">
        <v>5</v>
      </c>
      <c r="D65" s="201">
        <v>2</v>
      </c>
      <c r="E65" s="202">
        <v>2</v>
      </c>
      <c r="F65" s="190">
        <v>2</v>
      </c>
      <c r="G65" s="201">
        <v>2</v>
      </c>
      <c r="H65" s="201">
        <v>5</v>
      </c>
      <c r="I65" s="203">
        <v>2</v>
      </c>
      <c r="J65" s="204">
        <v>2</v>
      </c>
      <c r="K65" s="205">
        <v>2</v>
      </c>
      <c r="L65" s="190">
        <v>5</v>
      </c>
      <c r="M65" s="201">
        <v>2</v>
      </c>
      <c r="N65" s="202">
        <v>2</v>
      </c>
      <c r="O65" s="190">
        <v>5</v>
      </c>
      <c r="P65" s="201">
        <v>2</v>
      </c>
      <c r="Q65" s="206">
        <v>2</v>
      </c>
      <c r="R65" s="207">
        <v>2</v>
      </c>
      <c r="S65" s="208">
        <v>2</v>
      </c>
      <c r="T65" s="230" t="s">
        <v>166</v>
      </c>
      <c r="U65" s="205">
        <v>3</v>
      </c>
      <c r="V65" s="190">
        <v>5</v>
      </c>
      <c r="W65" s="208">
        <v>5</v>
      </c>
      <c r="X65" s="214">
        <v>5</v>
      </c>
      <c r="Y65" s="190">
        <v>5</v>
      </c>
      <c r="Z65" s="201">
        <v>2</v>
      </c>
      <c r="AA65" s="202">
        <v>2</v>
      </c>
      <c r="AB65" s="215">
        <v>2</v>
      </c>
      <c r="AC65" s="205">
        <v>2</v>
      </c>
      <c r="AD65" s="190">
        <v>3</v>
      </c>
      <c r="AE65" s="208">
        <v>3</v>
      </c>
    </row>
    <row r="66" spans="2:31">
      <c r="B66" s="153">
        <f t="shared" si="24"/>
        <v>9</v>
      </c>
      <c r="C66" s="190">
        <v>5</v>
      </c>
      <c r="D66" s="201">
        <v>5</v>
      </c>
      <c r="E66" s="202">
        <v>5</v>
      </c>
      <c r="F66" s="190">
        <v>5</v>
      </c>
      <c r="G66" s="201">
        <v>5</v>
      </c>
      <c r="H66" s="201">
        <v>5</v>
      </c>
      <c r="I66" s="203">
        <v>5</v>
      </c>
      <c r="J66" s="204">
        <v>5</v>
      </c>
      <c r="K66" s="205">
        <v>5</v>
      </c>
      <c r="L66" s="190">
        <v>5</v>
      </c>
      <c r="M66" s="201">
        <v>5</v>
      </c>
      <c r="N66" s="202">
        <v>5</v>
      </c>
      <c r="O66" s="190">
        <v>5</v>
      </c>
      <c r="P66" s="201">
        <v>5</v>
      </c>
      <c r="Q66" s="206">
        <v>5</v>
      </c>
      <c r="R66" s="207">
        <v>5</v>
      </c>
      <c r="S66" s="208">
        <v>5</v>
      </c>
      <c r="T66" s="230" t="s">
        <v>166</v>
      </c>
      <c r="U66" s="205">
        <v>5</v>
      </c>
      <c r="V66" s="190">
        <v>5</v>
      </c>
      <c r="W66" s="208">
        <v>5</v>
      </c>
      <c r="X66" s="214">
        <v>2</v>
      </c>
      <c r="Y66" s="190">
        <v>5</v>
      </c>
      <c r="Z66" s="201">
        <v>5</v>
      </c>
      <c r="AA66" s="202">
        <v>5</v>
      </c>
      <c r="AB66" s="215">
        <v>5</v>
      </c>
      <c r="AC66" s="205">
        <v>5</v>
      </c>
      <c r="AD66" s="190">
        <v>5</v>
      </c>
      <c r="AE66" s="208">
        <v>5</v>
      </c>
    </row>
    <row r="67" spans="2:31">
      <c r="B67" s="153">
        <f t="shared" si="24"/>
        <v>10</v>
      </c>
      <c r="C67" s="190">
        <v>5</v>
      </c>
      <c r="D67" s="201">
        <v>5</v>
      </c>
      <c r="E67" s="202">
        <v>5</v>
      </c>
      <c r="F67" s="190">
        <v>5</v>
      </c>
      <c r="G67" s="201">
        <v>5</v>
      </c>
      <c r="H67" s="201">
        <v>5</v>
      </c>
      <c r="I67" s="203">
        <v>5</v>
      </c>
      <c r="J67" s="204">
        <v>5</v>
      </c>
      <c r="K67" s="205">
        <v>5</v>
      </c>
      <c r="L67" s="190">
        <v>5</v>
      </c>
      <c r="M67" s="201">
        <v>5</v>
      </c>
      <c r="N67" s="202">
        <v>5</v>
      </c>
      <c r="O67" s="190">
        <v>5</v>
      </c>
      <c r="P67" s="201">
        <v>5</v>
      </c>
      <c r="Q67" s="206">
        <v>5</v>
      </c>
      <c r="R67" s="207">
        <v>5</v>
      </c>
      <c r="S67" s="208">
        <v>5</v>
      </c>
      <c r="T67" s="230" t="s">
        <v>166</v>
      </c>
      <c r="U67" s="190">
        <v>5</v>
      </c>
      <c r="V67" s="201">
        <v>5</v>
      </c>
      <c r="W67" s="202">
        <v>5</v>
      </c>
      <c r="X67" s="190">
        <v>5</v>
      </c>
      <c r="Y67" s="201">
        <v>5</v>
      </c>
      <c r="Z67" s="201">
        <v>5</v>
      </c>
      <c r="AA67" s="203">
        <v>5</v>
      </c>
      <c r="AB67" s="204">
        <v>5</v>
      </c>
      <c r="AC67" s="205">
        <v>5</v>
      </c>
      <c r="AD67" s="190">
        <v>5</v>
      </c>
      <c r="AE67" s="201">
        <v>5</v>
      </c>
    </row>
    <row r="68" spans="2:31">
      <c r="B68" s="153">
        <f t="shared" si="24"/>
        <v>11</v>
      </c>
      <c r="C68" s="190">
        <v>5</v>
      </c>
      <c r="D68" s="201">
        <v>5</v>
      </c>
      <c r="E68" s="202">
        <v>5</v>
      </c>
      <c r="F68" s="190">
        <v>5</v>
      </c>
      <c r="G68" s="201">
        <v>5</v>
      </c>
      <c r="H68" s="201">
        <v>5</v>
      </c>
      <c r="I68" s="203">
        <v>5</v>
      </c>
      <c r="J68" s="204">
        <v>5</v>
      </c>
      <c r="K68" s="205">
        <v>3</v>
      </c>
      <c r="L68" s="190">
        <v>5</v>
      </c>
      <c r="M68" s="201">
        <v>5</v>
      </c>
      <c r="N68" s="202">
        <v>5</v>
      </c>
      <c r="O68" s="190">
        <v>2</v>
      </c>
      <c r="P68" s="201">
        <v>2</v>
      </c>
      <c r="Q68" s="206">
        <v>2</v>
      </c>
      <c r="R68" s="207">
        <v>5</v>
      </c>
      <c r="S68" s="208">
        <v>5</v>
      </c>
      <c r="T68" s="230" t="s">
        <v>166</v>
      </c>
      <c r="U68" s="190">
        <v>5</v>
      </c>
      <c r="V68" s="201">
        <v>5</v>
      </c>
      <c r="W68" s="202">
        <v>5</v>
      </c>
      <c r="X68" s="190">
        <v>5</v>
      </c>
      <c r="Y68" s="201">
        <v>2</v>
      </c>
      <c r="Z68" s="201">
        <v>2</v>
      </c>
      <c r="AA68" s="203">
        <v>2</v>
      </c>
      <c r="AB68" s="204">
        <v>5</v>
      </c>
      <c r="AC68" s="205">
        <v>5</v>
      </c>
      <c r="AD68" s="190">
        <v>5</v>
      </c>
      <c r="AE68" s="201">
        <v>5</v>
      </c>
    </row>
    <row r="69" spans="2:31" ht="25.5">
      <c r="B69" s="153">
        <f t="shared" si="24"/>
        <v>12</v>
      </c>
      <c r="C69" s="190">
        <v>5</v>
      </c>
      <c r="D69" s="201">
        <v>5</v>
      </c>
      <c r="E69" s="202">
        <v>5</v>
      </c>
      <c r="F69" s="190">
        <v>5</v>
      </c>
      <c r="G69" s="201">
        <v>5</v>
      </c>
      <c r="H69" s="201">
        <v>5</v>
      </c>
      <c r="I69" s="203">
        <v>5</v>
      </c>
      <c r="J69" s="204">
        <v>5</v>
      </c>
      <c r="K69" s="205">
        <v>3</v>
      </c>
      <c r="L69" s="190">
        <v>5</v>
      </c>
      <c r="M69" s="201">
        <v>5</v>
      </c>
      <c r="N69" s="202">
        <v>5</v>
      </c>
      <c r="O69" s="190">
        <v>2</v>
      </c>
      <c r="P69" s="201">
        <v>2</v>
      </c>
      <c r="Q69" s="206">
        <v>2</v>
      </c>
      <c r="R69" s="207">
        <v>5</v>
      </c>
      <c r="S69" s="208">
        <v>5</v>
      </c>
      <c r="T69" s="232" t="s">
        <v>168</v>
      </c>
      <c r="U69" s="190">
        <v>5</v>
      </c>
      <c r="V69" s="201">
        <v>5</v>
      </c>
      <c r="W69" s="202">
        <v>5</v>
      </c>
      <c r="X69" s="190">
        <v>5</v>
      </c>
      <c r="Y69" s="201">
        <v>2</v>
      </c>
      <c r="Z69" s="201">
        <v>2</v>
      </c>
      <c r="AA69" s="203">
        <v>2</v>
      </c>
      <c r="AB69" s="204">
        <v>5</v>
      </c>
      <c r="AC69" s="205">
        <v>5</v>
      </c>
      <c r="AD69" s="190">
        <v>5</v>
      </c>
      <c r="AE69" s="201">
        <v>5</v>
      </c>
    </row>
    <row r="70" spans="2:31">
      <c r="B70" s="153">
        <f t="shared" si="24"/>
        <v>13</v>
      </c>
      <c r="C70" s="190">
        <v>5</v>
      </c>
      <c r="D70" s="201">
        <v>5</v>
      </c>
      <c r="E70" s="202">
        <v>5</v>
      </c>
      <c r="F70" s="190">
        <v>5</v>
      </c>
      <c r="G70" s="201">
        <v>5</v>
      </c>
      <c r="H70" s="201">
        <v>5</v>
      </c>
      <c r="I70" s="203">
        <v>5</v>
      </c>
      <c r="J70" s="204">
        <v>5</v>
      </c>
      <c r="K70" s="205">
        <v>3</v>
      </c>
      <c r="L70" s="190">
        <v>5</v>
      </c>
      <c r="M70" s="201">
        <v>5</v>
      </c>
      <c r="N70" s="202">
        <v>5</v>
      </c>
      <c r="O70" s="190">
        <v>5</v>
      </c>
      <c r="P70" s="201">
        <v>5</v>
      </c>
      <c r="Q70" s="206">
        <v>5</v>
      </c>
      <c r="R70" s="207">
        <v>5</v>
      </c>
      <c r="S70" s="208">
        <v>5</v>
      </c>
      <c r="T70" s="230" t="s">
        <v>166</v>
      </c>
      <c r="U70" s="190">
        <v>5</v>
      </c>
      <c r="V70" s="201">
        <v>5</v>
      </c>
      <c r="W70" s="202">
        <v>5</v>
      </c>
      <c r="X70" s="190">
        <v>5</v>
      </c>
      <c r="Y70" s="201">
        <v>5</v>
      </c>
      <c r="Z70" s="201">
        <v>5</v>
      </c>
      <c r="AA70" s="203">
        <v>5</v>
      </c>
      <c r="AB70" s="204">
        <v>5</v>
      </c>
      <c r="AC70" s="205">
        <v>3</v>
      </c>
      <c r="AD70" s="190">
        <v>5</v>
      </c>
      <c r="AE70" s="201">
        <v>5</v>
      </c>
    </row>
    <row r="71" spans="2:31" ht="25.5">
      <c r="B71" s="153">
        <f t="shared" si="24"/>
        <v>14</v>
      </c>
      <c r="C71" s="190">
        <v>5</v>
      </c>
      <c r="D71" s="201">
        <v>5</v>
      </c>
      <c r="E71" s="202">
        <v>5</v>
      </c>
      <c r="F71" s="190">
        <v>5</v>
      </c>
      <c r="G71" s="201">
        <v>5</v>
      </c>
      <c r="H71" s="201">
        <v>5</v>
      </c>
      <c r="I71" s="203">
        <v>5</v>
      </c>
      <c r="J71" s="204">
        <v>5</v>
      </c>
      <c r="K71" s="205">
        <v>3</v>
      </c>
      <c r="L71" s="190">
        <v>5</v>
      </c>
      <c r="M71" s="201">
        <v>5</v>
      </c>
      <c r="N71" s="202">
        <v>5</v>
      </c>
      <c r="O71" s="190">
        <v>4</v>
      </c>
      <c r="P71" s="201">
        <v>4</v>
      </c>
      <c r="Q71" s="206">
        <v>4</v>
      </c>
      <c r="R71" s="207">
        <v>5</v>
      </c>
      <c r="S71" s="208">
        <v>5</v>
      </c>
      <c r="T71" s="232" t="s">
        <v>168</v>
      </c>
      <c r="U71" s="205">
        <v>5</v>
      </c>
      <c r="V71" s="190">
        <v>5</v>
      </c>
      <c r="W71" s="208">
        <v>5</v>
      </c>
      <c r="X71" s="214">
        <v>2</v>
      </c>
      <c r="Y71" s="190">
        <v>5</v>
      </c>
      <c r="Z71" s="201">
        <v>5</v>
      </c>
      <c r="AA71" s="202">
        <v>5</v>
      </c>
      <c r="AB71" s="215">
        <v>5</v>
      </c>
      <c r="AC71" s="205">
        <v>5</v>
      </c>
      <c r="AD71" s="190">
        <v>5</v>
      </c>
      <c r="AE71" s="206">
        <v>2</v>
      </c>
    </row>
    <row r="72" spans="2:31">
      <c r="B72" s="153">
        <f t="shared" si="24"/>
        <v>15</v>
      </c>
      <c r="C72" s="190">
        <v>5</v>
      </c>
      <c r="D72" s="201">
        <v>5</v>
      </c>
      <c r="E72" s="202">
        <v>5</v>
      </c>
      <c r="F72" s="190">
        <v>4</v>
      </c>
      <c r="G72" s="201">
        <v>3</v>
      </c>
      <c r="H72" s="201">
        <v>5</v>
      </c>
      <c r="I72" s="203">
        <v>5</v>
      </c>
      <c r="J72" s="204">
        <v>5</v>
      </c>
      <c r="K72" s="205">
        <v>3</v>
      </c>
      <c r="L72" s="190">
        <v>5</v>
      </c>
      <c r="M72" s="201">
        <v>5</v>
      </c>
      <c r="N72" s="202">
        <v>5</v>
      </c>
      <c r="O72" s="190">
        <v>2</v>
      </c>
      <c r="P72" s="201">
        <v>2</v>
      </c>
      <c r="Q72" s="206">
        <v>2</v>
      </c>
      <c r="R72" s="207">
        <v>5</v>
      </c>
      <c r="S72" s="208">
        <v>5</v>
      </c>
      <c r="T72" s="230" t="s">
        <v>166</v>
      </c>
      <c r="U72" s="205">
        <v>5</v>
      </c>
      <c r="V72" s="190">
        <v>5</v>
      </c>
      <c r="W72" s="208">
        <v>5</v>
      </c>
      <c r="X72" s="214">
        <v>4</v>
      </c>
      <c r="Y72" s="190">
        <v>2</v>
      </c>
      <c r="Z72" s="201">
        <v>2</v>
      </c>
      <c r="AA72" s="202">
        <v>2</v>
      </c>
      <c r="AB72" s="215">
        <v>2</v>
      </c>
      <c r="AC72" s="205">
        <v>2</v>
      </c>
      <c r="AD72" s="190">
        <v>2</v>
      </c>
      <c r="AE72" s="206">
        <v>2</v>
      </c>
    </row>
    <row r="73" spans="2:31">
      <c r="B73" s="153">
        <f t="shared" si="24"/>
        <v>16</v>
      </c>
      <c r="C73" s="190">
        <v>5</v>
      </c>
      <c r="D73" s="201">
        <v>5</v>
      </c>
      <c r="E73" s="202">
        <v>5</v>
      </c>
      <c r="F73" s="190">
        <v>5</v>
      </c>
      <c r="G73" s="201">
        <v>5</v>
      </c>
      <c r="H73" s="201">
        <v>5</v>
      </c>
      <c r="I73" s="203">
        <v>5</v>
      </c>
      <c r="J73" s="204">
        <v>5</v>
      </c>
      <c r="K73" s="205">
        <v>5</v>
      </c>
      <c r="L73" s="190">
        <v>5</v>
      </c>
      <c r="M73" s="201">
        <v>5</v>
      </c>
      <c r="N73" s="202">
        <v>5</v>
      </c>
      <c r="O73" s="190">
        <v>2</v>
      </c>
      <c r="P73" s="201">
        <v>2</v>
      </c>
      <c r="Q73" s="206">
        <v>2</v>
      </c>
      <c r="R73" s="207">
        <v>5</v>
      </c>
      <c r="S73" s="208">
        <v>5</v>
      </c>
      <c r="T73" s="230" t="s">
        <v>166</v>
      </c>
      <c r="U73" s="205">
        <v>5</v>
      </c>
      <c r="V73" s="190">
        <v>5</v>
      </c>
      <c r="W73" s="208">
        <v>5</v>
      </c>
      <c r="X73" s="214">
        <v>5</v>
      </c>
      <c r="Y73" s="190">
        <v>5</v>
      </c>
      <c r="Z73" s="201">
        <v>5</v>
      </c>
      <c r="AA73" s="201">
        <v>5</v>
      </c>
      <c r="AB73" s="203">
        <v>5</v>
      </c>
      <c r="AC73" s="205">
        <v>5</v>
      </c>
      <c r="AD73" s="190">
        <v>5</v>
      </c>
      <c r="AE73" s="206">
        <v>5</v>
      </c>
    </row>
    <row r="74" spans="2:31">
      <c r="B74" s="153">
        <f t="shared" si="24"/>
        <v>17</v>
      </c>
      <c r="C74" s="98"/>
      <c r="D74" s="99"/>
      <c r="E74" s="156"/>
      <c r="F74" s="98"/>
      <c r="G74" s="99"/>
      <c r="H74" s="156"/>
      <c r="I74" s="162"/>
      <c r="J74" s="165"/>
      <c r="K74" s="167"/>
      <c r="L74" s="98"/>
      <c r="M74" s="99"/>
      <c r="N74" s="156"/>
      <c r="O74" s="98"/>
      <c r="P74" s="99"/>
      <c r="Q74" s="106"/>
      <c r="R74" s="158"/>
      <c r="S74" s="159"/>
      <c r="T74" s="165"/>
      <c r="U74" s="155"/>
      <c r="V74" s="98"/>
      <c r="W74" s="159"/>
      <c r="X74" s="161"/>
      <c r="Y74" s="98"/>
      <c r="Z74" s="99"/>
      <c r="AA74" s="156"/>
      <c r="AB74" s="164"/>
      <c r="AC74" s="155"/>
      <c r="AD74" s="98"/>
      <c r="AE74" s="102"/>
    </row>
    <row r="75" spans="2:31">
      <c r="B75" s="153">
        <f t="shared" si="24"/>
        <v>18</v>
      </c>
      <c r="C75" s="98"/>
      <c r="D75" s="99"/>
      <c r="E75" s="156"/>
      <c r="F75" s="98"/>
      <c r="G75" s="99"/>
      <c r="H75" s="156"/>
      <c r="I75" s="162"/>
      <c r="J75" s="165"/>
      <c r="K75" s="167"/>
      <c r="L75" s="99"/>
      <c r="M75" s="99"/>
      <c r="N75" s="159"/>
      <c r="O75" s="139"/>
      <c r="P75" s="140"/>
      <c r="Q75" s="99"/>
      <c r="R75" s="158"/>
      <c r="S75" s="159"/>
      <c r="T75" s="165"/>
      <c r="U75" s="155"/>
      <c r="V75" s="98"/>
      <c r="W75" s="159"/>
      <c r="X75" s="161"/>
      <c r="Y75" s="98"/>
      <c r="Z75" s="99"/>
      <c r="AA75" s="99"/>
      <c r="AB75" s="164"/>
      <c r="AC75" s="155"/>
      <c r="AD75" s="98"/>
      <c r="AE75" s="102"/>
    </row>
    <row r="76" spans="2:31">
      <c r="B76" s="153">
        <f t="shared" si="24"/>
        <v>19</v>
      </c>
      <c r="C76" s="98"/>
      <c r="D76" s="99"/>
      <c r="E76" s="156"/>
      <c r="F76" s="98"/>
      <c r="G76" s="99"/>
      <c r="H76" s="156"/>
      <c r="I76" s="162"/>
      <c r="J76" s="165"/>
      <c r="K76" s="167"/>
      <c r="L76" s="99"/>
      <c r="M76" s="99"/>
      <c r="N76" s="159"/>
      <c r="O76" s="98"/>
      <c r="P76" s="99"/>
      <c r="Q76" s="102"/>
      <c r="R76" s="158"/>
      <c r="S76" s="159"/>
      <c r="T76" s="165"/>
      <c r="U76" s="155"/>
      <c r="V76" s="98"/>
      <c r="W76" s="159"/>
      <c r="X76" s="161"/>
      <c r="Y76" s="98"/>
      <c r="Z76" s="99"/>
      <c r="AA76" s="99"/>
      <c r="AB76" s="164"/>
      <c r="AC76" s="155"/>
      <c r="AD76" s="98"/>
      <c r="AE76" s="102"/>
    </row>
    <row r="77" spans="2:31">
      <c r="B77" s="153">
        <f t="shared" si="24"/>
        <v>20</v>
      </c>
      <c r="C77" s="98"/>
      <c r="D77" s="99"/>
      <c r="E77" s="156"/>
      <c r="F77" s="98"/>
      <c r="G77" s="99"/>
      <c r="H77" s="156"/>
      <c r="I77" s="162"/>
      <c r="J77" s="165"/>
      <c r="K77" s="167"/>
      <c r="L77" s="99"/>
      <c r="M77" s="99"/>
      <c r="N77" s="159"/>
      <c r="O77" s="98"/>
      <c r="P77" s="99"/>
      <c r="Q77" s="102"/>
      <c r="R77" s="158"/>
      <c r="S77" s="159"/>
      <c r="T77" s="165"/>
      <c r="U77" s="155"/>
      <c r="V77" s="98"/>
      <c r="W77" s="159"/>
      <c r="X77" s="161"/>
      <c r="Y77" s="98"/>
      <c r="Z77" s="99"/>
      <c r="AA77" s="99"/>
      <c r="AB77" s="164"/>
      <c r="AC77" s="155"/>
      <c r="AD77" s="98"/>
      <c r="AE77" s="102"/>
    </row>
    <row r="78" spans="2:31">
      <c r="B78" s="153">
        <f t="shared" si="24"/>
        <v>21</v>
      </c>
      <c r="C78" s="98"/>
      <c r="D78" s="99"/>
      <c r="E78" s="156"/>
      <c r="F78" s="98"/>
      <c r="G78" s="99"/>
      <c r="H78" s="156"/>
      <c r="I78" s="162"/>
      <c r="J78" s="165"/>
      <c r="K78" s="167"/>
      <c r="L78" s="99"/>
      <c r="M78" s="99"/>
      <c r="N78" s="159"/>
      <c r="O78" s="98"/>
      <c r="P78" s="99"/>
      <c r="Q78" s="102"/>
      <c r="R78" s="158"/>
      <c r="S78" s="159"/>
      <c r="T78" s="165"/>
      <c r="U78" s="155"/>
      <c r="V78" s="98"/>
      <c r="W78" s="159"/>
      <c r="X78" s="161"/>
      <c r="Y78" s="98"/>
      <c r="Z78" s="99"/>
      <c r="AA78" s="99"/>
      <c r="AB78" s="164"/>
      <c r="AC78" s="155"/>
      <c r="AD78" s="98"/>
      <c r="AE78" s="102"/>
    </row>
    <row r="79" spans="2:31">
      <c r="B79" s="153">
        <f t="shared" si="24"/>
        <v>22</v>
      </c>
      <c r="C79" s="98"/>
      <c r="D79" s="99"/>
      <c r="E79" s="156"/>
      <c r="F79" s="98"/>
      <c r="G79" s="99"/>
      <c r="H79" s="156"/>
      <c r="I79" s="162"/>
      <c r="J79" s="165"/>
      <c r="K79" s="167"/>
      <c r="L79" s="99"/>
      <c r="M79" s="99"/>
      <c r="N79" s="159"/>
      <c r="O79" s="98"/>
      <c r="P79" s="99"/>
      <c r="Q79" s="102"/>
      <c r="R79" s="158"/>
      <c r="S79" s="159"/>
      <c r="T79" s="165"/>
      <c r="U79" s="155"/>
      <c r="V79" s="98"/>
      <c r="W79" s="159"/>
      <c r="X79" s="161"/>
      <c r="Y79" s="98"/>
      <c r="Z79" s="99"/>
      <c r="AA79" s="99"/>
      <c r="AB79" s="164"/>
      <c r="AC79" s="155"/>
      <c r="AD79" s="98"/>
      <c r="AE79" s="102"/>
    </row>
    <row r="80" spans="2:31">
      <c r="B80" s="153">
        <f t="shared" si="24"/>
        <v>23</v>
      </c>
      <c r="C80" s="98"/>
      <c r="D80" s="99"/>
      <c r="E80" s="156"/>
      <c r="F80" s="98"/>
      <c r="G80" s="99"/>
      <c r="H80" s="156"/>
      <c r="I80" s="162"/>
      <c r="J80" s="165"/>
      <c r="K80" s="167"/>
      <c r="L80" s="99"/>
      <c r="M80" s="99"/>
      <c r="N80" s="159"/>
      <c r="O80" s="98"/>
      <c r="P80" s="99"/>
      <c r="Q80" s="102"/>
      <c r="R80" s="158"/>
      <c r="S80" s="159"/>
      <c r="T80" s="165"/>
      <c r="U80" s="155"/>
      <c r="V80" s="98"/>
      <c r="W80" s="159"/>
      <c r="X80" s="161"/>
      <c r="Y80" s="98"/>
      <c r="Z80" s="99"/>
      <c r="AA80" s="99"/>
      <c r="AB80" s="164"/>
      <c r="AC80" s="155"/>
      <c r="AD80" s="98"/>
      <c r="AE80" s="102"/>
    </row>
    <row r="81" spans="2:31">
      <c r="B81" s="153">
        <f t="shared" si="24"/>
        <v>24</v>
      </c>
      <c r="C81" s="98"/>
      <c r="D81" s="99"/>
      <c r="E81" s="156"/>
      <c r="F81" s="98"/>
      <c r="G81" s="99"/>
      <c r="H81" s="156"/>
      <c r="I81" s="162"/>
      <c r="J81" s="165"/>
      <c r="K81" s="167"/>
      <c r="L81" s="99"/>
      <c r="M81" s="99"/>
      <c r="N81" s="159"/>
      <c r="O81" s="98"/>
      <c r="P81" s="99"/>
      <c r="Q81" s="102"/>
      <c r="R81" s="158"/>
      <c r="S81" s="159"/>
      <c r="T81" s="165"/>
      <c r="U81" s="155"/>
      <c r="V81" s="98"/>
      <c r="W81" s="159"/>
      <c r="X81" s="161"/>
      <c r="Y81" s="98"/>
      <c r="Z81" s="99"/>
      <c r="AA81" s="99"/>
      <c r="AB81" s="164"/>
      <c r="AC81" s="155"/>
      <c r="AD81" s="98"/>
      <c r="AE81" s="102"/>
    </row>
    <row r="82" spans="2:31">
      <c r="B82" s="153">
        <f t="shared" si="24"/>
        <v>25</v>
      </c>
      <c r="C82" s="98"/>
      <c r="D82" s="99"/>
      <c r="E82" s="156"/>
      <c r="F82" s="98"/>
      <c r="G82" s="99"/>
      <c r="H82" s="156"/>
      <c r="I82" s="162"/>
      <c r="J82" s="165"/>
      <c r="K82" s="167"/>
      <c r="L82" s="99"/>
      <c r="M82" s="99"/>
      <c r="N82" s="159"/>
      <c r="O82" s="98"/>
      <c r="P82" s="99"/>
      <c r="Q82" s="102"/>
      <c r="R82" s="158"/>
      <c r="S82" s="159"/>
      <c r="T82" s="165"/>
      <c r="U82" s="155"/>
      <c r="V82" s="98"/>
      <c r="W82" s="159"/>
      <c r="X82" s="161"/>
      <c r="Y82" s="98"/>
      <c r="Z82" s="99"/>
      <c r="AA82" s="99"/>
      <c r="AB82" s="164"/>
      <c r="AC82" s="155"/>
      <c r="AD82" s="98"/>
      <c r="AE82" s="102"/>
    </row>
    <row r="83" spans="2:31">
      <c r="B83" s="153">
        <f t="shared" si="24"/>
        <v>26</v>
      </c>
      <c r="C83" s="98"/>
      <c r="D83" s="99"/>
      <c r="E83" s="156"/>
      <c r="F83" s="98"/>
      <c r="G83" s="99"/>
      <c r="H83" s="156"/>
      <c r="I83" s="162"/>
      <c r="J83" s="165"/>
      <c r="K83" s="167"/>
      <c r="L83" s="99"/>
      <c r="M83" s="99"/>
      <c r="N83" s="159"/>
      <c r="O83" s="98"/>
      <c r="P83" s="99"/>
      <c r="Q83" s="102"/>
      <c r="R83" s="158"/>
      <c r="S83" s="159"/>
      <c r="T83" s="165"/>
      <c r="U83" s="155"/>
      <c r="V83" s="98"/>
      <c r="W83" s="159"/>
      <c r="X83" s="161"/>
      <c r="Y83" s="98"/>
      <c r="Z83" s="99"/>
      <c r="AA83" s="99"/>
      <c r="AB83" s="164"/>
      <c r="AC83" s="155"/>
      <c r="AD83" s="98"/>
      <c r="AE83" s="102"/>
    </row>
    <row r="84" spans="2:31">
      <c r="B84" s="153">
        <f t="shared" si="24"/>
        <v>27</v>
      </c>
      <c r="C84" s="98"/>
      <c r="D84" s="99"/>
      <c r="E84" s="156"/>
      <c r="F84" s="98"/>
      <c r="G84" s="99"/>
      <c r="H84" s="156"/>
      <c r="I84" s="162"/>
      <c r="J84" s="165"/>
      <c r="K84" s="167"/>
      <c r="L84" s="165"/>
      <c r="M84" s="165"/>
      <c r="N84" s="167"/>
      <c r="O84" s="98"/>
      <c r="P84" s="99"/>
      <c r="Q84" s="102"/>
      <c r="R84" s="158"/>
      <c r="S84" s="159"/>
      <c r="T84" s="165"/>
      <c r="U84" s="155"/>
      <c r="V84" s="98"/>
      <c r="W84" s="159"/>
      <c r="X84" s="161"/>
      <c r="Y84" s="98"/>
      <c r="Z84" s="99"/>
      <c r="AA84" s="99"/>
      <c r="AB84" s="164"/>
      <c r="AC84" s="155"/>
      <c r="AD84" s="98"/>
      <c r="AE84" s="102"/>
    </row>
    <row r="85" spans="2:31">
      <c r="B85" s="153">
        <f t="shared" si="24"/>
        <v>28</v>
      </c>
      <c r="C85" s="98"/>
      <c r="D85" s="99"/>
      <c r="E85" s="156"/>
      <c r="F85" s="98"/>
      <c r="G85" s="99"/>
      <c r="H85" s="156"/>
      <c r="I85" s="162"/>
      <c r="J85" s="165"/>
      <c r="K85" s="167"/>
      <c r="L85" s="165"/>
      <c r="M85" s="165"/>
      <c r="N85" s="167"/>
      <c r="O85" s="98"/>
      <c r="P85" s="99"/>
      <c r="Q85" s="102"/>
      <c r="R85" s="158"/>
      <c r="S85" s="159"/>
      <c r="T85" s="165"/>
      <c r="U85" s="155"/>
      <c r="V85" s="98"/>
      <c r="W85" s="159"/>
      <c r="X85" s="161"/>
      <c r="Y85" s="98"/>
      <c r="Z85" s="99"/>
      <c r="AA85" s="99"/>
      <c r="AB85" s="164"/>
      <c r="AC85" s="155"/>
      <c r="AD85" s="98"/>
      <c r="AE85" s="102"/>
    </row>
    <row r="86" spans="2:31">
      <c r="B86" s="153">
        <f t="shared" si="24"/>
        <v>29</v>
      </c>
      <c r="C86" s="98"/>
      <c r="D86" s="99"/>
      <c r="E86" s="156"/>
      <c r="F86" s="98"/>
      <c r="G86" s="99"/>
      <c r="H86" s="156"/>
      <c r="I86" s="162"/>
      <c r="J86" s="165"/>
      <c r="K86" s="167"/>
      <c r="L86" s="165"/>
      <c r="M86" s="165"/>
      <c r="N86" s="167"/>
      <c r="O86" s="98"/>
      <c r="P86" s="99"/>
      <c r="Q86" s="102"/>
      <c r="R86" s="158"/>
      <c r="S86" s="159"/>
      <c r="T86" s="165"/>
      <c r="U86" s="155"/>
      <c r="V86" s="98"/>
      <c r="W86" s="159"/>
      <c r="X86" s="161"/>
      <c r="Y86" s="98"/>
      <c r="Z86" s="99"/>
      <c r="AA86" s="99"/>
      <c r="AB86" s="164"/>
      <c r="AC86" s="155"/>
      <c r="AD86" s="98"/>
      <c r="AE86" s="102"/>
    </row>
    <row r="87" spans="2:31">
      <c r="B87" s="153">
        <f t="shared" si="24"/>
        <v>30</v>
      </c>
      <c r="C87" s="98"/>
      <c r="D87" s="99"/>
      <c r="E87" s="156"/>
      <c r="F87" s="98"/>
      <c r="G87" s="99"/>
      <c r="H87" s="156"/>
      <c r="I87" s="162"/>
      <c r="J87" s="165"/>
      <c r="K87" s="167"/>
      <c r="L87" s="165"/>
      <c r="M87" s="165"/>
      <c r="N87" s="167"/>
      <c r="O87" s="98"/>
      <c r="P87" s="99"/>
      <c r="Q87" s="102"/>
      <c r="R87" s="158"/>
      <c r="S87" s="159"/>
      <c r="T87" s="165"/>
      <c r="U87" s="155"/>
      <c r="V87" s="98"/>
      <c r="W87" s="159"/>
      <c r="X87" s="161"/>
      <c r="Y87" s="98"/>
      <c r="Z87" s="99"/>
      <c r="AA87" s="99"/>
      <c r="AB87" s="164"/>
      <c r="AC87" s="155"/>
      <c r="AD87" s="98"/>
      <c r="AE87" s="102"/>
    </row>
    <row r="88" spans="2:31">
      <c r="B88" s="153">
        <f t="shared" si="24"/>
        <v>31</v>
      </c>
      <c r="C88" s="98"/>
      <c r="D88" s="99"/>
      <c r="E88" s="156"/>
      <c r="F88" s="98"/>
      <c r="G88" s="99"/>
      <c r="H88" s="156"/>
      <c r="I88" s="162"/>
      <c r="J88" s="165"/>
      <c r="K88" s="167"/>
      <c r="L88" s="99"/>
      <c r="M88" s="99"/>
      <c r="N88" s="159"/>
      <c r="O88" s="98"/>
      <c r="P88" s="99"/>
      <c r="Q88" s="102"/>
      <c r="R88" s="158"/>
      <c r="S88" s="159"/>
      <c r="T88" s="165"/>
      <c r="U88" s="155"/>
      <c r="V88" s="98"/>
      <c r="W88" s="159"/>
      <c r="X88" s="161"/>
      <c r="Y88" s="98"/>
      <c r="Z88" s="99"/>
      <c r="AA88" s="99"/>
      <c r="AB88" s="164"/>
      <c r="AC88" s="155"/>
      <c r="AD88" s="98"/>
      <c r="AE88" s="102"/>
    </row>
    <row r="89" spans="2:31">
      <c r="B89" s="153">
        <f t="shared" si="24"/>
        <v>32</v>
      </c>
      <c r="C89" s="98"/>
      <c r="D89" s="99"/>
      <c r="E89" s="156"/>
      <c r="F89" s="98"/>
      <c r="G89" s="99"/>
      <c r="H89" s="156"/>
      <c r="I89" s="162"/>
      <c r="J89" s="165"/>
      <c r="K89" s="167"/>
      <c r="L89" s="99"/>
      <c r="M89" s="99"/>
      <c r="N89" s="159"/>
      <c r="O89" s="98"/>
      <c r="P89" s="99"/>
      <c r="Q89" s="102"/>
      <c r="R89" s="158"/>
      <c r="S89" s="159"/>
      <c r="T89" s="165"/>
      <c r="U89" s="155"/>
      <c r="V89" s="98"/>
      <c r="W89" s="159"/>
      <c r="X89" s="161"/>
      <c r="Y89" s="98"/>
      <c r="Z89" s="99"/>
      <c r="AA89" s="99"/>
      <c r="AB89" s="164"/>
      <c r="AC89" s="155"/>
      <c r="AD89" s="98"/>
      <c r="AE89" s="102"/>
    </row>
    <row r="90" spans="2:31">
      <c r="B90" s="153">
        <f t="shared" si="24"/>
        <v>33</v>
      </c>
      <c r="C90" s="98"/>
      <c r="D90" s="99"/>
      <c r="E90" s="156"/>
      <c r="F90" s="98"/>
      <c r="G90" s="99"/>
      <c r="H90" s="156"/>
      <c r="I90" s="165"/>
      <c r="J90" s="165"/>
      <c r="K90" s="167"/>
      <c r="L90" s="99"/>
      <c r="M90" s="99"/>
      <c r="N90" s="159"/>
      <c r="O90" s="98"/>
      <c r="P90" s="99"/>
      <c r="Q90" s="102"/>
      <c r="R90" s="158"/>
      <c r="S90" s="159"/>
      <c r="T90" s="165"/>
      <c r="U90" s="155"/>
      <c r="V90" s="98"/>
      <c r="W90" s="159"/>
      <c r="X90" s="161"/>
      <c r="Y90" s="98"/>
      <c r="Z90" s="99"/>
      <c r="AA90" s="156"/>
      <c r="AB90" s="164"/>
      <c r="AC90" s="155"/>
      <c r="AD90" s="98"/>
      <c r="AE90" s="102"/>
    </row>
    <row r="91" spans="2:31">
      <c r="B91" s="153">
        <f t="shared" si="24"/>
        <v>34</v>
      </c>
      <c r="C91" s="98"/>
      <c r="D91" s="99"/>
      <c r="E91" s="156"/>
      <c r="F91" s="98"/>
      <c r="G91" s="99"/>
      <c r="H91" s="156"/>
      <c r="I91" s="162"/>
      <c r="J91" s="165"/>
      <c r="K91" s="167"/>
      <c r="L91" s="165"/>
      <c r="M91" s="165"/>
      <c r="N91" s="167"/>
      <c r="O91" s="98"/>
      <c r="P91" s="99"/>
      <c r="Q91" s="102"/>
      <c r="R91" s="158"/>
      <c r="S91" s="159"/>
      <c r="T91" s="165"/>
      <c r="U91" s="155"/>
      <c r="V91" s="98"/>
      <c r="W91" s="159"/>
      <c r="X91" s="161"/>
      <c r="Y91" s="98"/>
      <c r="Z91" s="99"/>
      <c r="AA91" s="99"/>
      <c r="AB91" s="164"/>
      <c r="AC91" s="155"/>
      <c r="AD91" s="98"/>
      <c r="AE91" s="102"/>
    </row>
    <row r="92" spans="2:31">
      <c r="B92" s="153">
        <f t="shared" si="24"/>
        <v>35</v>
      </c>
      <c r="C92" s="98"/>
      <c r="D92" s="99"/>
      <c r="E92" s="156"/>
      <c r="F92" s="98"/>
      <c r="G92" s="99"/>
      <c r="H92" s="156"/>
      <c r="I92" s="162"/>
      <c r="J92" s="165"/>
      <c r="K92" s="167"/>
      <c r="L92" s="165"/>
      <c r="M92" s="165"/>
      <c r="N92" s="167"/>
      <c r="O92" s="98"/>
      <c r="P92" s="99"/>
      <c r="Q92" s="102"/>
      <c r="R92" s="158"/>
      <c r="S92" s="159"/>
      <c r="T92" s="165"/>
      <c r="U92" s="155"/>
      <c r="V92" s="98"/>
      <c r="W92" s="159"/>
      <c r="X92" s="161"/>
      <c r="Y92" s="98"/>
      <c r="Z92" s="99"/>
      <c r="AA92" s="99"/>
      <c r="AB92" s="164"/>
      <c r="AC92" s="155"/>
      <c r="AD92" s="98"/>
      <c r="AE92" s="102"/>
    </row>
    <row r="93" spans="2:31">
      <c r="B93" s="153">
        <f t="shared" si="24"/>
        <v>36</v>
      </c>
      <c r="C93" s="98"/>
      <c r="D93" s="99"/>
      <c r="E93" s="156"/>
      <c r="F93" s="98"/>
      <c r="G93" s="99"/>
      <c r="H93" s="156"/>
      <c r="I93" s="162"/>
      <c r="J93" s="165"/>
      <c r="K93" s="167"/>
      <c r="L93" s="165"/>
      <c r="M93" s="165"/>
      <c r="N93" s="167"/>
      <c r="O93" s="98"/>
      <c r="P93" s="99"/>
      <c r="Q93" s="102"/>
      <c r="R93" s="158"/>
      <c r="S93" s="159"/>
      <c r="T93" s="165"/>
      <c r="U93" s="155"/>
      <c r="V93" s="98"/>
      <c r="W93" s="159"/>
      <c r="X93" s="161"/>
      <c r="Y93" s="98"/>
      <c r="Z93" s="99"/>
      <c r="AA93" s="99"/>
      <c r="AB93" s="164"/>
      <c r="AC93" s="155"/>
      <c r="AD93" s="98"/>
      <c r="AE93" s="102"/>
    </row>
    <row r="94" spans="2:31">
      <c r="B94" s="153">
        <f t="shared" si="24"/>
        <v>37</v>
      </c>
      <c r="C94" s="98"/>
      <c r="D94" s="99"/>
      <c r="E94" s="156"/>
      <c r="F94" s="98"/>
      <c r="G94" s="99"/>
      <c r="H94" s="156"/>
      <c r="I94" s="162"/>
      <c r="J94" s="165"/>
      <c r="K94" s="167"/>
      <c r="L94" s="165"/>
      <c r="M94" s="165"/>
      <c r="N94" s="167"/>
      <c r="O94" s="98"/>
      <c r="P94" s="99"/>
      <c r="Q94" s="102"/>
      <c r="R94" s="158"/>
      <c r="S94" s="159"/>
      <c r="T94" s="165"/>
      <c r="U94" s="155"/>
      <c r="V94" s="98"/>
      <c r="W94" s="159"/>
      <c r="X94" s="161"/>
      <c r="Y94" s="98"/>
      <c r="Z94" s="99"/>
      <c r="AA94" s="99"/>
      <c r="AB94" s="164"/>
      <c r="AC94" s="155"/>
      <c r="AD94" s="98"/>
      <c r="AE94" s="102"/>
    </row>
    <row r="95" spans="2:31" ht="13.5" thickBot="1">
      <c r="B95" s="168">
        <f t="shared" si="24"/>
        <v>38</v>
      </c>
      <c r="C95" s="169"/>
      <c r="D95" s="170"/>
      <c r="E95" s="171"/>
      <c r="F95" s="169"/>
      <c r="G95" s="170"/>
      <c r="H95" s="171"/>
      <c r="I95" s="172"/>
      <c r="J95" s="173"/>
      <c r="K95" s="174"/>
      <c r="L95" s="173"/>
      <c r="M95" s="173"/>
      <c r="N95" s="174"/>
      <c r="O95" s="169"/>
      <c r="P95" s="170"/>
      <c r="Q95" s="175"/>
      <c r="R95" s="176"/>
      <c r="S95" s="177"/>
      <c r="T95" s="178"/>
      <c r="U95" s="179"/>
      <c r="V95" s="105"/>
      <c r="W95" s="177"/>
      <c r="X95" s="180"/>
      <c r="Y95" s="105"/>
      <c r="Z95" s="104"/>
      <c r="AA95" s="104"/>
      <c r="AB95" s="181"/>
      <c r="AC95" s="179"/>
      <c r="AD95" s="105"/>
      <c r="AE95" s="182"/>
    </row>
    <row r="96" spans="2:31" ht="13.5" thickTop="1"/>
    <row r="100" spans="3:16">
      <c r="C100">
        <f>IF(ISNUMBER(C6),C6,"NO")</f>
        <v>5</v>
      </c>
      <c r="D100">
        <f t="shared" ref="D100:P115" si="25">IF(ISNUMBER(D6),D6,"NO")</f>
        <v>4</v>
      </c>
      <c r="E100">
        <f t="shared" si="25"/>
        <v>4</v>
      </c>
      <c r="F100">
        <f t="shared" si="25"/>
        <v>5</v>
      </c>
      <c r="G100">
        <f t="shared" si="25"/>
        <v>2</v>
      </c>
      <c r="H100"/>
      <c r="I100">
        <f t="shared" si="25"/>
        <v>5</v>
      </c>
      <c r="J100">
        <f>IF(J6&gt;0,J6,"NO")</f>
        <v>4</v>
      </c>
      <c r="K100">
        <f t="shared" si="25"/>
        <v>5</v>
      </c>
      <c r="M100">
        <f>IF(M6&gt;0,M6,"NO")</f>
        <v>2</v>
      </c>
      <c r="N100">
        <f t="shared" si="25"/>
        <v>2</v>
      </c>
      <c r="O100">
        <f t="shared" si="25"/>
        <v>2</v>
      </c>
      <c r="P100">
        <f t="shared" si="25"/>
        <v>2</v>
      </c>
    </row>
    <row r="101" spans="3:16">
      <c r="C101">
        <f t="shared" ref="C101:G116" si="26">IF(ISNUMBER(C7),C7,"NO")</f>
        <v>5</v>
      </c>
      <c r="D101">
        <f t="shared" si="26"/>
        <v>4</v>
      </c>
      <c r="E101">
        <f t="shared" si="26"/>
        <v>4</v>
      </c>
      <c r="F101">
        <f t="shared" si="26"/>
        <v>5</v>
      </c>
      <c r="G101">
        <f t="shared" si="26"/>
        <v>2</v>
      </c>
      <c r="H101"/>
      <c r="I101">
        <f t="shared" si="25"/>
        <v>5</v>
      </c>
      <c r="J101">
        <f t="shared" ref="J101:J137" si="27">IF(J7&gt;0,J7,"NO")</f>
        <v>5</v>
      </c>
      <c r="K101">
        <f t="shared" si="25"/>
        <v>5</v>
      </c>
      <c r="M101">
        <f t="shared" ref="M101:M137" si="28">IF(M7&gt;0,M7,"NO")</f>
        <v>3</v>
      </c>
      <c r="N101">
        <f t="shared" si="25"/>
        <v>3</v>
      </c>
      <c r="O101">
        <f t="shared" si="25"/>
        <v>4</v>
      </c>
      <c r="P101">
        <f t="shared" si="25"/>
        <v>5</v>
      </c>
    </row>
    <row r="102" spans="3:16">
      <c r="C102">
        <f t="shared" si="26"/>
        <v>5</v>
      </c>
      <c r="D102">
        <f t="shared" si="26"/>
        <v>5</v>
      </c>
      <c r="E102">
        <f t="shared" si="26"/>
        <v>5</v>
      </c>
      <c r="F102">
        <f t="shared" si="26"/>
        <v>5</v>
      </c>
      <c r="G102">
        <f t="shared" si="26"/>
        <v>5</v>
      </c>
      <c r="H102"/>
      <c r="I102">
        <f t="shared" si="25"/>
        <v>5</v>
      </c>
      <c r="J102">
        <f t="shared" si="27"/>
        <v>5</v>
      </c>
      <c r="K102">
        <f t="shared" si="25"/>
        <v>5</v>
      </c>
      <c r="M102">
        <f t="shared" si="28"/>
        <v>5</v>
      </c>
      <c r="N102">
        <f t="shared" si="25"/>
        <v>5</v>
      </c>
      <c r="O102">
        <f t="shared" si="25"/>
        <v>5</v>
      </c>
      <c r="P102">
        <f t="shared" si="25"/>
        <v>5</v>
      </c>
    </row>
    <row r="103" spans="3:16">
      <c r="C103">
        <f t="shared" si="26"/>
        <v>4</v>
      </c>
      <c r="D103">
        <f t="shared" si="26"/>
        <v>5</v>
      </c>
      <c r="E103">
        <f t="shared" si="26"/>
        <v>5</v>
      </c>
      <c r="F103">
        <f t="shared" si="26"/>
        <v>5</v>
      </c>
      <c r="G103">
        <f t="shared" si="26"/>
        <v>2</v>
      </c>
      <c r="H103"/>
      <c r="I103">
        <f t="shared" si="25"/>
        <v>5</v>
      </c>
      <c r="J103">
        <f t="shared" si="27"/>
        <v>5</v>
      </c>
      <c r="K103">
        <f t="shared" si="25"/>
        <v>5</v>
      </c>
      <c r="M103">
        <f t="shared" si="28"/>
        <v>5</v>
      </c>
      <c r="N103">
        <f t="shared" si="25"/>
        <v>5</v>
      </c>
      <c r="O103">
        <f t="shared" si="25"/>
        <v>5</v>
      </c>
      <c r="P103">
        <f t="shared" si="25"/>
        <v>2</v>
      </c>
    </row>
    <row r="104" spans="3:16">
      <c r="C104">
        <f t="shared" si="26"/>
        <v>5</v>
      </c>
      <c r="D104">
        <f t="shared" si="26"/>
        <v>5</v>
      </c>
      <c r="E104">
        <f t="shared" si="26"/>
        <v>5</v>
      </c>
      <c r="F104">
        <f t="shared" si="26"/>
        <v>5</v>
      </c>
      <c r="G104">
        <f t="shared" si="26"/>
        <v>5</v>
      </c>
      <c r="H104"/>
      <c r="I104">
        <f t="shared" si="25"/>
        <v>5</v>
      </c>
      <c r="J104">
        <f t="shared" si="27"/>
        <v>5</v>
      </c>
      <c r="K104">
        <f t="shared" si="25"/>
        <v>5</v>
      </c>
      <c r="M104">
        <f t="shared" si="28"/>
        <v>5</v>
      </c>
      <c r="N104">
        <f t="shared" si="25"/>
        <v>5</v>
      </c>
      <c r="O104">
        <f t="shared" si="25"/>
        <v>5</v>
      </c>
      <c r="P104">
        <f t="shared" si="25"/>
        <v>5</v>
      </c>
    </row>
    <row r="105" spans="3:16">
      <c r="C105">
        <f t="shared" si="26"/>
        <v>4</v>
      </c>
      <c r="D105">
        <f t="shared" si="26"/>
        <v>4</v>
      </c>
      <c r="E105">
        <f t="shared" si="26"/>
        <v>4</v>
      </c>
      <c r="F105">
        <f t="shared" si="26"/>
        <v>5</v>
      </c>
      <c r="G105">
        <f t="shared" si="26"/>
        <v>2</v>
      </c>
      <c r="H105"/>
      <c r="I105">
        <f t="shared" si="25"/>
        <v>5</v>
      </c>
      <c r="J105">
        <f t="shared" si="27"/>
        <v>2</v>
      </c>
      <c r="K105">
        <f t="shared" si="25"/>
        <v>4</v>
      </c>
      <c r="M105">
        <f t="shared" si="28"/>
        <v>2</v>
      </c>
      <c r="N105">
        <f t="shared" si="25"/>
        <v>3</v>
      </c>
      <c r="O105">
        <f t="shared" si="25"/>
        <v>2</v>
      </c>
      <c r="P105">
        <f t="shared" si="25"/>
        <v>2</v>
      </c>
    </row>
    <row r="106" spans="3:16">
      <c r="C106">
        <f t="shared" si="26"/>
        <v>4</v>
      </c>
      <c r="D106">
        <f t="shared" si="26"/>
        <v>4</v>
      </c>
      <c r="E106">
        <f t="shared" si="26"/>
        <v>5</v>
      </c>
      <c r="F106">
        <f t="shared" si="26"/>
        <v>4</v>
      </c>
      <c r="G106">
        <f t="shared" si="26"/>
        <v>2</v>
      </c>
      <c r="H106"/>
      <c r="I106">
        <f t="shared" si="25"/>
        <v>5</v>
      </c>
      <c r="J106">
        <f t="shared" si="27"/>
        <v>4</v>
      </c>
      <c r="K106">
        <f t="shared" si="25"/>
        <v>4</v>
      </c>
      <c r="M106">
        <f t="shared" si="28"/>
        <v>3</v>
      </c>
      <c r="N106">
        <f t="shared" si="25"/>
        <v>3</v>
      </c>
      <c r="O106">
        <f t="shared" si="25"/>
        <v>3</v>
      </c>
      <c r="P106">
        <f t="shared" si="25"/>
        <v>4</v>
      </c>
    </row>
    <row r="107" spans="3:16">
      <c r="C107">
        <f t="shared" si="26"/>
        <v>3</v>
      </c>
      <c r="D107">
        <f t="shared" si="26"/>
        <v>3</v>
      </c>
      <c r="E107">
        <f t="shared" si="26"/>
        <v>2</v>
      </c>
      <c r="F107">
        <f t="shared" si="26"/>
        <v>3</v>
      </c>
      <c r="G107">
        <f t="shared" si="26"/>
        <v>3</v>
      </c>
      <c r="H107"/>
      <c r="I107">
        <f t="shared" si="25"/>
        <v>2</v>
      </c>
      <c r="J107">
        <f t="shared" si="27"/>
        <v>3</v>
      </c>
      <c r="K107">
        <f t="shared" si="25"/>
        <v>5</v>
      </c>
      <c r="M107">
        <f t="shared" si="28"/>
        <v>5</v>
      </c>
      <c r="N107">
        <f t="shared" si="25"/>
        <v>3</v>
      </c>
      <c r="O107">
        <f t="shared" si="25"/>
        <v>2</v>
      </c>
      <c r="P107">
        <f t="shared" si="25"/>
        <v>3</v>
      </c>
    </row>
    <row r="108" spans="3:16">
      <c r="C108">
        <f t="shared" si="26"/>
        <v>5</v>
      </c>
      <c r="D108">
        <f t="shared" si="26"/>
        <v>5</v>
      </c>
      <c r="E108">
        <f t="shared" si="26"/>
        <v>5</v>
      </c>
      <c r="F108">
        <f t="shared" si="26"/>
        <v>5</v>
      </c>
      <c r="G108">
        <f t="shared" si="26"/>
        <v>5</v>
      </c>
      <c r="H108"/>
      <c r="I108">
        <f t="shared" si="25"/>
        <v>5</v>
      </c>
      <c r="J108">
        <f t="shared" si="27"/>
        <v>5</v>
      </c>
      <c r="K108">
        <f t="shared" si="25"/>
        <v>5</v>
      </c>
      <c r="M108">
        <f t="shared" si="28"/>
        <v>2</v>
      </c>
      <c r="N108">
        <f t="shared" si="25"/>
        <v>5</v>
      </c>
      <c r="O108">
        <f t="shared" si="25"/>
        <v>5</v>
      </c>
      <c r="P108">
        <f t="shared" si="25"/>
        <v>5</v>
      </c>
    </row>
    <row r="109" spans="3:16">
      <c r="C109">
        <f t="shared" si="26"/>
        <v>5</v>
      </c>
      <c r="D109">
        <f t="shared" si="26"/>
        <v>5</v>
      </c>
      <c r="E109">
        <f t="shared" si="26"/>
        <v>5</v>
      </c>
      <c r="F109">
        <f t="shared" si="26"/>
        <v>5</v>
      </c>
      <c r="G109">
        <f t="shared" si="26"/>
        <v>5</v>
      </c>
      <c r="H109"/>
      <c r="I109">
        <f t="shared" si="25"/>
        <v>5</v>
      </c>
      <c r="J109">
        <f t="shared" si="27"/>
        <v>5</v>
      </c>
      <c r="K109">
        <f t="shared" si="25"/>
        <v>5</v>
      </c>
      <c r="M109">
        <f t="shared" si="28"/>
        <v>5</v>
      </c>
      <c r="N109">
        <f t="shared" si="25"/>
        <v>5</v>
      </c>
      <c r="O109">
        <f t="shared" si="25"/>
        <v>5</v>
      </c>
      <c r="P109">
        <f t="shared" si="25"/>
        <v>5</v>
      </c>
    </row>
    <row r="110" spans="3:16">
      <c r="C110">
        <f t="shared" si="26"/>
        <v>5</v>
      </c>
      <c r="D110">
        <f t="shared" si="26"/>
        <v>5</v>
      </c>
      <c r="E110">
        <f t="shared" si="26"/>
        <v>4</v>
      </c>
      <c r="F110">
        <f t="shared" si="26"/>
        <v>5</v>
      </c>
      <c r="G110">
        <f t="shared" si="26"/>
        <v>2</v>
      </c>
      <c r="H110"/>
      <c r="I110">
        <f t="shared" si="25"/>
        <v>5</v>
      </c>
      <c r="J110">
        <f t="shared" si="27"/>
        <v>5</v>
      </c>
      <c r="K110">
        <f t="shared" si="25"/>
        <v>5</v>
      </c>
      <c r="M110">
        <f t="shared" si="28"/>
        <v>5</v>
      </c>
      <c r="N110">
        <f t="shared" si="25"/>
        <v>2</v>
      </c>
      <c r="O110">
        <f t="shared" si="25"/>
        <v>5</v>
      </c>
      <c r="P110">
        <f t="shared" si="25"/>
        <v>5</v>
      </c>
    </row>
    <row r="111" spans="3:16">
      <c r="C111">
        <f t="shared" si="26"/>
        <v>5</v>
      </c>
      <c r="D111">
        <f t="shared" si="26"/>
        <v>5</v>
      </c>
      <c r="E111">
        <f t="shared" si="26"/>
        <v>4</v>
      </c>
      <c r="F111">
        <f t="shared" si="26"/>
        <v>5</v>
      </c>
      <c r="G111">
        <f t="shared" si="26"/>
        <v>2</v>
      </c>
      <c r="H111"/>
      <c r="I111">
        <f t="shared" si="25"/>
        <v>5</v>
      </c>
      <c r="J111">
        <f t="shared" si="27"/>
        <v>5</v>
      </c>
      <c r="K111">
        <f t="shared" si="25"/>
        <v>5</v>
      </c>
      <c r="M111">
        <f t="shared" si="28"/>
        <v>5</v>
      </c>
      <c r="N111">
        <f t="shared" si="25"/>
        <v>2</v>
      </c>
      <c r="O111">
        <f t="shared" si="25"/>
        <v>5</v>
      </c>
      <c r="P111">
        <f t="shared" si="25"/>
        <v>5</v>
      </c>
    </row>
    <row r="112" spans="3:16">
      <c r="C112">
        <f t="shared" si="26"/>
        <v>5</v>
      </c>
      <c r="D112">
        <f t="shared" si="26"/>
        <v>5</v>
      </c>
      <c r="E112">
        <f t="shared" si="26"/>
        <v>4</v>
      </c>
      <c r="F112">
        <f t="shared" si="26"/>
        <v>5</v>
      </c>
      <c r="G112">
        <f t="shared" si="26"/>
        <v>5</v>
      </c>
      <c r="H112"/>
      <c r="I112">
        <f t="shared" si="25"/>
        <v>5</v>
      </c>
      <c r="J112">
        <f t="shared" si="27"/>
        <v>5</v>
      </c>
      <c r="K112">
        <f t="shared" si="25"/>
        <v>5</v>
      </c>
      <c r="M112">
        <f t="shared" si="28"/>
        <v>5</v>
      </c>
      <c r="N112">
        <f t="shared" si="25"/>
        <v>5</v>
      </c>
      <c r="O112">
        <f t="shared" si="25"/>
        <v>4</v>
      </c>
      <c r="P112">
        <f t="shared" si="25"/>
        <v>5</v>
      </c>
    </row>
    <row r="113" spans="3:16">
      <c r="C113">
        <f t="shared" si="26"/>
        <v>5</v>
      </c>
      <c r="D113">
        <f t="shared" si="26"/>
        <v>5</v>
      </c>
      <c r="E113">
        <f t="shared" si="26"/>
        <v>4</v>
      </c>
      <c r="F113">
        <f t="shared" si="26"/>
        <v>5</v>
      </c>
      <c r="G113">
        <f t="shared" si="26"/>
        <v>4</v>
      </c>
      <c r="H113"/>
      <c r="I113">
        <f t="shared" si="25"/>
        <v>5</v>
      </c>
      <c r="J113">
        <f t="shared" si="27"/>
        <v>5</v>
      </c>
      <c r="K113">
        <f t="shared" si="25"/>
        <v>5</v>
      </c>
      <c r="M113">
        <f t="shared" si="28"/>
        <v>2</v>
      </c>
      <c r="N113">
        <f t="shared" si="25"/>
        <v>5</v>
      </c>
      <c r="O113">
        <f t="shared" si="25"/>
        <v>5</v>
      </c>
      <c r="P113">
        <f t="shared" si="25"/>
        <v>4</v>
      </c>
    </row>
    <row r="114" spans="3:16">
      <c r="C114">
        <f t="shared" si="26"/>
        <v>5</v>
      </c>
      <c r="D114">
        <f t="shared" si="26"/>
        <v>4</v>
      </c>
      <c r="E114">
        <f t="shared" si="26"/>
        <v>4</v>
      </c>
      <c r="F114">
        <f t="shared" si="26"/>
        <v>5</v>
      </c>
      <c r="G114">
        <f t="shared" si="26"/>
        <v>2</v>
      </c>
      <c r="H114"/>
      <c r="I114">
        <f t="shared" si="25"/>
        <v>5</v>
      </c>
      <c r="J114">
        <f t="shared" si="27"/>
        <v>5</v>
      </c>
      <c r="K114">
        <f t="shared" si="25"/>
        <v>5</v>
      </c>
      <c r="M114">
        <f t="shared" si="28"/>
        <v>4</v>
      </c>
      <c r="N114">
        <f t="shared" si="25"/>
        <v>2</v>
      </c>
      <c r="O114">
        <f t="shared" si="25"/>
        <v>2</v>
      </c>
      <c r="P114">
        <f t="shared" si="25"/>
        <v>2</v>
      </c>
    </row>
    <row r="115" spans="3:16">
      <c r="C115">
        <f t="shared" si="26"/>
        <v>5</v>
      </c>
      <c r="D115">
        <f t="shared" si="26"/>
        <v>5</v>
      </c>
      <c r="E115">
        <f t="shared" si="26"/>
        <v>5</v>
      </c>
      <c r="F115">
        <f t="shared" si="26"/>
        <v>5</v>
      </c>
      <c r="G115">
        <f t="shared" si="26"/>
        <v>2</v>
      </c>
      <c r="H115"/>
      <c r="I115">
        <f t="shared" si="25"/>
        <v>5</v>
      </c>
      <c r="J115">
        <f t="shared" si="27"/>
        <v>5</v>
      </c>
      <c r="K115">
        <f t="shared" si="25"/>
        <v>5</v>
      </c>
      <c r="M115">
        <f t="shared" si="28"/>
        <v>5</v>
      </c>
      <c r="N115">
        <f t="shared" si="25"/>
        <v>5</v>
      </c>
      <c r="O115">
        <f t="shared" si="25"/>
        <v>5</v>
      </c>
      <c r="P115">
        <f t="shared" si="25"/>
        <v>5</v>
      </c>
    </row>
    <row r="116" spans="3:16">
      <c r="C116" t="str">
        <f t="shared" si="26"/>
        <v>NO</v>
      </c>
      <c r="D116" t="str">
        <f t="shared" si="26"/>
        <v>NO</v>
      </c>
      <c r="E116" t="str">
        <f t="shared" si="26"/>
        <v>NO</v>
      </c>
      <c r="F116" t="str">
        <f t="shared" si="26"/>
        <v>NO</v>
      </c>
      <c r="G116" t="str">
        <f t="shared" si="26"/>
        <v>NO</v>
      </c>
      <c r="H116"/>
      <c r="I116" t="str">
        <f t="shared" ref="I116:K131" si="29">IF(ISNUMBER(I22),I22,"NO")</f>
        <v>NO</v>
      </c>
      <c r="J116" t="str">
        <f t="shared" si="27"/>
        <v>NE</v>
      </c>
      <c r="K116" t="str">
        <f t="shared" si="29"/>
        <v>NO</v>
      </c>
      <c r="M116" t="str">
        <f t="shared" si="28"/>
        <v>NO</v>
      </c>
      <c r="N116" t="str">
        <f t="shared" ref="N116:P131" si="30">IF(ISNUMBER(N22),N22,"NO")</f>
        <v>NO</v>
      </c>
      <c r="O116" t="str">
        <f t="shared" si="30"/>
        <v>NO</v>
      </c>
      <c r="P116" t="str">
        <f t="shared" si="30"/>
        <v>NO</v>
      </c>
    </row>
    <row r="117" spans="3:16">
      <c r="C117" t="str">
        <f t="shared" ref="C117:G132" si="31">IF(ISNUMBER(C23),C23,"NO")</f>
        <v>NO</v>
      </c>
      <c r="D117" t="str">
        <f t="shared" si="31"/>
        <v>NO</v>
      </c>
      <c r="E117" t="str">
        <f t="shared" si="31"/>
        <v>NO</v>
      </c>
      <c r="F117" t="str">
        <f t="shared" si="31"/>
        <v>NO</v>
      </c>
      <c r="G117" t="str">
        <f t="shared" si="31"/>
        <v>NO</v>
      </c>
      <c r="H117"/>
      <c r="I117" t="str">
        <f t="shared" si="29"/>
        <v>NO</v>
      </c>
      <c r="J117" t="str">
        <f t="shared" si="27"/>
        <v>NE</v>
      </c>
      <c r="K117" t="str">
        <f t="shared" si="29"/>
        <v>NO</v>
      </c>
      <c r="M117" t="str">
        <f t="shared" si="28"/>
        <v>NO</v>
      </c>
      <c r="N117" t="str">
        <f t="shared" si="30"/>
        <v>NO</v>
      </c>
      <c r="O117" t="str">
        <f t="shared" si="30"/>
        <v>NO</v>
      </c>
      <c r="P117" t="str">
        <f t="shared" si="30"/>
        <v>NO</v>
      </c>
    </row>
    <row r="118" spans="3:16">
      <c r="C118" t="str">
        <f t="shared" si="31"/>
        <v>NO</v>
      </c>
      <c r="D118" t="str">
        <f t="shared" si="31"/>
        <v>NO</v>
      </c>
      <c r="E118" t="str">
        <f t="shared" si="31"/>
        <v>NO</v>
      </c>
      <c r="F118" t="str">
        <f t="shared" si="31"/>
        <v>NO</v>
      </c>
      <c r="G118" t="str">
        <f t="shared" si="31"/>
        <v>NO</v>
      </c>
      <c r="H118"/>
      <c r="I118" t="str">
        <f t="shared" si="29"/>
        <v>NO</v>
      </c>
      <c r="J118" t="str">
        <f t="shared" si="27"/>
        <v>NE</v>
      </c>
      <c r="K118" t="str">
        <f t="shared" si="29"/>
        <v>NO</v>
      </c>
      <c r="M118" t="str">
        <f t="shared" si="28"/>
        <v>NO</v>
      </c>
      <c r="N118" t="str">
        <f t="shared" si="30"/>
        <v>NO</v>
      </c>
      <c r="O118" t="str">
        <f t="shared" si="30"/>
        <v>NO</v>
      </c>
      <c r="P118" t="str">
        <f t="shared" si="30"/>
        <v>NO</v>
      </c>
    </row>
    <row r="119" spans="3:16">
      <c r="C119" t="str">
        <f t="shared" si="31"/>
        <v>NO</v>
      </c>
      <c r="D119" t="str">
        <f t="shared" si="31"/>
        <v>NO</v>
      </c>
      <c r="E119" t="str">
        <f t="shared" si="31"/>
        <v>NO</v>
      </c>
      <c r="F119" t="str">
        <f t="shared" si="31"/>
        <v>NO</v>
      </c>
      <c r="G119" t="str">
        <f t="shared" si="31"/>
        <v>NO</v>
      </c>
      <c r="H119"/>
      <c r="I119" t="str">
        <f t="shared" si="29"/>
        <v>NO</v>
      </c>
      <c r="J119" t="str">
        <f t="shared" si="27"/>
        <v>NE</v>
      </c>
      <c r="K119" t="str">
        <f t="shared" si="29"/>
        <v>NO</v>
      </c>
      <c r="M119" t="str">
        <f t="shared" si="28"/>
        <v>NO</v>
      </c>
      <c r="N119" t="str">
        <f t="shared" si="30"/>
        <v>NO</v>
      </c>
      <c r="O119" t="str">
        <f t="shared" si="30"/>
        <v>NO</v>
      </c>
      <c r="P119" t="str">
        <f t="shared" si="30"/>
        <v>NO</v>
      </c>
    </row>
    <row r="120" spans="3:16">
      <c r="C120" t="str">
        <f t="shared" si="31"/>
        <v>NO</v>
      </c>
      <c r="D120" t="str">
        <f t="shared" si="31"/>
        <v>NO</v>
      </c>
      <c r="E120" t="str">
        <f t="shared" si="31"/>
        <v>NO</v>
      </c>
      <c r="F120" t="str">
        <f t="shared" si="31"/>
        <v>NO</v>
      </c>
      <c r="G120" t="str">
        <f t="shared" si="31"/>
        <v>NO</v>
      </c>
      <c r="H120"/>
      <c r="I120" t="str">
        <f t="shared" si="29"/>
        <v>NO</v>
      </c>
      <c r="J120" t="str">
        <f t="shared" si="27"/>
        <v>NE</v>
      </c>
      <c r="K120" t="str">
        <f t="shared" si="29"/>
        <v>NO</v>
      </c>
      <c r="M120" t="str">
        <f t="shared" si="28"/>
        <v>NO</v>
      </c>
      <c r="N120" t="str">
        <f t="shared" si="30"/>
        <v>NO</v>
      </c>
      <c r="O120" t="str">
        <f t="shared" si="30"/>
        <v>NO</v>
      </c>
      <c r="P120" t="str">
        <f t="shared" si="30"/>
        <v>NO</v>
      </c>
    </row>
    <row r="121" spans="3:16">
      <c r="C121" t="str">
        <f t="shared" si="31"/>
        <v>NO</v>
      </c>
      <c r="D121" t="str">
        <f t="shared" si="31"/>
        <v>NO</v>
      </c>
      <c r="E121" t="str">
        <f t="shared" si="31"/>
        <v>NO</v>
      </c>
      <c r="F121" t="str">
        <f t="shared" si="31"/>
        <v>NO</v>
      </c>
      <c r="G121" t="str">
        <f t="shared" si="31"/>
        <v>NO</v>
      </c>
      <c r="H121"/>
      <c r="I121" t="str">
        <f t="shared" si="29"/>
        <v>NO</v>
      </c>
      <c r="J121" t="str">
        <f t="shared" si="27"/>
        <v>NE</v>
      </c>
      <c r="K121" t="str">
        <f t="shared" si="29"/>
        <v>NO</v>
      </c>
      <c r="M121" t="str">
        <f t="shared" si="28"/>
        <v>NO</v>
      </c>
      <c r="N121" t="str">
        <f t="shared" si="30"/>
        <v>NO</v>
      </c>
      <c r="O121" t="str">
        <f t="shared" si="30"/>
        <v>NO</v>
      </c>
      <c r="P121" t="str">
        <f t="shared" si="30"/>
        <v>NO</v>
      </c>
    </row>
    <row r="122" spans="3:16">
      <c r="C122" t="str">
        <f t="shared" si="31"/>
        <v>NO</v>
      </c>
      <c r="D122" t="str">
        <f t="shared" si="31"/>
        <v>NO</v>
      </c>
      <c r="E122" t="str">
        <f t="shared" si="31"/>
        <v>NO</v>
      </c>
      <c r="F122" t="str">
        <f t="shared" si="31"/>
        <v>NO</v>
      </c>
      <c r="G122" t="str">
        <f t="shared" si="31"/>
        <v>NO</v>
      </c>
      <c r="H122"/>
      <c r="I122" t="str">
        <f t="shared" si="29"/>
        <v>NO</v>
      </c>
      <c r="J122" t="str">
        <f t="shared" si="27"/>
        <v>NE</v>
      </c>
      <c r="K122" t="str">
        <f t="shared" si="29"/>
        <v>NO</v>
      </c>
      <c r="M122" t="str">
        <f t="shared" si="28"/>
        <v>NO</v>
      </c>
      <c r="N122" t="str">
        <f t="shared" si="30"/>
        <v>NO</v>
      </c>
      <c r="O122" t="str">
        <f t="shared" si="30"/>
        <v>NO</v>
      </c>
      <c r="P122" t="str">
        <f t="shared" si="30"/>
        <v>NO</v>
      </c>
    </row>
    <row r="123" spans="3:16">
      <c r="C123" t="str">
        <f t="shared" si="31"/>
        <v>NO</v>
      </c>
      <c r="D123" t="str">
        <f t="shared" si="31"/>
        <v>NO</v>
      </c>
      <c r="E123" t="str">
        <f t="shared" si="31"/>
        <v>NO</v>
      </c>
      <c r="F123" t="str">
        <f t="shared" si="31"/>
        <v>NO</v>
      </c>
      <c r="G123" t="str">
        <f t="shared" si="31"/>
        <v>NO</v>
      </c>
      <c r="H123"/>
      <c r="I123" t="str">
        <f t="shared" si="29"/>
        <v>NO</v>
      </c>
      <c r="J123" t="str">
        <f t="shared" si="27"/>
        <v>NE</v>
      </c>
      <c r="K123" t="str">
        <f t="shared" si="29"/>
        <v>NO</v>
      </c>
      <c r="M123" t="str">
        <f t="shared" si="28"/>
        <v>NO</v>
      </c>
      <c r="N123" t="str">
        <f t="shared" si="30"/>
        <v>NO</v>
      </c>
      <c r="O123" t="str">
        <f t="shared" si="30"/>
        <v>NO</v>
      </c>
      <c r="P123" t="str">
        <f t="shared" si="30"/>
        <v>NO</v>
      </c>
    </row>
    <row r="124" spans="3:16">
      <c r="C124" t="str">
        <f t="shared" si="31"/>
        <v>NO</v>
      </c>
      <c r="D124" t="str">
        <f t="shared" si="31"/>
        <v>NO</v>
      </c>
      <c r="E124" t="str">
        <f t="shared" si="31"/>
        <v>NO</v>
      </c>
      <c r="F124" t="str">
        <f t="shared" si="31"/>
        <v>NO</v>
      </c>
      <c r="G124" t="str">
        <f t="shared" si="31"/>
        <v>NO</v>
      </c>
      <c r="H124"/>
      <c r="I124" t="str">
        <f t="shared" si="29"/>
        <v>NO</v>
      </c>
      <c r="J124" t="str">
        <f t="shared" si="27"/>
        <v>NE</v>
      </c>
      <c r="K124" t="str">
        <f t="shared" si="29"/>
        <v>NO</v>
      </c>
      <c r="M124" t="str">
        <f t="shared" si="28"/>
        <v>NO</v>
      </c>
      <c r="N124" t="str">
        <f t="shared" si="30"/>
        <v>NO</v>
      </c>
      <c r="O124" t="str">
        <f t="shared" si="30"/>
        <v>NO</v>
      </c>
      <c r="P124" t="str">
        <f t="shared" si="30"/>
        <v>NO</v>
      </c>
    </row>
    <row r="125" spans="3:16">
      <c r="C125" t="str">
        <f t="shared" si="31"/>
        <v>NO</v>
      </c>
      <c r="D125" t="str">
        <f t="shared" si="31"/>
        <v>NO</v>
      </c>
      <c r="E125" t="str">
        <f t="shared" si="31"/>
        <v>NO</v>
      </c>
      <c r="F125" t="str">
        <f t="shared" si="31"/>
        <v>NO</v>
      </c>
      <c r="G125" t="str">
        <f t="shared" si="31"/>
        <v>NO</v>
      </c>
      <c r="H125"/>
      <c r="I125" t="str">
        <f t="shared" si="29"/>
        <v>NO</v>
      </c>
      <c r="J125" t="str">
        <f t="shared" si="27"/>
        <v>NE</v>
      </c>
      <c r="K125" t="str">
        <f t="shared" si="29"/>
        <v>NO</v>
      </c>
      <c r="M125" t="str">
        <f t="shared" si="28"/>
        <v>NO</v>
      </c>
      <c r="N125" t="str">
        <f t="shared" si="30"/>
        <v>NO</v>
      </c>
      <c r="O125" t="str">
        <f t="shared" si="30"/>
        <v>NO</v>
      </c>
      <c r="P125" t="str">
        <f t="shared" si="30"/>
        <v>NO</v>
      </c>
    </row>
    <row r="126" spans="3:16">
      <c r="C126" t="str">
        <f t="shared" si="31"/>
        <v>NO</v>
      </c>
      <c r="D126" t="str">
        <f t="shared" si="31"/>
        <v>NO</v>
      </c>
      <c r="E126" t="str">
        <f t="shared" si="31"/>
        <v>NO</v>
      </c>
      <c r="F126" t="str">
        <f t="shared" si="31"/>
        <v>NO</v>
      </c>
      <c r="G126" t="str">
        <f t="shared" si="31"/>
        <v>NO</v>
      </c>
      <c r="H126"/>
      <c r="I126" t="str">
        <f t="shared" si="29"/>
        <v>NO</v>
      </c>
      <c r="J126" t="str">
        <f t="shared" si="27"/>
        <v>NE</v>
      </c>
      <c r="K126" t="str">
        <f t="shared" si="29"/>
        <v>NO</v>
      </c>
      <c r="M126" t="str">
        <f t="shared" si="28"/>
        <v>NO</v>
      </c>
      <c r="N126" t="str">
        <f t="shared" si="30"/>
        <v>NO</v>
      </c>
      <c r="O126" t="str">
        <f t="shared" si="30"/>
        <v>NO</v>
      </c>
      <c r="P126" t="str">
        <f t="shared" si="30"/>
        <v>NO</v>
      </c>
    </row>
    <row r="127" spans="3:16">
      <c r="C127" t="str">
        <f t="shared" si="31"/>
        <v>NO</v>
      </c>
      <c r="D127" t="str">
        <f t="shared" si="31"/>
        <v>NO</v>
      </c>
      <c r="E127" t="str">
        <f t="shared" si="31"/>
        <v>NO</v>
      </c>
      <c r="F127" t="str">
        <f t="shared" si="31"/>
        <v>NO</v>
      </c>
      <c r="G127" t="str">
        <f t="shared" si="31"/>
        <v>NO</v>
      </c>
      <c r="H127"/>
      <c r="I127" t="str">
        <f t="shared" si="29"/>
        <v>NO</v>
      </c>
      <c r="J127" t="str">
        <f t="shared" si="27"/>
        <v>NE</v>
      </c>
      <c r="K127" t="str">
        <f t="shared" si="29"/>
        <v>NO</v>
      </c>
      <c r="M127" t="str">
        <f t="shared" si="28"/>
        <v>NO</v>
      </c>
      <c r="N127" t="str">
        <f t="shared" si="30"/>
        <v>NO</v>
      </c>
      <c r="O127" t="str">
        <f t="shared" si="30"/>
        <v>NO</v>
      </c>
      <c r="P127" t="str">
        <f t="shared" si="30"/>
        <v>NO</v>
      </c>
    </row>
    <row r="128" spans="3:16">
      <c r="C128" t="str">
        <f t="shared" si="31"/>
        <v>NO</v>
      </c>
      <c r="D128" t="str">
        <f t="shared" si="31"/>
        <v>NO</v>
      </c>
      <c r="E128" t="str">
        <f t="shared" si="31"/>
        <v>NO</v>
      </c>
      <c r="F128" t="str">
        <f t="shared" si="31"/>
        <v>NO</v>
      </c>
      <c r="G128" t="str">
        <f t="shared" si="31"/>
        <v>NO</v>
      </c>
      <c r="H128"/>
      <c r="I128" t="str">
        <f t="shared" si="29"/>
        <v>NO</v>
      </c>
      <c r="J128" t="str">
        <f t="shared" si="27"/>
        <v>NE</v>
      </c>
      <c r="K128" t="str">
        <f t="shared" si="29"/>
        <v>NO</v>
      </c>
      <c r="M128" t="str">
        <f t="shared" si="28"/>
        <v>NO</v>
      </c>
      <c r="N128" t="str">
        <f t="shared" si="30"/>
        <v>NO</v>
      </c>
      <c r="O128" t="str">
        <f t="shared" si="30"/>
        <v>NO</v>
      </c>
      <c r="P128" t="str">
        <f t="shared" si="30"/>
        <v>NO</v>
      </c>
    </row>
    <row r="129" spans="1:16">
      <c r="C129" t="str">
        <f t="shared" si="31"/>
        <v>NO</v>
      </c>
      <c r="D129" t="str">
        <f t="shared" si="31"/>
        <v>NO</v>
      </c>
      <c r="E129" t="str">
        <f t="shared" si="31"/>
        <v>NO</v>
      </c>
      <c r="F129" t="str">
        <f t="shared" si="31"/>
        <v>NO</v>
      </c>
      <c r="G129" t="str">
        <f t="shared" si="31"/>
        <v>NO</v>
      </c>
      <c r="H129"/>
      <c r="I129" t="str">
        <f t="shared" si="29"/>
        <v>NO</v>
      </c>
      <c r="J129" t="str">
        <f t="shared" si="27"/>
        <v>NE</v>
      </c>
      <c r="K129" t="str">
        <f t="shared" si="29"/>
        <v>NO</v>
      </c>
      <c r="M129" t="str">
        <f t="shared" si="28"/>
        <v>NO</v>
      </c>
      <c r="N129" t="str">
        <f t="shared" si="30"/>
        <v>NO</v>
      </c>
      <c r="O129" t="str">
        <f t="shared" si="30"/>
        <v>NO</v>
      </c>
      <c r="P129" t="str">
        <f t="shared" si="30"/>
        <v>NO</v>
      </c>
    </row>
    <row r="130" spans="1:16">
      <c r="C130" t="str">
        <f t="shared" si="31"/>
        <v>NO</v>
      </c>
      <c r="D130" t="str">
        <f t="shared" si="31"/>
        <v>NO</v>
      </c>
      <c r="E130" t="str">
        <f t="shared" si="31"/>
        <v>NO</v>
      </c>
      <c r="F130" t="str">
        <f t="shared" si="31"/>
        <v>NO</v>
      </c>
      <c r="G130" t="str">
        <f t="shared" si="31"/>
        <v>NO</v>
      </c>
      <c r="H130"/>
      <c r="I130" t="str">
        <f t="shared" si="29"/>
        <v>NO</v>
      </c>
      <c r="J130" t="str">
        <f t="shared" si="27"/>
        <v>NE</v>
      </c>
      <c r="K130" t="str">
        <f t="shared" si="29"/>
        <v>NO</v>
      </c>
      <c r="M130" t="str">
        <f t="shared" si="28"/>
        <v>NO</v>
      </c>
      <c r="N130" t="str">
        <f t="shared" si="30"/>
        <v>NO</v>
      </c>
      <c r="O130" t="str">
        <f t="shared" si="30"/>
        <v>NO</v>
      </c>
      <c r="P130" t="str">
        <f t="shared" si="30"/>
        <v>NO</v>
      </c>
    </row>
    <row r="131" spans="1:16">
      <c r="C131" t="str">
        <f t="shared" si="31"/>
        <v>NO</v>
      </c>
      <c r="D131" t="str">
        <f t="shared" si="31"/>
        <v>NO</v>
      </c>
      <c r="E131" t="str">
        <f t="shared" si="31"/>
        <v>NO</v>
      </c>
      <c r="F131" t="str">
        <f t="shared" si="31"/>
        <v>NO</v>
      </c>
      <c r="G131" t="str">
        <f t="shared" si="31"/>
        <v>NO</v>
      </c>
      <c r="H131"/>
      <c r="I131" t="str">
        <f t="shared" si="29"/>
        <v>NO</v>
      </c>
      <c r="J131" t="str">
        <f t="shared" si="27"/>
        <v>NE</v>
      </c>
      <c r="K131" t="str">
        <f t="shared" si="29"/>
        <v>NO</v>
      </c>
      <c r="M131" t="str">
        <f t="shared" si="28"/>
        <v>NO</v>
      </c>
      <c r="N131" t="str">
        <f t="shared" si="30"/>
        <v>NO</v>
      </c>
      <c r="O131" t="str">
        <f t="shared" si="30"/>
        <v>NO</v>
      </c>
      <c r="P131" t="str">
        <f t="shared" si="30"/>
        <v>NO</v>
      </c>
    </row>
    <row r="132" spans="1:16">
      <c r="C132" t="str">
        <f t="shared" si="31"/>
        <v>NO</v>
      </c>
      <c r="D132" t="str">
        <f t="shared" si="31"/>
        <v>NO</v>
      </c>
      <c r="E132" t="str">
        <f t="shared" si="31"/>
        <v>NO</v>
      </c>
      <c r="F132" t="str">
        <f t="shared" si="31"/>
        <v>NO</v>
      </c>
      <c r="G132" t="str">
        <f t="shared" si="31"/>
        <v>NO</v>
      </c>
      <c r="H132"/>
      <c r="I132" t="str">
        <f t="shared" ref="I132:K137" si="32">IF(ISNUMBER(I38),I38,"NO")</f>
        <v>NO</v>
      </c>
      <c r="J132" t="str">
        <f t="shared" si="27"/>
        <v>NE</v>
      </c>
      <c r="K132" t="str">
        <f t="shared" si="32"/>
        <v>NO</v>
      </c>
      <c r="M132" t="str">
        <f t="shared" si="28"/>
        <v>NO</v>
      </c>
      <c r="N132" t="str">
        <f t="shared" ref="N132:P137" si="33">IF(ISNUMBER(N38),N38,"NO")</f>
        <v>NO</v>
      </c>
      <c r="O132" t="str">
        <f t="shared" si="33"/>
        <v>NO</v>
      </c>
      <c r="P132" t="str">
        <f t="shared" si="33"/>
        <v>NO</v>
      </c>
    </row>
    <row r="133" spans="1:16">
      <c r="C133" t="str">
        <f t="shared" ref="C133:G137" si="34">IF(ISNUMBER(C39),C39,"NO")</f>
        <v>NO</v>
      </c>
      <c r="D133" t="str">
        <f t="shared" si="34"/>
        <v>NO</v>
      </c>
      <c r="E133" t="str">
        <f t="shared" si="34"/>
        <v>NO</v>
      </c>
      <c r="F133" t="str">
        <f t="shared" si="34"/>
        <v>NO</v>
      </c>
      <c r="G133" t="str">
        <f t="shared" si="34"/>
        <v>NO</v>
      </c>
      <c r="H133"/>
      <c r="I133" t="str">
        <f t="shared" si="32"/>
        <v>NO</v>
      </c>
      <c r="J133" t="str">
        <f t="shared" si="27"/>
        <v>NE</v>
      </c>
      <c r="K133" t="str">
        <f t="shared" si="32"/>
        <v>NO</v>
      </c>
      <c r="M133" t="str">
        <f t="shared" si="28"/>
        <v>NO</v>
      </c>
      <c r="N133" t="str">
        <f t="shared" si="33"/>
        <v>NO</v>
      </c>
      <c r="O133" t="str">
        <f t="shared" si="33"/>
        <v>NO</v>
      </c>
      <c r="P133" t="str">
        <f t="shared" si="33"/>
        <v>NO</v>
      </c>
    </row>
    <row r="134" spans="1:16">
      <c r="C134" t="str">
        <f t="shared" si="34"/>
        <v>NO</v>
      </c>
      <c r="D134" t="str">
        <f t="shared" si="34"/>
        <v>NO</v>
      </c>
      <c r="E134" t="str">
        <f t="shared" si="34"/>
        <v>NO</v>
      </c>
      <c r="F134" t="str">
        <f t="shared" si="34"/>
        <v>NO</v>
      </c>
      <c r="G134" t="str">
        <f t="shared" si="34"/>
        <v>NO</v>
      </c>
      <c r="H134"/>
      <c r="I134" t="str">
        <f t="shared" si="32"/>
        <v>NO</v>
      </c>
      <c r="J134" t="str">
        <f t="shared" si="27"/>
        <v>NE</v>
      </c>
      <c r="K134" t="str">
        <f t="shared" si="32"/>
        <v>NO</v>
      </c>
      <c r="M134" t="str">
        <f t="shared" si="28"/>
        <v>NO</v>
      </c>
      <c r="N134" t="str">
        <f t="shared" si="33"/>
        <v>NO</v>
      </c>
      <c r="O134" t="str">
        <f t="shared" si="33"/>
        <v>NO</v>
      </c>
      <c r="P134" t="str">
        <f t="shared" si="33"/>
        <v>NO</v>
      </c>
    </row>
    <row r="135" spans="1:16">
      <c r="C135" t="str">
        <f t="shared" si="34"/>
        <v>NO</v>
      </c>
      <c r="D135" t="str">
        <f t="shared" si="34"/>
        <v>NO</v>
      </c>
      <c r="E135" t="str">
        <f t="shared" si="34"/>
        <v>NO</v>
      </c>
      <c r="F135" t="str">
        <f t="shared" si="34"/>
        <v>NO</v>
      </c>
      <c r="G135" t="str">
        <f t="shared" si="34"/>
        <v>NO</v>
      </c>
      <c r="H135"/>
      <c r="I135" t="str">
        <f t="shared" si="32"/>
        <v>NO</v>
      </c>
      <c r="J135" t="str">
        <f t="shared" si="27"/>
        <v>NE</v>
      </c>
      <c r="K135" t="str">
        <f t="shared" si="32"/>
        <v>NO</v>
      </c>
      <c r="M135" t="str">
        <f t="shared" si="28"/>
        <v>NO</v>
      </c>
      <c r="N135" t="str">
        <f t="shared" si="33"/>
        <v>NO</v>
      </c>
      <c r="O135" t="str">
        <f t="shared" si="33"/>
        <v>NO</v>
      </c>
      <c r="P135" t="str">
        <f t="shared" si="33"/>
        <v>NO</v>
      </c>
    </row>
    <row r="136" spans="1:16">
      <c r="C136" t="str">
        <f t="shared" si="34"/>
        <v>NO</v>
      </c>
      <c r="D136" t="str">
        <f t="shared" si="34"/>
        <v>NO</v>
      </c>
      <c r="E136" t="str">
        <f t="shared" si="34"/>
        <v>NO</v>
      </c>
      <c r="F136" t="str">
        <f t="shared" si="34"/>
        <v>NO</v>
      </c>
      <c r="G136" t="str">
        <f t="shared" si="34"/>
        <v>NO</v>
      </c>
      <c r="H136"/>
      <c r="I136" t="str">
        <f t="shared" si="32"/>
        <v>NO</v>
      </c>
      <c r="J136" t="str">
        <f t="shared" si="27"/>
        <v>NE</v>
      </c>
      <c r="K136" t="str">
        <f t="shared" si="32"/>
        <v>NO</v>
      </c>
      <c r="M136" t="str">
        <f t="shared" si="28"/>
        <v>NO</v>
      </c>
      <c r="N136" t="str">
        <f t="shared" si="33"/>
        <v>NO</v>
      </c>
      <c r="O136" t="str">
        <f t="shared" si="33"/>
        <v>NO</v>
      </c>
      <c r="P136" t="str">
        <f t="shared" si="33"/>
        <v>NO</v>
      </c>
    </row>
    <row r="137" spans="1:16">
      <c r="C137" t="str">
        <f t="shared" si="34"/>
        <v>NO</v>
      </c>
      <c r="D137" t="str">
        <f t="shared" si="34"/>
        <v>NO</v>
      </c>
      <c r="E137" t="str">
        <f t="shared" si="34"/>
        <v>NO</v>
      </c>
      <c r="F137" t="str">
        <f t="shared" si="34"/>
        <v>NO</v>
      </c>
      <c r="G137" t="str">
        <f t="shared" si="34"/>
        <v>NO</v>
      </c>
      <c r="H137"/>
      <c r="I137" t="str">
        <f t="shared" si="32"/>
        <v>NO</v>
      </c>
      <c r="J137" t="str">
        <f t="shared" si="27"/>
        <v>NE</v>
      </c>
      <c r="K137" t="str">
        <f t="shared" si="32"/>
        <v>NO</v>
      </c>
      <c r="M137" t="str">
        <f t="shared" si="28"/>
        <v>NO</v>
      </c>
      <c r="N137" t="str">
        <f t="shared" si="33"/>
        <v>NO</v>
      </c>
      <c r="O137" t="str">
        <f t="shared" si="33"/>
        <v>NO</v>
      </c>
      <c r="P137" t="str">
        <f t="shared" si="33"/>
        <v>NO</v>
      </c>
    </row>
    <row r="138" spans="1:16">
      <c r="A138" s="186" t="s">
        <v>135</v>
      </c>
      <c r="C138" s="188">
        <f>MEDIAN(C100:C137)</f>
        <v>5</v>
      </c>
      <c r="D138" s="188">
        <f t="shared" ref="D138:P138" si="35">MEDIAN(D100:D137)</f>
        <v>5</v>
      </c>
      <c r="E138" s="188">
        <f t="shared" si="35"/>
        <v>4</v>
      </c>
      <c r="F138" s="188">
        <f t="shared" si="35"/>
        <v>5</v>
      </c>
      <c r="G138" s="188">
        <f t="shared" si="35"/>
        <v>2</v>
      </c>
      <c r="H138" s="188"/>
      <c r="I138" s="188">
        <f t="shared" si="35"/>
        <v>5</v>
      </c>
      <c r="J138" s="188">
        <f t="shared" si="35"/>
        <v>5</v>
      </c>
      <c r="K138" s="188">
        <f t="shared" si="35"/>
        <v>5</v>
      </c>
      <c r="L138" s="188"/>
      <c r="M138" s="188">
        <f t="shared" si="35"/>
        <v>5</v>
      </c>
      <c r="N138" s="188">
        <f t="shared" si="35"/>
        <v>4</v>
      </c>
      <c r="O138" s="188">
        <f t="shared" si="35"/>
        <v>5</v>
      </c>
      <c r="P138" s="188">
        <f t="shared" si="35"/>
        <v>5</v>
      </c>
    </row>
    <row r="139" spans="1:16">
      <c r="A139" s="186" t="s">
        <v>136</v>
      </c>
      <c r="C139" s="188">
        <f>QUARTILE(C100:C137,1)</f>
        <v>4.75</v>
      </c>
      <c r="D139" s="188">
        <f t="shared" ref="D139:P139" si="36">QUARTILE(D100:D137,1)</f>
        <v>4</v>
      </c>
      <c r="E139" s="188">
        <f t="shared" si="36"/>
        <v>4</v>
      </c>
      <c r="F139" s="188">
        <f t="shared" si="36"/>
        <v>5</v>
      </c>
      <c r="G139" s="188">
        <f t="shared" si="36"/>
        <v>2</v>
      </c>
      <c r="H139" s="188"/>
      <c r="I139" s="188">
        <f t="shared" si="36"/>
        <v>5</v>
      </c>
      <c r="J139" s="188">
        <f t="shared" si="36"/>
        <v>4.75</v>
      </c>
      <c r="K139" s="188">
        <f t="shared" si="36"/>
        <v>5</v>
      </c>
      <c r="L139" s="188"/>
      <c r="M139" s="188">
        <f t="shared" si="36"/>
        <v>2.75</v>
      </c>
      <c r="N139" s="188">
        <f t="shared" si="36"/>
        <v>2.75</v>
      </c>
      <c r="O139" s="188">
        <f t="shared" si="36"/>
        <v>2.75</v>
      </c>
      <c r="P139" s="188">
        <f t="shared" si="36"/>
        <v>2.75</v>
      </c>
    </row>
    <row r="140" spans="1:16">
      <c r="A140" s="186" t="s">
        <v>137</v>
      </c>
      <c r="C140" s="188">
        <f>AVERAGE(C100:C137)</f>
        <v>4.6875</v>
      </c>
      <c r="D140" s="188">
        <f t="shared" ref="D140:P140" si="37">AVERAGE(D100:D137)</f>
        <v>4.5625</v>
      </c>
      <c r="E140" s="188">
        <f t="shared" si="37"/>
        <v>4.3125</v>
      </c>
      <c r="F140" s="188">
        <f t="shared" si="37"/>
        <v>4.8125</v>
      </c>
      <c r="G140" s="188">
        <f t="shared" si="37"/>
        <v>3.125</v>
      </c>
      <c r="H140" s="188"/>
      <c r="I140" s="188">
        <f t="shared" si="37"/>
        <v>4.8125</v>
      </c>
      <c r="J140" s="188">
        <f t="shared" si="37"/>
        <v>4.5625</v>
      </c>
      <c r="K140" s="188">
        <f t="shared" si="37"/>
        <v>4.875</v>
      </c>
      <c r="L140" s="188"/>
      <c r="M140" s="188">
        <f t="shared" si="37"/>
        <v>3.9375</v>
      </c>
      <c r="N140" s="188">
        <f t="shared" si="37"/>
        <v>3.75</v>
      </c>
      <c r="O140" s="188">
        <f t="shared" si="37"/>
        <v>4</v>
      </c>
      <c r="P140" s="188">
        <f t="shared" si="37"/>
        <v>4</v>
      </c>
    </row>
  </sheetData>
  <protectedRanges>
    <protectedRange sqref="AB74:AC95" name="Rango3_2_1_1"/>
    <protectedRange sqref="C74:Q95 Y74:AA95" name="Rango1_2_1_1"/>
    <protectedRange sqref="V57:W57 X74:X95 AD74:AE95 R74:T95 V74:W95" name="Rango2_2_1_1"/>
    <protectedRange sqref="AB58:AC66 AB71:AC73" name="Rango3_2_1"/>
    <protectedRange sqref="Y58:AA66 Y71:AA73 U67:AE70 C58:Q73" name="Rango1_2_1"/>
    <protectedRange sqref="V58:W66 X58:X67 AD58:AE66 AD71:AE73 V71:X73 R58:S73" name="Rango2_2_1"/>
    <protectedRange sqref="T58:T73" name="Rango2"/>
  </protectedRanges>
  <mergeCells count="35">
    <mergeCell ref="O3:O5"/>
    <mergeCell ref="P3:P5"/>
    <mergeCell ref="C2:H2"/>
    <mergeCell ref="I2:L2"/>
    <mergeCell ref="L3:L5"/>
    <mergeCell ref="M2:Q2"/>
    <mergeCell ref="C3:C5"/>
    <mergeCell ref="D3:D5"/>
    <mergeCell ref="E3:E5"/>
    <mergeCell ref="F3:F5"/>
    <mergeCell ref="G3:G5"/>
    <mergeCell ref="H3:H5"/>
    <mergeCell ref="B2:B5"/>
    <mergeCell ref="B53:B56"/>
    <mergeCell ref="C53:Q53"/>
    <mergeCell ref="R53:W53"/>
    <mergeCell ref="X53:AE53"/>
    <mergeCell ref="C54:E56"/>
    <mergeCell ref="F54:H56"/>
    <mergeCell ref="I54:K56"/>
    <mergeCell ref="L54:N56"/>
    <mergeCell ref="O54:Q56"/>
    <mergeCell ref="I3:I5"/>
    <mergeCell ref="J3:J5"/>
    <mergeCell ref="K3:K5"/>
    <mergeCell ref="Q3:Q5"/>
    <mergeCell ref="M3:M5"/>
    <mergeCell ref="N3:N5"/>
    <mergeCell ref="AD54:AE56"/>
    <mergeCell ref="R54:S56"/>
    <mergeCell ref="T54:U56"/>
    <mergeCell ref="V54:W56"/>
    <mergeCell ref="X54:X56"/>
    <mergeCell ref="Y54:AA56"/>
    <mergeCell ref="AB54:AC56"/>
  </mergeCells>
  <phoneticPr fontId="4" type="noConversion"/>
  <pageMargins left="0.75" right="0.75" top="1" bottom="1" header="0" footer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E140"/>
  <sheetViews>
    <sheetView zoomScale="75" workbookViewId="0">
      <selection activeCell="C58" sqref="C58:AE93"/>
    </sheetView>
  </sheetViews>
  <sheetFormatPr baseColWidth="10" defaultRowHeight="12.75"/>
  <cols>
    <col min="2" max="2" width="5" customWidth="1"/>
    <col min="3" max="3" width="9.5703125" customWidth="1"/>
    <col min="4" max="4" width="11.140625" customWidth="1"/>
    <col min="5" max="5" width="11" customWidth="1"/>
    <col min="6" max="6" width="14.85546875" customWidth="1"/>
    <col min="8" max="8" width="10.85546875" style="8" customWidth="1"/>
  </cols>
  <sheetData>
    <row r="1" spans="1:21" ht="13.5" thickBot="1">
      <c r="A1" s="90" t="s">
        <v>81</v>
      </c>
    </row>
    <row r="2" spans="1:21" ht="13.5" thickTop="1">
      <c r="B2" s="346" t="s">
        <v>88</v>
      </c>
      <c r="C2" s="349" t="s">
        <v>56</v>
      </c>
      <c r="D2" s="350"/>
      <c r="E2" s="350"/>
      <c r="F2" s="350"/>
      <c r="G2" s="350"/>
      <c r="H2" s="351"/>
      <c r="I2" s="352" t="s">
        <v>11</v>
      </c>
      <c r="J2" s="353"/>
      <c r="K2" s="353"/>
      <c r="L2" s="351"/>
      <c r="M2" s="354" t="s">
        <v>12</v>
      </c>
      <c r="N2" s="355"/>
      <c r="O2" s="355"/>
      <c r="P2" s="355"/>
      <c r="Q2" s="356"/>
    </row>
    <row r="3" spans="1:21" ht="12.75" customHeight="1">
      <c r="B3" s="347"/>
      <c r="C3" s="377" t="s">
        <v>57</v>
      </c>
      <c r="D3" s="380" t="s">
        <v>58</v>
      </c>
      <c r="E3" s="380" t="s">
        <v>59</v>
      </c>
      <c r="F3" s="380" t="s">
        <v>60</v>
      </c>
      <c r="G3" s="381" t="s">
        <v>61</v>
      </c>
      <c r="H3" s="382" t="s">
        <v>62</v>
      </c>
      <c r="I3" s="370" t="s">
        <v>3</v>
      </c>
      <c r="J3" s="373" t="s">
        <v>63</v>
      </c>
      <c r="K3" s="326" t="s">
        <v>64</v>
      </c>
      <c r="L3" s="374" t="s">
        <v>62</v>
      </c>
      <c r="M3" s="363" t="s">
        <v>65</v>
      </c>
      <c r="N3" s="365" t="s">
        <v>66</v>
      </c>
      <c r="O3" s="365" t="s">
        <v>67</v>
      </c>
      <c r="P3" s="368" t="s">
        <v>68</v>
      </c>
      <c r="Q3" s="357" t="s">
        <v>62</v>
      </c>
    </row>
    <row r="4" spans="1:21">
      <c r="B4" s="347"/>
      <c r="C4" s="378"/>
      <c r="D4" s="366"/>
      <c r="E4" s="366"/>
      <c r="F4" s="366"/>
      <c r="G4" s="327"/>
      <c r="H4" s="383"/>
      <c r="I4" s="371"/>
      <c r="J4" s="366"/>
      <c r="K4" s="327"/>
      <c r="L4" s="375"/>
      <c r="M4" s="331"/>
      <c r="N4" s="366"/>
      <c r="O4" s="366"/>
      <c r="P4" s="327"/>
      <c r="Q4" s="358"/>
    </row>
    <row r="5" spans="1:21" ht="13.5" thickBot="1">
      <c r="B5" s="348"/>
      <c r="C5" s="379"/>
      <c r="D5" s="367"/>
      <c r="E5" s="366"/>
      <c r="F5" s="367"/>
      <c r="G5" s="369"/>
      <c r="H5" s="384"/>
      <c r="I5" s="372"/>
      <c r="J5" s="367"/>
      <c r="K5" s="369"/>
      <c r="L5" s="376"/>
      <c r="M5" s="364"/>
      <c r="N5" s="367"/>
      <c r="O5" s="367"/>
      <c r="P5" s="369"/>
      <c r="Q5" s="359"/>
    </row>
    <row r="6" spans="1:21" ht="13.5" thickBot="1">
      <c r="A6">
        <f>IF(C6="NE",0,1)</f>
        <v>1</v>
      </c>
      <c r="B6" s="97" t="s">
        <v>89</v>
      </c>
      <c r="C6" s="183">
        <f>IF(C58+D58+E58&gt;13,5,IF(C58+D58+E58&gt;10,4,IF(C58+D58+E58&gt;7,3,IF(C58+D58+E58&gt;5,2,"NE"))))</f>
        <v>5</v>
      </c>
      <c r="D6" s="183">
        <f>IF(F58+G58+H58&gt;13,5,IF(F58+G58+H58&gt;10,4,IF(F58+G58+H58&gt;7,3,IF(F58+G58+H58&gt;5,2,"NE"))))</f>
        <v>5</v>
      </c>
      <c r="E6" s="183">
        <f>IF(I58+J58+K58&gt;13,5,IF(I58+J58+K58&gt;10,4,IF(I58+J58+K58&gt;7,3,IF(I58+J58+K58&gt;5,2,"NE"))))</f>
        <v>5</v>
      </c>
      <c r="F6" s="183">
        <f>IF(L58+M58+N58&gt;13,5,IF(L58+M58+N58&gt;10,4,IF(L58+M58+N58&gt;7,3,IF(L58+M58+N58&gt;5,2,"NE"))))</f>
        <v>5</v>
      </c>
      <c r="G6" s="183">
        <f>IF(O58+P58+Q58&gt;13,5,IF(O58+P58+Q58&gt;10,4,IF(O58+P58+Q58&gt;7,3,IF(O58+P58+Q58&gt;5,2,"NE"))))</f>
        <v>4</v>
      </c>
      <c r="H6" s="184" t="str">
        <f>IF(COUNTIF(C6:G6,2)&gt;1,"D","A")</f>
        <v>A</v>
      </c>
      <c r="I6" s="183">
        <f>IF(R58+S58&gt;8,5,IF(R58+S58&gt;6,4,IF(R58+S58&gt;4,3,IF(R58+S58&gt;2,2,"NE"))))</f>
        <v>5</v>
      </c>
      <c r="J6" s="183">
        <f>IF(AND(ISTEXT(T58),U58&gt;0),U58,"NE")</f>
        <v>4</v>
      </c>
      <c r="K6" s="183">
        <f>IF(V58+W58&gt;8,5,IF(V58+W58&gt;6,4,IF(V58+W58&gt;4,3,IF(V58+W58&gt;2,2,"NE"))))</f>
        <v>5</v>
      </c>
      <c r="L6" s="184" t="str">
        <f>IF(OR(COUNTIF(I6:K6,2)&gt;1,H6="D"),"D","A")</f>
        <v>A</v>
      </c>
      <c r="M6" s="183">
        <f>X58</f>
        <v>5</v>
      </c>
      <c r="N6" s="183">
        <f>IF(Y58+Z58+AA58&gt;13,5,IF(Y58+Z58+AA58&gt;10,4,IF(Y58+Z58+AA58&gt;7,3,IF(Y58+Z58+AA58&gt;5,2,"NE"))))</f>
        <v>5</v>
      </c>
      <c r="O6" s="183">
        <f>IF(AB58+AC58&gt;8,5,IF(AB58+AC58&gt;6,4,IF(AB58+AC58&gt;4,3,IF(AB58+AC58&gt;2,2,"NE"))))</f>
        <v>5</v>
      </c>
      <c r="P6" s="183">
        <f>IF(AD58+AE58&gt;8,5,IF(AD58+AE58&gt;6,4,IF(AD58+AE58&gt;4,3,IF(AD58+AE58&gt;2,2,"NE"))))</f>
        <v>4</v>
      </c>
      <c r="Q6" s="184" t="str">
        <f>IF(OR(COUNTIF(M6:P6,2)&gt;1,L6="D"),"D","A")</f>
        <v>A</v>
      </c>
      <c r="S6">
        <f>IF(AND(SUM(C6:G6)&gt;0,H6="A"),1,0)</f>
        <v>1</v>
      </c>
      <c r="T6">
        <f>IF(AND(SUM(I6:K6)&gt;0,L6="A"),1,0)</f>
        <v>1</v>
      </c>
      <c r="U6">
        <f>IF(AND(SUM(M6:P6)&gt;0,Q6="A"),1,0)</f>
        <v>1</v>
      </c>
    </row>
    <row r="7" spans="1:21" ht="13.5" thickBot="1">
      <c r="A7">
        <f t="shared" ref="A7:A43" si="0">IF(C7="NE",0,1)</f>
        <v>1</v>
      </c>
      <c r="B7" s="100" t="s">
        <v>90</v>
      </c>
      <c r="C7" s="183">
        <f t="shared" ref="C7:C43" si="1">IF(C59+D59+E59&gt;13,5,IF(C59+D59+E59&gt;10,4,IF(C59+D59+E59&gt;7,3,IF(C59+D59+E59&gt;5,2,"NE"))))</f>
        <v>5</v>
      </c>
      <c r="D7" s="183">
        <f t="shared" ref="D7:D43" si="2">IF(F59+G59+H59&gt;13,5,IF(F59+G59+H59&gt;10,4,IF(F59+G59+H59&gt;7,3,IF(F59+G59+H59&gt;5,2,"NE"))))</f>
        <v>5</v>
      </c>
      <c r="E7" s="183">
        <f t="shared" ref="E7:E43" si="3">IF(I59+J59+K59&gt;13,5,IF(I59+J59+K59&gt;10,4,IF(I59+J59+K59&gt;7,3,IF(I59+J59+K59&gt;5,2,"NE"))))</f>
        <v>5</v>
      </c>
      <c r="F7" s="183">
        <f t="shared" ref="F7:F43" si="4">IF(L59+M59+N59&gt;13,5,IF(L59+M59+N59&gt;10,4,IF(L59+M59+N59&gt;7,3,IF(L59+M59+N59&gt;5,2,"NE"))))</f>
        <v>5</v>
      </c>
      <c r="G7" s="183">
        <f t="shared" ref="G7:G43" si="5">IF(O59+P59+Q59&gt;13,5,IF(O59+P59+Q59&gt;10,4,IF(O59+P59+Q59&gt;7,3,IF(O59+P59+Q59&gt;5,2,"NE"))))</f>
        <v>3</v>
      </c>
      <c r="H7" s="184" t="str">
        <f t="shared" ref="H7:H43" si="6">IF(COUNTIF(C7:G7,2)&gt;1,"D","A")</f>
        <v>A</v>
      </c>
      <c r="I7" s="183">
        <f t="shared" ref="I7:I43" si="7">IF(R59+S59&gt;8,5,IF(R59+S59&gt;6,4,IF(R59+S59&gt;4,3,IF(R59+S59&gt;2,2,"NE"))))</f>
        <v>5</v>
      </c>
      <c r="J7" s="183">
        <f t="shared" ref="J7:J43" si="8">IF(AND(ISTEXT(T59),U59&gt;0),U59,"NE")</f>
        <v>3</v>
      </c>
      <c r="K7" s="183">
        <f t="shared" ref="K7:K43" si="9">IF(V59+W59&gt;8,5,IF(V59+W59&gt;6,4,IF(V59+W59&gt;4,3,IF(V59+W59&gt;2,2,"NE"))))</f>
        <v>5</v>
      </c>
      <c r="L7" s="184" t="str">
        <f t="shared" ref="L7:L43" si="10">IF(OR(COUNTIF(I7:K7,2)&gt;1,H7="D"),"D","A")</f>
        <v>A</v>
      </c>
      <c r="M7" s="183">
        <f t="shared" ref="M7:M43" si="11">X59</f>
        <v>4</v>
      </c>
      <c r="N7" s="183">
        <f t="shared" ref="N7:N43" si="12">IF(Y59+Z59+AA59&gt;13,5,IF(Y59+Z59+AA59&gt;10,4,IF(Y59+Z59+AA59&gt;7,3,IF(Y59+Z59+AA59&gt;5,2,"NE"))))</f>
        <v>4</v>
      </c>
      <c r="O7" s="183">
        <f t="shared" ref="O7:O43" si="13">IF(AB59+AC59&gt;8,5,IF(AB59+AC59&gt;6,4,IF(AB59+AC59&gt;4,3,IF(AB59+AC59&gt;2,2,"NE"))))</f>
        <v>5</v>
      </c>
      <c r="P7" s="183">
        <f t="shared" ref="P7:P43" si="14">IF(AD59+AE59&gt;8,5,IF(AD59+AE59&gt;6,4,IF(AD59+AE59&gt;4,3,IF(AD59+AE59&gt;2,2,"NE"))))</f>
        <v>5</v>
      </c>
      <c r="Q7" s="184" t="str">
        <f t="shared" ref="Q7:Q43" si="15">IF(OR(COUNTIF(M7:P7,2)&gt;1,L7="D"),"D","A")</f>
        <v>A</v>
      </c>
      <c r="S7">
        <f t="shared" ref="S7:S43" si="16">IF(AND(SUM(C7:G7)&gt;0,H7="A"),1,0)</f>
        <v>1</v>
      </c>
      <c r="T7">
        <f t="shared" ref="T7:T43" si="17">IF(AND(SUM(I7:K7)&gt;0,L7="A"),1,0)</f>
        <v>1</v>
      </c>
      <c r="U7">
        <f t="shared" ref="U7:U43" si="18">IF(AND(SUM(M7:P7)&gt;0,Q7="A"),1,0)</f>
        <v>1</v>
      </c>
    </row>
    <row r="8" spans="1:21" ht="13.5" thickBot="1">
      <c r="A8">
        <f t="shared" si="0"/>
        <v>1</v>
      </c>
      <c r="B8" s="100" t="s">
        <v>91</v>
      </c>
      <c r="C8" s="183">
        <f t="shared" si="1"/>
        <v>5</v>
      </c>
      <c r="D8" s="183">
        <f t="shared" si="2"/>
        <v>5</v>
      </c>
      <c r="E8" s="183">
        <f t="shared" si="3"/>
        <v>4</v>
      </c>
      <c r="F8" s="183">
        <f t="shared" si="4"/>
        <v>5</v>
      </c>
      <c r="G8" s="183">
        <f t="shared" si="5"/>
        <v>3</v>
      </c>
      <c r="H8" s="184" t="str">
        <f t="shared" si="6"/>
        <v>A</v>
      </c>
      <c r="I8" s="183">
        <f t="shared" si="7"/>
        <v>5</v>
      </c>
      <c r="J8" s="183">
        <f t="shared" si="8"/>
        <v>3</v>
      </c>
      <c r="K8" s="183">
        <f t="shared" si="9"/>
        <v>5</v>
      </c>
      <c r="L8" s="184" t="str">
        <f t="shared" si="10"/>
        <v>A</v>
      </c>
      <c r="M8" s="183">
        <f t="shared" si="11"/>
        <v>5</v>
      </c>
      <c r="N8" s="183">
        <f t="shared" si="12"/>
        <v>5</v>
      </c>
      <c r="O8" s="183">
        <f t="shared" si="13"/>
        <v>5</v>
      </c>
      <c r="P8" s="183">
        <f t="shared" si="14"/>
        <v>4</v>
      </c>
      <c r="Q8" s="184" t="str">
        <f t="shared" si="15"/>
        <v>A</v>
      </c>
      <c r="S8">
        <f t="shared" si="16"/>
        <v>1</v>
      </c>
      <c r="T8">
        <f t="shared" si="17"/>
        <v>1</v>
      </c>
      <c r="U8">
        <f t="shared" si="18"/>
        <v>1</v>
      </c>
    </row>
    <row r="9" spans="1:21" ht="13.5" thickBot="1">
      <c r="A9">
        <f t="shared" si="0"/>
        <v>1</v>
      </c>
      <c r="B9" s="100" t="s">
        <v>92</v>
      </c>
      <c r="C9" s="183">
        <f t="shared" si="1"/>
        <v>5</v>
      </c>
      <c r="D9" s="183">
        <f t="shared" si="2"/>
        <v>5</v>
      </c>
      <c r="E9" s="183">
        <f t="shared" si="3"/>
        <v>5</v>
      </c>
      <c r="F9" s="183">
        <f t="shared" si="4"/>
        <v>5</v>
      </c>
      <c r="G9" s="183">
        <f t="shared" si="5"/>
        <v>4</v>
      </c>
      <c r="H9" s="184" t="str">
        <f t="shared" si="6"/>
        <v>A</v>
      </c>
      <c r="I9" s="183">
        <f t="shared" si="7"/>
        <v>5</v>
      </c>
      <c r="J9" s="183">
        <f t="shared" si="8"/>
        <v>4</v>
      </c>
      <c r="K9" s="183">
        <f t="shared" si="9"/>
        <v>5</v>
      </c>
      <c r="L9" s="184" t="str">
        <f t="shared" si="10"/>
        <v>A</v>
      </c>
      <c r="M9" s="183">
        <f t="shared" si="11"/>
        <v>5</v>
      </c>
      <c r="N9" s="183">
        <f t="shared" si="12"/>
        <v>4</v>
      </c>
      <c r="O9" s="183">
        <f t="shared" si="13"/>
        <v>5</v>
      </c>
      <c r="P9" s="183">
        <f t="shared" si="14"/>
        <v>4</v>
      </c>
      <c r="Q9" s="184" t="str">
        <f t="shared" si="15"/>
        <v>A</v>
      </c>
      <c r="S9">
        <f t="shared" si="16"/>
        <v>1</v>
      </c>
      <c r="T9">
        <f t="shared" si="17"/>
        <v>1</v>
      </c>
      <c r="U9">
        <f t="shared" si="18"/>
        <v>1</v>
      </c>
    </row>
    <row r="10" spans="1:21" ht="13.5" thickBot="1">
      <c r="A10">
        <f t="shared" si="0"/>
        <v>1</v>
      </c>
      <c r="B10" s="100" t="s">
        <v>93</v>
      </c>
      <c r="C10" s="183">
        <f t="shared" si="1"/>
        <v>5</v>
      </c>
      <c r="D10" s="183">
        <f t="shared" si="2"/>
        <v>5</v>
      </c>
      <c r="E10" s="183">
        <f t="shared" si="3"/>
        <v>5</v>
      </c>
      <c r="F10" s="183">
        <f t="shared" si="4"/>
        <v>5</v>
      </c>
      <c r="G10" s="183">
        <f t="shared" si="5"/>
        <v>4</v>
      </c>
      <c r="H10" s="184" t="str">
        <f t="shared" si="6"/>
        <v>A</v>
      </c>
      <c r="I10" s="183">
        <f t="shared" si="7"/>
        <v>5</v>
      </c>
      <c r="J10" s="183">
        <f t="shared" si="8"/>
        <v>4</v>
      </c>
      <c r="K10" s="183">
        <f t="shared" si="9"/>
        <v>5</v>
      </c>
      <c r="L10" s="184" t="str">
        <f t="shared" si="10"/>
        <v>A</v>
      </c>
      <c r="M10" s="183">
        <f t="shared" si="11"/>
        <v>5</v>
      </c>
      <c r="N10" s="183">
        <f t="shared" si="12"/>
        <v>5</v>
      </c>
      <c r="O10" s="183">
        <f t="shared" si="13"/>
        <v>5</v>
      </c>
      <c r="P10" s="183">
        <f t="shared" si="14"/>
        <v>4</v>
      </c>
      <c r="Q10" s="184" t="str">
        <f t="shared" si="15"/>
        <v>A</v>
      </c>
      <c r="S10">
        <f t="shared" si="16"/>
        <v>1</v>
      </c>
      <c r="T10">
        <f t="shared" si="17"/>
        <v>1</v>
      </c>
      <c r="U10">
        <f t="shared" si="18"/>
        <v>1</v>
      </c>
    </row>
    <row r="11" spans="1:21" ht="13.5" thickBot="1">
      <c r="A11">
        <f t="shared" si="0"/>
        <v>1</v>
      </c>
      <c r="B11" s="100" t="s">
        <v>94</v>
      </c>
      <c r="C11" s="183">
        <f t="shared" si="1"/>
        <v>5</v>
      </c>
      <c r="D11" s="183">
        <f t="shared" si="2"/>
        <v>5</v>
      </c>
      <c r="E11" s="183">
        <f t="shared" si="3"/>
        <v>4</v>
      </c>
      <c r="F11" s="183">
        <f t="shared" si="4"/>
        <v>5</v>
      </c>
      <c r="G11" s="183">
        <f t="shared" si="5"/>
        <v>4</v>
      </c>
      <c r="H11" s="184" t="str">
        <f t="shared" si="6"/>
        <v>A</v>
      </c>
      <c r="I11" s="183">
        <f t="shared" si="7"/>
        <v>5</v>
      </c>
      <c r="J11" s="183">
        <f t="shared" si="8"/>
        <v>4</v>
      </c>
      <c r="K11" s="183">
        <f t="shared" si="9"/>
        <v>5</v>
      </c>
      <c r="L11" s="184" t="str">
        <f t="shared" si="10"/>
        <v>A</v>
      </c>
      <c r="M11" s="183">
        <f t="shared" si="11"/>
        <v>5</v>
      </c>
      <c r="N11" s="183">
        <f t="shared" si="12"/>
        <v>4</v>
      </c>
      <c r="O11" s="183">
        <f t="shared" si="13"/>
        <v>5</v>
      </c>
      <c r="P11" s="183">
        <f t="shared" si="14"/>
        <v>4</v>
      </c>
      <c r="Q11" s="184" t="str">
        <f t="shared" si="15"/>
        <v>A</v>
      </c>
      <c r="S11">
        <f t="shared" si="16"/>
        <v>1</v>
      </c>
      <c r="T11">
        <f t="shared" si="17"/>
        <v>1</v>
      </c>
      <c r="U11">
        <f t="shared" si="18"/>
        <v>1</v>
      </c>
    </row>
    <row r="12" spans="1:21" ht="13.5" thickBot="1">
      <c r="A12">
        <f t="shared" si="0"/>
        <v>1</v>
      </c>
      <c r="B12" s="100" t="s">
        <v>95</v>
      </c>
      <c r="C12" s="183">
        <f t="shared" si="1"/>
        <v>5</v>
      </c>
      <c r="D12" s="183">
        <f t="shared" si="2"/>
        <v>5</v>
      </c>
      <c r="E12" s="183">
        <f t="shared" si="3"/>
        <v>5</v>
      </c>
      <c r="F12" s="183">
        <f t="shared" si="4"/>
        <v>5</v>
      </c>
      <c r="G12" s="183">
        <f t="shared" si="5"/>
        <v>3</v>
      </c>
      <c r="H12" s="184" t="str">
        <f t="shared" si="6"/>
        <v>A</v>
      </c>
      <c r="I12" s="183">
        <f t="shared" si="7"/>
        <v>5</v>
      </c>
      <c r="J12" s="183">
        <f t="shared" si="8"/>
        <v>4</v>
      </c>
      <c r="K12" s="183">
        <f t="shared" si="9"/>
        <v>5</v>
      </c>
      <c r="L12" s="184" t="str">
        <f t="shared" si="10"/>
        <v>A</v>
      </c>
      <c r="M12" s="183">
        <f t="shared" si="11"/>
        <v>5</v>
      </c>
      <c r="N12" s="183">
        <f t="shared" si="12"/>
        <v>5</v>
      </c>
      <c r="O12" s="183">
        <f t="shared" si="13"/>
        <v>5</v>
      </c>
      <c r="P12" s="183">
        <f t="shared" si="14"/>
        <v>5</v>
      </c>
      <c r="Q12" s="184" t="str">
        <f t="shared" si="15"/>
        <v>A</v>
      </c>
      <c r="S12">
        <f t="shared" si="16"/>
        <v>1</v>
      </c>
      <c r="T12">
        <f t="shared" si="17"/>
        <v>1</v>
      </c>
      <c r="U12">
        <f t="shared" si="18"/>
        <v>1</v>
      </c>
    </row>
    <row r="13" spans="1:21" ht="13.5" thickBot="1">
      <c r="A13">
        <f t="shared" si="0"/>
        <v>1</v>
      </c>
      <c r="B13" s="100" t="s">
        <v>96</v>
      </c>
      <c r="C13" s="183">
        <f t="shared" si="1"/>
        <v>5</v>
      </c>
      <c r="D13" s="183">
        <f t="shared" si="2"/>
        <v>5</v>
      </c>
      <c r="E13" s="183">
        <f t="shared" si="3"/>
        <v>5</v>
      </c>
      <c r="F13" s="183">
        <f t="shared" si="4"/>
        <v>5</v>
      </c>
      <c r="G13" s="183">
        <f t="shared" si="5"/>
        <v>4</v>
      </c>
      <c r="H13" s="184" t="str">
        <f t="shared" si="6"/>
        <v>A</v>
      </c>
      <c r="I13" s="183">
        <f t="shared" si="7"/>
        <v>5</v>
      </c>
      <c r="J13" s="183">
        <f t="shared" si="8"/>
        <v>5</v>
      </c>
      <c r="K13" s="183">
        <f t="shared" si="9"/>
        <v>5</v>
      </c>
      <c r="L13" s="184" t="str">
        <f t="shared" si="10"/>
        <v>A</v>
      </c>
      <c r="M13" s="183">
        <f t="shared" si="11"/>
        <v>5</v>
      </c>
      <c r="N13" s="183">
        <f t="shared" si="12"/>
        <v>5</v>
      </c>
      <c r="O13" s="183">
        <f t="shared" si="13"/>
        <v>5</v>
      </c>
      <c r="P13" s="183">
        <f t="shared" si="14"/>
        <v>5</v>
      </c>
      <c r="Q13" s="184" t="str">
        <f t="shared" si="15"/>
        <v>A</v>
      </c>
      <c r="S13">
        <f t="shared" si="16"/>
        <v>1</v>
      </c>
      <c r="T13">
        <f t="shared" si="17"/>
        <v>1</v>
      </c>
      <c r="U13">
        <f t="shared" si="18"/>
        <v>1</v>
      </c>
    </row>
    <row r="14" spans="1:21" ht="13.5" thickBot="1">
      <c r="A14">
        <f t="shared" si="0"/>
        <v>1</v>
      </c>
      <c r="B14" s="100" t="s">
        <v>97</v>
      </c>
      <c r="C14" s="183">
        <f t="shared" si="1"/>
        <v>4</v>
      </c>
      <c r="D14" s="183">
        <f t="shared" si="2"/>
        <v>5</v>
      </c>
      <c r="E14" s="183">
        <f t="shared" si="3"/>
        <v>5</v>
      </c>
      <c r="F14" s="183">
        <f t="shared" si="4"/>
        <v>5</v>
      </c>
      <c r="G14" s="183">
        <f t="shared" si="5"/>
        <v>3</v>
      </c>
      <c r="H14" s="184" t="str">
        <f t="shared" si="6"/>
        <v>A</v>
      </c>
      <c r="I14" s="183">
        <f t="shared" si="7"/>
        <v>5</v>
      </c>
      <c r="J14" s="183">
        <f t="shared" si="8"/>
        <v>4</v>
      </c>
      <c r="K14" s="183">
        <f t="shared" si="9"/>
        <v>5</v>
      </c>
      <c r="L14" s="184" t="str">
        <f t="shared" si="10"/>
        <v>A</v>
      </c>
      <c r="M14" s="183">
        <f t="shared" si="11"/>
        <v>5</v>
      </c>
      <c r="N14" s="183">
        <f t="shared" si="12"/>
        <v>5</v>
      </c>
      <c r="O14" s="183">
        <f t="shared" si="13"/>
        <v>5</v>
      </c>
      <c r="P14" s="183">
        <f t="shared" si="14"/>
        <v>5</v>
      </c>
      <c r="Q14" s="184" t="str">
        <f t="shared" si="15"/>
        <v>A</v>
      </c>
      <c r="S14">
        <f t="shared" si="16"/>
        <v>1</v>
      </c>
      <c r="T14">
        <f t="shared" si="17"/>
        <v>1</v>
      </c>
      <c r="U14">
        <f t="shared" si="18"/>
        <v>1</v>
      </c>
    </row>
    <row r="15" spans="1:21" ht="13.5" thickBot="1">
      <c r="A15">
        <f t="shared" si="0"/>
        <v>1</v>
      </c>
      <c r="B15" s="100" t="s">
        <v>98</v>
      </c>
      <c r="C15" s="183">
        <f t="shared" si="1"/>
        <v>5</v>
      </c>
      <c r="D15" s="183">
        <f t="shared" si="2"/>
        <v>5</v>
      </c>
      <c r="E15" s="183">
        <f t="shared" si="3"/>
        <v>4</v>
      </c>
      <c r="F15" s="183">
        <f t="shared" si="4"/>
        <v>5</v>
      </c>
      <c r="G15" s="183">
        <f t="shared" si="5"/>
        <v>5</v>
      </c>
      <c r="H15" s="184" t="str">
        <f t="shared" si="6"/>
        <v>A</v>
      </c>
      <c r="I15" s="183">
        <f t="shared" si="7"/>
        <v>5</v>
      </c>
      <c r="J15" s="183">
        <f t="shared" si="8"/>
        <v>4</v>
      </c>
      <c r="K15" s="183">
        <f t="shared" si="9"/>
        <v>5</v>
      </c>
      <c r="L15" s="184" t="str">
        <f t="shared" si="10"/>
        <v>A</v>
      </c>
      <c r="M15" s="183">
        <f t="shared" si="11"/>
        <v>5</v>
      </c>
      <c r="N15" s="183">
        <f t="shared" si="12"/>
        <v>3</v>
      </c>
      <c r="O15" s="183">
        <f t="shared" si="13"/>
        <v>5</v>
      </c>
      <c r="P15" s="183">
        <f t="shared" si="14"/>
        <v>5</v>
      </c>
      <c r="Q15" s="184" t="str">
        <f t="shared" si="15"/>
        <v>A</v>
      </c>
      <c r="S15">
        <f t="shared" si="16"/>
        <v>1</v>
      </c>
      <c r="T15">
        <f t="shared" si="17"/>
        <v>1</v>
      </c>
      <c r="U15">
        <f t="shared" si="18"/>
        <v>1</v>
      </c>
    </row>
    <row r="16" spans="1:21" ht="13.5" thickBot="1">
      <c r="A16">
        <f t="shared" si="0"/>
        <v>1</v>
      </c>
      <c r="B16" s="100" t="s">
        <v>99</v>
      </c>
      <c r="C16" s="183">
        <f t="shared" si="1"/>
        <v>5</v>
      </c>
      <c r="D16" s="183">
        <f t="shared" si="2"/>
        <v>5</v>
      </c>
      <c r="E16" s="183">
        <f t="shared" si="3"/>
        <v>5</v>
      </c>
      <c r="F16" s="183">
        <f t="shared" si="4"/>
        <v>5</v>
      </c>
      <c r="G16" s="183">
        <f t="shared" si="5"/>
        <v>4</v>
      </c>
      <c r="H16" s="184" t="str">
        <f t="shared" si="6"/>
        <v>A</v>
      </c>
      <c r="I16" s="183">
        <f t="shared" si="7"/>
        <v>5</v>
      </c>
      <c r="J16" s="183">
        <f t="shared" si="8"/>
        <v>5</v>
      </c>
      <c r="K16" s="183">
        <f t="shared" si="9"/>
        <v>5</v>
      </c>
      <c r="L16" s="184" t="str">
        <f t="shared" si="10"/>
        <v>A</v>
      </c>
      <c r="M16" s="183">
        <f t="shared" si="11"/>
        <v>5</v>
      </c>
      <c r="N16" s="183">
        <f t="shared" si="12"/>
        <v>5</v>
      </c>
      <c r="O16" s="183">
        <f t="shared" si="13"/>
        <v>5</v>
      </c>
      <c r="P16" s="183">
        <f t="shared" si="14"/>
        <v>5</v>
      </c>
      <c r="Q16" s="184" t="str">
        <f t="shared" si="15"/>
        <v>A</v>
      </c>
      <c r="S16">
        <f t="shared" si="16"/>
        <v>1</v>
      </c>
      <c r="T16">
        <f t="shared" si="17"/>
        <v>1</v>
      </c>
      <c r="U16">
        <f t="shared" si="18"/>
        <v>1</v>
      </c>
    </row>
    <row r="17" spans="1:21" ht="13.5" thickBot="1">
      <c r="A17">
        <f t="shared" si="0"/>
        <v>1</v>
      </c>
      <c r="B17" s="100" t="s">
        <v>100</v>
      </c>
      <c r="C17" s="183">
        <f t="shared" si="1"/>
        <v>5</v>
      </c>
      <c r="D17" s="183">
        <f t="shared" si="2"/>
        <v>5</v>
      </c>
      <c r="E17" s="183">
        <f t="shared" si="3"/>
        <v>5</v>
      </c>
      <c r="F17" s="183">
        <f t="shared" si="4"/>
        <v>5</v>
      </c>
      <c r="G17" s="183">
        <f t="shared" si="5"/>
        <v>4</v>
      </c>
      <c r="H17" s="184" t="str">
        <f t="shared" si="6"/>
        <v>A</v>
      </c>
      <c r="I17" s="183">
        <f t="shared" si="7"/>
        <v>5</v>
      </c>
      <c r="J17" s="183">
        <f t="shared" si="8"/>
        <v>5</v>
      </c>
      <c r="K17" s="183">
        <f t="shared" si="9"/>
        <v>5</v>
      </c>
      <c r="L17" s="184" t="str">
        <f t="shared" si="10"/>
        <v>A</v>
      </c>
      <c r="M17" s="183">
        <f t="shared" si="11"/>
        <v>5</v>
      </c>
      <c r="N17" s="183">
        <f t="shared" si="12"/>
        <v>5</v>
      </c>
      <c r="O17" s="183">
        <f t="shared" si="13"/>
        <v>5</v>
      </c>
      <c r="P17" s="183">
        <f t="shared" si="14"/>
        <v>5</v>
      </c>
      <c r="Q17" s="184" t="str">
        <f t="shared" si="15"/>
        <v>A</v>
      </c>
      <c r="S17">
        <f t="shared" si="16"/>
        <v>1</v>
      </c>
      <c r="T17">
        <f t="shared" si="17"/>
        <v>1</v>
      </c>
      <c r="U17">
        <f t="shared" si="18"/>
        <v>1</v>
      </c>
    </row>
    <row r="18" spans="1:21" ht="13.5" thickBot="1">
      <c r="A18">
        <f t="shared" si="0"/>
        <v>1</v>
      </c>
      <c r="B18" s="100" t="s">
        <v>101</v>
      </c>
      <c r="C18" s="183">
        <f t="shared" si="1"/>
        <v>5</v>
      </c>
      <c r="D18" s="183">
        <f t="shared" si="2"/>
        <v>5</v>
      </c>
      <c r="E18" s="183">
        <f t="shared" si="3"/>
        <v>5</v>
      </c>
      <c r="F18" s="183">
        <f t="shared" si="4"/>
        <v>4</v>
      </c>
      <c r="G18" s="183">
        <f t="shared" si="5"/>
        <v>5</v>
      </c>
      <c r="H18" s="184" t="str">
        <f t="shared" si="6"/>
        <v>A</v>
      </c>
      <c r="I18" s="183">
        <f t="shared" si="7"/>
        <v>5</v>
      </c>
      <c r="J18" s="183">
        <f t="shared" si="8"/>
        <v>5</v>
      </c>
      <c r="K18" s="183">
        <f t="shared" si="9"/>
        <v>5</v>
      </c>
      <c r="L18" s="184" t="str">
        <f t="shared" si="10"/>
        <v>A</v>
      </c>
      <c r="M18" s="183">
        <f t="shared" si="11"/>
        <v>5</v>
      </c>
      <c r="N18" s="183">
        <f t="shared" si="12"/>
        <v>5</v>
      </c>
      <c r="O18" s="183">
        <f t="shared" si="13"/>
        <v>5</v>
      </c>
      <c r="P18" s="183">
        <f t="shared" si="14"/>
        <v>5</v>
      </c>
      <c r="Q18" s="184" t="str">
        <f t="shared" si="15"/>
        <v>A</v>
      </c>
      <c r="S18">
        <f t="shared" si="16"/>
        <v>1</v>
      </c>
      <c r="T18">
        <f t="shared" si="17"/>
        <v>1</v>
      </c>
      <c r="U18">
        <f t="shared" si="18"/>
        <v>1</v>
      </c>
    </row>
    <row r="19" spans="1:21" ht="13.5" thickBot="1">
      <c r="A19">
        <f t="shared" si="0"/>
        <v>1</v>
      </c>
      <c r="B19" s="100" t="s">
        <v>102</v>
      </c>
      <c r="C19" s="183">
        <f t="shared" si="1"/>
        <v>5</v>
      </c>
      <c r="D19" s="183">
        <f t="shared" si="2"/>
        <v>4</v>
      </c>
      <c r="E19" s="183">
        <f t="shared" si="3"/>
        <v>5</v>
      </c>
      <c r="F19" s="183">
        <f t="shared" si="4"/>
        <v>5</v>
      </c>
      <c r="G19" s="183">
        <f t="shared" si="5"/>
        <v>4</v>
      </c>
      <c r="H19" s="184" t="str">
        <f t="shared" si="6"/>
        <v>A</v>
      </c>
      <c r="I19" s="183">
        <f t="shared" si="7"/>
        <v>5</v>
      </c>
      <c r="J19" s="183">
        <f t="shared" si="8"/>
        <v>5</v>
      </c>
      <c r="K19" s="183">
        <f t="shared" si="9"/>
        <v>5</v>
      </c>
      <c r="L19" s="184" t="str">
        <f t="shared" si="10"/>
        <v>A</v>
      </c>
      <c r="M19" s="183">
        <f t="shared" si="11"/>
        <v>3</v>
      </c>
      <c r="N19" s="183">
        <f t="shared" si="12"/>
        <v>5</v>
      </c>
      <c r="O19" s="183">
        <f t="shared" si="13"/>
        <v>5</v>
      </c>
      <c r="P19" s="183">
        <f t="shared" si="14"/>
        <v>5</v>
      </c>
      <c r="Q19" s="184" t="str">
        <f t="shared" si="15"/>
        <v>A</v>
      </c>
      <c r="S19">
        <f t="shared" si="16"/>
        <v>1</v>
      </c>
      <c r="T19">
        <f t="shared" si="17"/>
        <v>1</v>
      </c>
      <c r="U19">
        <f t="shared" si="18"/>
        <v>1</v>
      </c>
    </row>
    <row r="20" spans="1:21" ht="13.5" thickBot="1">
      <c r="A20">
        <f t="shared" si="0"/>
        <v>1</v>
      </c>
      <c r="B20" s="100" t="s">
        <v>103</v>
      </c>
      <c r="C20" s="183">
        <f t="shared" si="1"/>
        <v>5</v>
      </c>
      <c r="D20" s="183">
        <f t="shared" si="2"/>
        <v>5</v>
      </c>
      <c r="E20" s="183">
        <f t="shared" si="3"/>
        <v>5</v>
      </c>
      <c r="F20" s="183">
        <f t="shared" si="4"/>
        <v>5</v>
      </c>
      <c r="G20" s="183">
        <f t="shared" si="5"/>
        <v>4</v>
      </c>
      <c r="H20" s="184" t="str">
        <f t="shared" si="6"/>
        <v>A</v>
      </c>
      <c r="I20" s="183">
        <f t="shared" si="7"/>
        <v>5</v>
      </c>
      <c r="J20" s="183">
        <f t="shared" si="8"/>
        <v>4</v>
      </c>
      <c r="K20" s="183">
        <f t="shared" si="9"/>
        <v>5</v>
      </c>
      <c r="L20" s="184" t="str">
        <f t="shared" si="10"/>
        <v>A</v>
      </c>
      <c r="M20" s="183">
        <f t="shared" si="11"/>
        <v>5</v>
      </c>
      <c r="N20" s="183">
        <f t="shared" si="12"/>
        <v>5</v>
      </c>
      <c r="O20" s="183">
        <f t="shared" si="13"/>
        <v>5</v>
      </c>
      <c r="P20" s="183">
        <f t="shared" si="14"/>
        <v>5</v>
      </c>
      <c r="Q20" s="184" t="str">
        <f t="shared" si="15"/>
        <v>A</v>
      </c>
      <c r="S20">
        <f t="shared" si="16"/>
        <v>1</v>
      </c>
      <c r="T20">
        <f t="shared" si="17"/>
        <v>1</v>
      </c>
      <c r="U20">
        <f t="shared" si="18"/>
        <v>1</v>
      </c>
    </row>
    <row r="21" spans="1:21" ht="13.5" thickBot="1">
      <c r="A21">
        <f t="shared" si="0"/>
        <v>1</v>
      </c>
      <c r="B21" s="100" t="s">
        <v>104</v>
      </c>
      <c r="C21" s="183">
        <f t="shared" si="1"/>
        <v>5</v>
      </c>
      <c r="D21" s="183">
        <f t="shared" si="2"/>
        <v>5</v>
      </c>
      <c r="E21" s="183">
        <f t="shared" si="3"/>
        <v>5</v>
      </c>
      <c r="F21" s="183">
        <f t="shared" si="4"/>
        <v>5</v>
      </c>
      <c r="G21" s="183">
        <f t="shared" si="5"/>
        <v>4</v>
      </c>
      <c r="H21" s="184" t="str">
        <f t="shared" si="6"/>
        <v>A</v>
      </c>
      <c r="I21" s="183">
        <f t="shared" si="7"/>
        <v>5</v>
      </c>
      <c r="J21" s="183">
        <f t="shared" si="8"/>
        <v>5</v>
      </c>
      <c r="K21" s="183">
        <f t="shared" si="9"/>
        <v>5</v>
      </c>
      <c r="L21" s="184" t="str">
        <f t="shared" si="10"/>
        <v>A</v>
      </c>
      <c r="M21" s="183">
        <f t="shared" si="11"/>
        <v>5</v>
      </c>
      <c r="N21" s="183">
        <f t="shared" si="12"/>
        <v>5</v>
      </c>
      <c r="O21" s="183">
        <f t="shared" si="13"/>
        <v>5</v>
      </c>
      <c r="P21" s="183">
        <f t="shared" si="14"/>
        <v>5</v>
      </c>
      <c r="Q21" s="184" t="str">
        <f t="shared" si="15"/>
        <v>A</v>
      </c>
      <c r="S21">
        <f t="shared" si="16"/>
        <v>1</v>
      </c>
      <c r="T21">
        <f t="shared" si="17"/>
        <v>1</v>
      </c>
      <c r="U21">
        <f t="shared" si="18"/>
        <v>1</v>
      </c>
    </row>
    <row r="22" spans="1:21" ht="13.5" thickBot="1">
      <c r="A22">
        <f t="shared" si="0"/>
        <v>1</v>
      </c>
      <c r="B22" s="100" t="s">
        <v>105</v>
      </c>
      <c r="C22" s="183">
        <f t="shared" si="1"/>
        <v>5</v>
      </c>
      <c r="D22" s="183">
        <f t="shared" si="2"/>
        <v>5</v>
      </c>
      <c r="E22" s="183">
        <f t="shared" si="3"/>
        <v>5</v>
      </c>
      <c r="F22" s="183">
        <f t="shared" si="4"/>
        <v>5</v>
      </c>
      <c r="G22" s="183">
        <f t="shared" si="5"/>
        <v>4</v>
      </c>
      <c r="H22" s="184" t="str">
        <f t="shared" si="6"/>
        <v>A</v>
      </c>
      <c r="I22" s="183">
        <f t="shared" si="7"/>
        <v>5</v>
      </c>
      <c r="J22" s="183">
        <f t="shared" si="8"/>
        <v>5</v>
      </c>
      <c r="K22" s="183">
        <f t="shared" si="9"/>
        <v>5</v>
      </c>
      <c r="L22" s="184" t="str">
        <f t="shared" si="10"/>
        <v>A</v>
      </c>
      <c r="M22" s="183">
        <f t="shared" si="11"/>
        <v>3</v>
      </c>
      <c r="N22" s="183">
        <f t="shared" si="12"/>
        <v>4</v>
      </c>
      <c r="O22" s="183">
        <f t="shared" si="13"/>
        <v>4</v>
      </c>
      <c r="P22" s="183">
        <f t="shared" si="14"/>
        <v>5</v>
      </c>
      <c r="Q22" s="184" t="str">
        <f t="shared" si="15"/>
        <v>A</v>
      </c>
      <c r="S22">
        <f t="shared" si="16"/>
        <v>1</v>
      </c>
      <c r="T22">
        <f t="shared" si="17"/>
        <v>1</v>
      </c>
      <c r="U22">
        <f t="shared" si="18"/>
        <v>1</v>
      </c>
    </row>
    <row r="23" spans="1:21" ht="13.5" thickBot="1">
      <c r="A23">
        <f t="shared" si="0"/>
        <v>1</v>
      </c>
      <c r="B23" s="100" t="s">
        <v>106</v>
      </c>
      <c r="C23" s="183">
        <f t="shared" si="1"/>
        <v>5</v>
      </c>
      <c r="D23" s="183">
        <f t="shared" si="2"/>
        <v>5</v>
      </c>
      <c r="E23" s="183">
        <f t="shared" si="3"/>
        <v>5</v>
      </c>
      <c r="F23" s="183">
        <f t="shared" si="4"/>
        <v>5</v>
      </c>
      <c r="G23" s="183">
        <f t="shared" si="5"/>
        <v>4</v>
      </c>
      <c r="H23" s="184" t="str">
        <f t="shared" si="6"/>
        <v>A</v>
      </c>
      <c r="I23" s="183">
        <f t="shared" si="7"/>
        <v>5</v>
      </c>
      <c r="J23" s="183">
        <f t="shared" si="8"/>
        <v>5</v>
      </c>
      <c r="K23" s="183">
        <f t="shared" si="9"/>
        <v>5</v>
      </c>
      <c r="L23" s="184" t="str">
        <f t="shared" si="10"/>
        <v>A</v>
      </c>
      <c r="M23" s="183">
        <f t="shared" si="11"/>
        <v>3</v>
      </c>
      <c r="N23" s="183">
        <f t="shared" si="12"/>
        <v>5</v>
      </c>
      <c r="O23" s="183">
        <f t="shared" si="13"/>
        <v>5</v>
      </c>
      <c r="P23" s="183">
        <f t="shared" si="14"/>
        <v>5</v>
      </c>
      <c r="Q23" s="184" t="str">
        <f t="shared" si="15"/>
        <v>A</v>
      </c>
      <c r="S23">
        <f t="shared" si="16"/>
        <v>1</v>
      </c>
      <c r="T23">
        <f t="shared" si="17"/>
        <v>1</v>
      </c>
      <c r="U23">
        <f t="shared" si="18"/>
        <v>1</v>
      </c>
    </row>
    <row r="24" spans="1:21" ht="13.5" thickBot="1">
      <c r="A24">
        <f t="shared" si="0"/>
        <v>1</v>
      </c>
      <c r="B24" s="100" t="s">
        <v>107</v>
      </c>
      <c r="C24" s="183">
        <f t="shared" si="1"/>
        <v>5</v>
      </c>
      <c r="D24" s="183">
        <f t="shared" si="2"/>
        <v>5</v>
      </c>
      <c r="E24" s="183">
        <f t="shared" si="3"/>
        <v>5</v>
      </c>
      <c r="F24" s="183">
        <f t="shared" si="4"/>
        <v>5</v>
      </c>
      <c r="G24" s="183">
        <f t="shared" si="5"/>
        <v>3</v>
      </c>
      <c r="H24" s="184" t="str">
        <f t="shared" si="6"/>
        <v>A</v>
      </c>
      <c r="I24" s="183">
        <f t="shared" si="7"/>
        <v>5</v>
      </c>
      <c r="J24" s="183">
        <f t="shared" si="8"/>
        <v>4</v>
      </c>
      <c r="K24" s="183">
        <f t="shared" si="9"/>
        <v>5</v>
      </c>
      <c r="L24" s="184" t="str">
        <f t="shared" si="10"/>
        <v>A</v>
      </c>
      <c r="M24" s="183">
        <f t="shared" si="11"/>
        <v>5</v>
      </c>
      <c r="N24" s="183">
        <f t="shared" si="12"/>
        <v>3</v>
      </c>
      <c r="O24" s="183">
        <f t="shared" si="13"/>
        <v>5</v>
      </c>
      <c r="P24" s="183">
        <f t="shared" si="14"/>
        <v>4</v>
      </c>
      <c r="Q24" s="184" t="str">
        <f t="shared" si="15"/>
        <v>A</v>
      </c>
      <c r="S24">
        <f t="shared" si="16"/>
        <v>1</v>
      </c>
      <c r="T24">
        <f t="shared" si="17"/>
        <v>1</v>
      </c>
      <c r="U24">
        <f t="shared" si="18"/>
        <v>1</v>
      </c>
    </row>
    <row r="25" spans="1:21" ht="13.5" thickBot="1">
      <c r="A25">
        <f t="shared" si="0"/>
        <v>1</v>
      </c>
      <c r="B25" s="100" t="s">
        <v>108</v>
      </c>
      <c r="C25" s="183">
        <f t="shared" si="1"/>
        <v>5</v>
      </c>
      <c r="D25" s="183">
        <f t="shared" si="2"/>
        <v>5</v>
      </c>
      <c r="E25" s="183">
        <f t="shared" si="3"/>
        <v>5</v>
      </c>
      <c r="F25" s="183">
        <f t="shared" si="4"/>
        <v>5</v>
      </c>
      <c r="G25" s="183">
        <f t="shared" si="5"/>
        <v>5</v>
      </c>
      <c r="H25" s="184" t="str">
        <f t="shared" si="6"/>
        <v>A</v>
      </c>
      <c r="I25" s="183">
        <f t="shared" si="7"/>
        <v>5</v>
      </c>
      <c r="J25" s="183">
        <f t="shared" si="8"/>
        <v>5</v>
      </c>
      <c r="K25" s="183">
        <f t="shared" si="9"/>
        <v>5</v>
      </c>
      <c r="L25" s="184" t="str">
        <f t="shared" si="10"/>
        <v>A</v>
      </c>
      <c r="M25" s="183">
        <f t="shared" si="11"/>
        <v>5</v>
      </c>
      <c r="N25" s="183">
        <f t="shared" si="12"/>
        <v>5</v>
      </c>
      <c r="O25" s="183">
        <f t="shared" si="13"/>
        <v>5</v>
      </c>
      <c r="P25" s="183">
        <f t="shared" si="14"/>
        <v>5</v>
      </c>
      <c r="Q25" s="184" t="str">
        <f t="shared" si="15"/>
        <v>A</v>
      </c>
      <c r="S25">
        <f t="shared" si="16"/>
        <v>1</v>
      </c>
      <c r="T25">
        <f t="shared" si="17"/>
        <v>1</v>
      </c>
      <c r="U25">
        <f t="shared" si="18"/>
        <v>1</v>
      </c>
    </row>
    <row r="26" spans="1:21" ht="13.5" thickBot="1">
      <c r="A26">
        <f t="shared" si="0"/>
        <v>1</v>
      </c>
      <c r="B26" s="100" t="s">
        <v>109</v>
      </c>
      <c r="C26" s="183">
        <f t="shared" si="1"/>
        <v>5</v>
      </c>
      <c r="D26" s="183">
        <f t="shared" si="2"/>
        <v>5</v>
      </c>
      <c r="E26" s="183">
        <f t="shared" si="3"/>
        <v>4</v>
      </c>
      <c r="F26" s="183">
        <f t="shared" si="4"/>
        <v>5</v>
      </c>
      <c r="G26" s="183">
        <f t="shared" si="5"/>
        <v>5</v>
      </c>
      <c r="H26" s="184" t="str">
        <f t="shared" si="6"/>
        <v>A</v>
      </c>
      <c r="I26" s="183">
        <f t="shared" si="7"/>
        <v>5</v>
      </c>
      <c r="J26" s="183">
        <f t="shared" si="8"/>
        <v>4</v>
      </c>
      <c r="K26" s="183">
        <f t="shared" si="9"/>
        <v>5</v>
      </c>
      <c r="L26" s="184" t="str">
        <f t="shared" si="10"/>
        <v>A</v>
      </c>
      <c r="M26" s="183">
        <f t="shared" si="11"/>
        <v>4</v>
      </c>
      <c r="N26" s="183">
        <f t="shared" si="12"/>
        <v>4</v>
      </c>
      <c r="O26" s="183">
        <f t="shared" si="13"/>
        <v>5</v>
      </c>
      <c r="P26" s="183">
        <f t="shared" si="14"/>
        <v>5</v>
      </c>
      <c r="Q26" s="184" t="str">
        <f t="shared" si="15"/>
        <v>A</v>
      </c>
      <c r="S26">
        <f t="shared" si="16"/>
        <v>1</v>
      </c>
      <c r="T26">
        <f t="shared" si="17"/>
        <v>1</v>
      </c>
      <c r="U26">
        <f t="shared" si="18"/>
        <v>1</v>
      </c>
    </row>
    <row r="27" spans="1:21" ht="13.5" thickBot="1">
      <c r="A27">
        <f t="shared" si="0"/>
        <v>1</v>
      </c>
      <c r="B27" s="100" t="s">
        <v>110</v>
      </c>
      <c r="C27" s="183">
        <f t="shared" si="1"/>
        <v>5</v>
      </c>
      <c r="D27" s="183">
        <f t="shared" si="2"/>
        <v>5</v>
      </c>
      <c r="E27" s="183">
        <f t="shared" si="3"/>
        <v>5</v>
      </c>
      <c r="F27" s="183">
        <f t="shared" si="4"/>
        <v>5</v>
      </c>
      <c r="G27" s="183">
        <f t="shared" si="5"/>
        <v>5</v>
      </c>
      <c r="H27" s="184" t="str">
        <f t="shared" si="6"/>
        <v>A</v>
      </c>
      <c r="I27" s="183">
        <f t="shared" si="7"/>
        <v>5</v>
      </c>
      <c r="J27" s="183">
        <f t="shared" si="8"/>
        <v>4</v>
      </c>
      <c r="K27" s="183">
        <f t="shared" si="9"/>
        <v>5</v>
      </c>
      <c r="L27" s="184" t="str">
        <f t="shared" si="10"/>
        <v>A</v>
      </c>
      <c r="M27" s="183">
        <f t="shared" si="11"/>
        <v>5</v>
      </c>
      <c r="N27" s="183">
        <f t="shared" si="12"/>
        <v>4</v>
      </c>
      <c r="O27" s="183">
        <f t="shared" si="13"/>
        <v>5</v>
      </c>
      <c r="P27" s="183">
        <f t="shared" si="14"/>
        <v>5</v>
      </c>
      <c r="Q27" s="184" t="str">
        <f t="shared" si="15"/>
        <v>A</v>
      </c>
      <c r="S27">
        <f t="shared" si="16"/>
        <v>1</v>
      </c>
      <c r="T27">
        <f t="shared" si="17"/>
        <v>1</v>
      </c>
      <c r="U27">
        <f t="shared" si="18"/>
        <v>1</v>
      </c>
    </row>
    <row r="28" spans="1:21" ht="13.5" thickBot="1">
      <c r="A28">
        <f t="shared" si="0"/>
        <v>1</v>
      </c>
      <c r="B28" s="100" t="s">
        <v>111</v>
      </c>
      <c r="C28" s="183">
        <f t="shared" si="1"/>
        <v>5</v>
      </c>
      <c r="D28" s="183">
        <f t="shared" si="2"/>
        <v>5</v>
      </c>
      <c r="E28" s="183">
        <f t="shared" si="3"/>
        <v>5</v>
      </c>
      <c r="F28" s="183">
        <f t="shared" si="4"/>
        <v>5</v>
      </c>
      <c r="G28" s="183">
        <f t="shared" si="5"/>
        <v>4</v>
      </c>
      <c r="H28" s="184" t="str">
        <f t="shared" si="6"/>
        <v>A</v>
      </c>
      <c r="I28" s="183">
        <f t="shared" si="7"/>
        <v>5</v>
      </c>
      <c r="J28" s="183">
        <f t="shared" si="8"/>
        <v>5</v>
      </c>
      <c r="K28" s="183">
        <f t="shared" si="9"/>
        <v>5</v>
      </c>
      <c r="L28" s="184" t="str">
        <f t="shared" si="10"/>
        <v>A</v>
      </c>
      <c r="M28" s="183">
        <f t="shared" si="11"/>
        <v>5</v>
      </c>
      <c r="N28" s="183">
        <f t="shared" si="12"/>
        <v>5</v>
      </c>
      <c r="O28" s="183">
        <f t="shared" si="13"/>
        <v>5</v>
      </c>
      <c r="P28" s="183">
        <f t="shared" si="14"/>
        <v>5</v>
      </c>
      <c r="Q28" s="184" t="str">
        <f t="shared" si="15"/>
        <v>A</v>
      </c>
      <c r="S28">
        <f t="shared" si="16"/>
        <v>1</v>
      </c>
      <c r="T28">
        <f t="shared" si="17"/>
        <v>1</v>
      </c>
      <c r="U28">
        <f t="shared" si="18"/>
        <v>1</v>
      </c>
    </row>
    <row r="29" spans="1:21" ht="13.5" thickBot="1">
      <c r="A29">
        <f t="shared" si="0"/>
        <v>1</v>
      </c>
      <c r="B29" s="100" t="s">
        <v>112</v>
      </c>
      <c r="C29" s="183">
        <f t="shared" si="1"/>
        <v>5</v>
      </c>
      <c r="D29" s="183">
        <f t="shared" si="2"/>
        <v>5</v>
      </c>
      <c r="E29" s="183">
        <f t="shared" si="3"/>
        <v>5</v>
      </c>
      <c r="F29" s="183">
        <f t="shared" si="4"/>
        <v>5</v>
      </c>
      <c r="G29" s="183">
        <f t="shared" si="5"/>
        <v>4</v>
      </c>
      <c r="H29" s="184" t="str">
        <f t="shared" si="6"/>
        <v>A</v>
      </c>
      <c r="I29" s="183">
        <f t="shared" si="7"/>
        <v>5</v>
      </c>
      <c r="J29" s="183">
        <f t="shared" si="8"/>
        <v>5</v>
      </c>
      <c r="K29" s="183">
        <f t="shared" si="9"/>
        <v>5</v>
      </c>
      <c r="L29" s="184" t="str">
        <f t="shared" si="10"/>
        <v>A</v>
      </c>
      <c r="M29" s="183">
        <f t="shared" si="11"/>
        <v>5</v>
      </c>
      <c r="N29" s="183">
        <f t="shared" si="12"/>
        <v>5</v>
      </c>
      <c r="O29" s="183">
        <f t="shared" si="13"/>
        <v>5</v>
      </c>
      <c r="P29" s="183">
        <f t="shared" si="14"/>
        <v>5</v>
      </c>
      <c r="Q29" s="184" t="str">
        <f t="shared" si="15"/>
        <v>A</v>
      </c>
      <c r="S29">
        <f t="shared" si="16"/>
        <v>1</v>
      </c>
      <c r="T29">
        <f t="shared" si="17"/>
        <v>1</v>
      </c>
      <c r="U29">
        <f t="shared" si="18"/>
        <v>1</v>
      </c>
    </row>
    <row r="30" spans="1:21" ht="13.5" thickBot="1">
      <c r="A30">
        <f t="shared" si="0"/>
        <v>1</v>
      </c>
      <c r="B30" s="103" t="s">
        <v>113</v>
      </c>
      <c r="C30" s="183">
        <f t="shared" si="1"/>
        <v>5</v>
      </c>
      <c r="D30" s="183">
        <f t="shared" si="2"/>
        <v>4</v>
      </c>
      <c r="E30" s="183">
        <f t="shared" si="3"/>
        <v>4</v>
      </c>
      <c r="F30" s="183">
        <f t="shared" si="4"/>
        <v>5</v>
      </c>
      <c r="G30" s="183">
        <f t="shared" si="5"/>
        <v>4</v>
      </c>
      <c r="H30" s="184" t="str">
        <f t="shared" si="6"/>
        <v>A</v>
      </c>
      <c r="I30" s="183">
        <f t="shared" si="7"/>
        <v>5</v>
      </c>
      <c r="J30" s="183">
        <f t="shared" si="8"/>
        <v>3</v>
      </c>
      <c r="K30" s="183">
        <f t="shared" si="9"/>
        <v>5</v>
      </c>
      <c r="L30" s="184" t="str">
        <f t="shared" si="10"/>
        <v>A</v>
      </c>
      <c r="M30" s="183">
        <f t="shared" si="11"/>
        <v>5</v>
      </c>
      <c r="N30" s="183">
        <f t="shared" si="12"/>
        <v>4</v>
      </c>
      <c r="O30" s="183">
        <f t="shared" si="13"/>
        <v>5</v>
      </c>
      <c r="P30" s="183">
        <f t="shared" si="14"/>
        <v>5</v>
      </c>
      <c r="Q30" s="184" t="str">
        <f t="shared" si="15"/>
        <v>A</v>
      </c>
      <c r="S30">
        <f t="shared" si="16"/>
        <v>1</v>
      </c>
      <c r="T30">
        <f t="shared" si="17"/>
        <v>1</v>
      </c>
      <c r="U30">
        <f t="shared" si="18"/>
        <v>1</v>
      </c>
    </row>
    <row r="31" spans="1:21" ht="13.5" thickBot="1">
      <c r="A31">
        <f t="shared" si="0"/>
        <v>1</v>
      </c>
      <c r="B31" s="103" t="s">
        <v>114</v>
      </c>
      <c r="C31" s="183">
        <f t="shared" si="1"/>
        <v>5</v>
      </c>
      <c r="D31" s="183">
        <f t="shared" si="2"/>
        <v>5</v>
      </c>
      <c r="E31" s="183">
        <f t="shared" si="3"/>
        <v>5</v>
      </c>
      <c r="F31" s="183">
        <f t="shared" si="4"/>
        <v>5</v>
      </c>
      <c r="G31" s="183">
        <f t="shared" si="5"/>
        <v>4</v>
      </c>
      <c r="H31" s="184" t="str">
        <f t="shared" si="6"/>
        <v>A</v>
      </c>
      <c r="I31" s="183">
        <f t="shared" si="7"/>
        <v>5</v>
      </c>
      <c r="J31" s="183">
        <f t="shared" si="8"/>
        <v>5</v>
      </c>
      <c r="K31" s="183">
        <f t="shared" si="9"/>
        <v>5</v>
      </c>
      <c r="L31" s="184" t="str">
        <f t="shared" si="10"/>
        <v>A</v>
      </c>
      <c r="M31" s="183">
        <f t="shared" si="11"/>
        <v>5</v>
      </c>
      <c r="N31" s="183">
        <f t="shared" si="12"/>
        <v>5</v>
      </c>
      <c r="O31" s="183">
        <f t="shared" si="13"/>
        <v>5</v>
      </c>
      <c r="P31" s="183">
        <f t="shared" si="14"/>
        <v>4</v>
      </c>
      <c r="Q31" s="184" t="str">
        <f t="shared" si="15"/>
        <v>A</v>
      </c>
      <c r="S31">
        <f t="shared" si="16"/>
        <v>1</v>
      </c>
      <c r="T31">
        <f t="shared" si="17"/>
        <v>1</v>
      </c>
      <c r="U31">
        <f t="shared" si="18"/>
        <v>1</v>
      </c>
    </row>
    <row r="32" spans="1:21" ht="13.5" thickBot="1">
      <c r="A32">
        <f t="shared" si="0"/>
        <v>1</v>
      </c>
      <c r="B32" s="103" t="s">
        <v>115</v>
      </c>
      <c r="C32" s="183">
        <f t="shared" si="1"/>
        <v>5</v>
      </c>
      <c r="D32" s="183">
        <f t="shared" si="2"/>
        <v>5</v>
      </c>
      <c r="E32" s="183">
        <f t="shared" si="3"/>
        <v>5</v>
      </c>
      <c r="F32" s="183">
        <f t="shared" si="4"/>
        <v>5</v>
      </c>
      <c r="G32" s="183">
        <f t="shared" si="5"/>
        <v>4</v>
      </c>
      <c r="H32" s="184" t="str">
        <f t="shared" si="6"/>
        <v>A</v>
      </c>
      <c r="I32" s="183">
        <f t="shared" si="7"/>
        <v>5</v>
      </c>
      <c r="J32" s="183">
        <f t="shared" si="8"/>
        <v>4</v>
      </c>
      <c r="K32" s="183">
        <f t="shared" si="9"/>
        <v>5</v>
      </c>
      <c r="L32" s="184" t="str">
        <f t="shared" si="10"/>
        <v>A</v>
      </c>
      <c r="M32" s="183">
        <f t="shared" si="11"/>
        <v>3</v>
      </c>
      <c r="N32" s="183">
        <f t="shared" si="12"/>
        <v>4</v>
      </c>
      <c r="O32" s="183">
        <f t="shared" si="13"/>
        <v>5</v>
      </c>
      <c r="P32" s="183">
        <f t="shared" si="14"/>
        <v>5</v>
      </c>
      <c r="Q32" s="184" t="str">
        <f t="shared" si="15"/>
        <v>A</v>
      </c>
      <c r="S32">
        <f t="shared" si="16"/>
        <v>1</v>
      </c>
      <c r="T32">
        <f t="shared" si="17"/>
        <v>1</v>
      </c>
      <c r="U32">
        <f t="shared" si="18"/>
        <v>1</v>
      </c>
    </row>
    <row r="33" spans="1:21" ht="13.5" thickBot="1">
      <c r="A33">
        <f t="shared" si="0"/>
        <v>1</v>
      </c>
      <c r="B33" s="103" t="s">
        <v>116</v>
      </c>
      <c r="C33" s="183">
        <f t="shared" si="1"/>
        <v>5</v>
      </c>
      <c r="D33" s="183">
        <f t="shared" si="2"/>
        <v>5</v>
      </c>
      <c r="E33" s="183">
        <f t="shared" si="3"/>
        <v>5</v>
      </c>
      <c r="F33" s="183">
        <f t="shared" si="4"/>
        <v>5</v>
      </c>
      <c r="G33" s="183">
        <f t="shared" si="5"/>
        <v>5</v>
      </c>
      <c r="H33" s="184" t="str">
        <f t="shared" si="6"/>
        <v>A</v>
      </c>
      <c r="I33" s="183">
        <f t="shared" si="7"/>
        <v>5</v>
      </c>
      <c r="J33" s="183">
        <f t="shared" si="8"/>
        <v>4</v>
      </c>
      <c r="K33" s="183">
        <f t="shared" si="9"/>
        <v>5</v>
      </c>
      <c r="L33" s="184" t="str">
        <f t="shared" si="10"/>
        <v>A</v>
      </c>
      <c r="M33" s="183">
        <f t="shared" si="11"/>
        <v>5</v>
      </c>
      <c r="N33" s="183">
        <f t="shared" si="12"/>
        <v>4</v>
      </c>
      <c r="O33" s="183">
        <f t="shared" si="13"/>
        <v>5</v>
      </c>
      <c r="P33" s="183">
        <f t="shared" si="14"/>
        <v>4</v>
      </c>
      <c r="Q33" s="184" t="str">
        <f t="shared" si="15"/>
        <v>A</v>
      </c>
      <c r="S33">
        <f t="shared" si="16"/>
        <v>1</v>
      </c>
      <c r="T33">
        <f t="shared" si="17"/>
        <v>1</v>
      </c>
      <c r="U33">
        <f t="shared" si="18"/>
        <v>1</v>
      </c>
    </row>
    <row r="34" spans="1:21" ht="13.5" thickBot="1">
      <c r="A34">
        <f t="shared" si="0"/>
        <v>1</v>
      </c>
      <c r="B34" s="103" t="s">
        <v>117</v>
      </c>
      <c r="C34" s="183">
        <f t="shared" si="1"/>
        <v>5</v>
      </c>
      <c r="D34" s="183">
        <f t="shared" si="2"/>
        <v>5</v>
      </c>
      <c r="E34" s="183">
        <f t="shared" si="3"/>
        <v>4</v>
      </c>
      <c r="F34" s="183">
        <f t="shared" si="4"/>
        <v>5</v>
      </c>
      <c r="G34" s="183">
        <f t="shared" si="5"/>
        <v>3</v>
      </c>
      <c r="H34" s="184" t="str">
        <f t="shared" si="6"/>
        <v>A</v>
      </c>
      <c r="I34" s="183">
        <f t="shared" si="7"/>
        <v>5</v>
      </c>
      <c r="J34" s="183">
        <f t="shared" si="8"/>
        <v>4</v>
      </c>
      <c r="K34" s="183">
        <f t="shared" si="9"/>
        <v>5</v>
      </c>
      <c r="L34" s="184" t="str">
        <f t="shared" si="10"/>
        <v>A</v>
      </c>
      <c r="M34" s="183">
        <f t="shared" si="11"/>
        <v>2</v>
      </c>
      <c r="N34" s="183">
        <f t="shared" si="12"/>
        <v>3</v>
      </c>
      <c r="O34" s="183">
        <f t="shared" si="13"/>
        <v>5</v>
      </c>
      <c r="P34" s="183">
        <f t="shared" si="14"/>
        <v>4</v>
      </c>
      <c r="Q34" s="184" t="str">
        <f t="shared" si="15"/>
        <v>A</v>
      </c>
      <c r="S34">
        <f t="shared" si="16"/>
        <v>1</v>
      </c>
      <c r="T34">
        <f t="shared" si="17"/>
        <v>1</v>
      </c>
      <c r="U34">
        <f t="shared" si="18"/>
        <v>1</v>
      </c>
    </row>
    <row r="35" spans="1:21" ht="13.5" thickBot="1">
      <c r="A35">
        <f t="shared" si="0"/>
        <v>1</v>
      </c>
      <c r="B35" s="103" t="s">
        <v>118</v>
      </c>
      <c r="C35" s="183">
        <f t="shared" si="1"/>
        <v>5</v>
      </c>
      <c r="D35" s="183">
        <f t="shared" si="2"/>
        <v>5</v>
      </c>
      <c r="E35" s="183">
        <f t="shared" si="3"/>
        <v>5</v>
      </c>
      <c r="F35" s="183">
        <f t="shared" si="4"/>
        <v>5</v>
      </c>
      <c r="G35" s="183">
        <f t="shared" si="5"/>
        <v>3</v>
      </c>
      <c r="H35" s="184" t="str">
        <f t="shared" si="6"/>
        <v>A</v>
      </c>
      <c r="I35" s="183">
        <f t="shared" si="7"/>
        <v>5</v>
      </c>
      <c r="J35" s="183">
        <f t="shared" si="8"/>
        <v>4</v>
      </c>
      <c r="K35" s="183">
        <f t="shared" si="9"/>
        <v>5</v>
      </c>
      <c r="L35" s="184" t="str">
        <f t="shared" si="10"/>
        <v>A</v>
      </c>
      <c r="M35" s="183">
        <f t="shared" si="11"/>
        <v>2</v>
      </c>
      <c r="N35" s="183">
        <f t="shared" si="12"/>
        <v>3</v>
      </c>
      <c r="O35" s="183">
        <f t="shared" si="13"/>
        <v>5</v>
      </c>
      <c r="P35" s="183">
        <f t="shared" si="14"/>
        <v>4</v>
      </c>
      <c r="Q35" s="184" t="str">
        <f t="shared" si="15"/>
        <v>A</v>
      </c>
      <c r="S35">
        <f t="shared" si="16"/>
        <v>1</v>
      </c>
      <c r="T35">
        <f t="shared" si="17"/>
        <v>1</v>
      </c>
      <c r="U35">
        <f t="shared" si="18"/>
        <v>1</v>
      </c>
    </row>
    <row r="36" spans="1:21" ht="13.5" thickBot="1">
      <c r="A36">
        <f t="shared" si="0"/>
        <v>1</v>
      </c>
      <c r="B36" s="103" t="s">
        <v>119</v>
      </c>
      <c r="C36" s="183">
        <f t="shared" si="1"/>
        <v>5</v>
      </c>
      <c r="D36" s="183">
        <f t="shared" si="2"/>
        <v>5</v>
      </c>
      <c r="E36" s="183">
        <f t="shared" si="3"/>
        <v>5</v>
      </c>
      <c r="F36" s="183">
        <f t="shared" si="4"/>
        <v>5</v>
      </c>
      <c r="G36" s="183">
        <f t="shared" si="5"/>
        <v>4</v>
      </c>
      <c r="H36" s="184" t="str">
        <f t="shared" si="6"/>
        <v>A</v>
      </c>
      <c r="I36" s="183">
        <f t="shared" si="7"/>
        <v>5</v>
      </c>
      <c r="J36" s="183">
        <f t="shared" si="8"/>
        <v>4</v>
      </c>
      <c r="K36" s="183">
        <f t="shared" si="9"/>
        <v>5</v>
      </c>
      <c r="L36" s="184" t="str">
        <f t="shared" si="10"/>
        <v>A</v>
      </c>
      <c r="M36" s="183">
        <f t="shared" si="11"/>
        <v>5</v>
      </c>
      <c r="N36" s="183">
        <f t="shared" si="12"/>
        <v>4</v>
      </c>
      <c r="O36" s="183">
        <f t="shared" si="13"/>
        <v>5</v>
      </c>
      <c r="P36" s="183">
        <f t="shared" si="14"/>
        <v>5</v>
      </c>
      <c r="Q36" s="184" t="str">
        <f t="shared" si="15"/>
        <v>A</v>
      </c>
      <c r="S36">
        <f t="shared" si="16"/>
        <v>1</v>
      </c>
      <c r="T36">
        <f t="shared" si="17"/>
        <v>1</v>
      </c>
      <c r="U36">
        <f t="shared" si="18"/>
        <v>1</v>
      </c>
    </row>
    <row r="37" spans="1:21" ht="13.5" thickBot="1">
      <c r="A37">
        <f t="shared" si="0"/>
        <v>1</v>
      </c>
      <c r="B37" s="103" t="s">
        <v>120</v>
      </c>
      <c r="C37" s="183">
        <f t="shared" si="1"/>
        <v>5</v>
      </c>
      <c r="D37" s="183">
        <f t="shared" si="2"/>
        <v>5</v>
      </c>
      <c r="E37" s="183">
        <f t="shared" si="3"/>
        <v>5</v>
      </c>
      <c r="F37" s="183">
        <f t="shared" si="4"/>
        <v>5</v>
      </c>
      <c r="G37" s="183">
        <f t="shared" si="5"/>
        <v>4</v>
      </c>
      <c r="H37" s="184" t="str">
        <f t="shared" si="6"/>
        <v>A</v>
      </c>
      <c r="I37" s="183">
        <f t="shared" si="7"/>
        <v>5</v>
      </c>
      <c r="J37" s="183">
        <f t="shared" si="8"/>
        <v>5</v>
      </c>
      <c r="K37" s="183">
        <f t="shared" si="9"/>
        <v>5</v>
      </c>
      <c r="L37" s="184" t="str">
        <f t="shared" si="10"/>
        <v>A</v>
      </c>
      <c r="M37" s="183">
        <f t="shared" si="11"/>
        <v>5</v>
      </c>
      <c r="N37" s="183">
        <f t="shared" si="12"/>
        <v>5</v>
      </c>
      <c r="O37" s="183">
        <f t="shared" si="13"/>
        <v>5</v>
      </c>
      <c r="P37" s="183">
        <f t="shared" si="14"/>
        <v>5</v>
      </c>
      <c r="Q37" s="184" t="str">
        <f t="shared" si="15"/>
        <v>A</v>
      </c>
      <c r="S37">
        <f t="shared" si="16"/>
        <v>1</v>
      </c>
      <c r="T37">
        <f t="shared" si="17"/>
        <v>1</v>
      </c>
      <c r="U37">
        <f t="shared" si="18"/>
        <v>1</v>
      </c>
    </row>
    <row r="38" spans="1:21" ht="13.5" thickBot="1">
      <c r="A38">
        <f t="shared" si="0"/>
        <v>1</v>
      </c>
      <c r="B38" s="103" t="s">
        <v>121</v>
      </c>
      <c r="C38" s="183">
        <f t="shared" si="1"/>
        <v>5</v>
      </c>
      <c r="D38" s="183">
        <f t="shared" si="2"/>
        <v>5</v>
      </c>
      <c r="E38" s="183">
        <f t="shared" si="3"/>
        <v>5</v>
      </c>
      <c r="F38" s="183">
        <f t="shared" si="4"/>
        <v>5</v>
      </c>
      <c r="G38" s="183">
        <f t="shared" si="5"/>
        <v>4</v>
      </c>
      <c r="H38" s="184" t="str">
        <f t="shared" si="6"/>
        <v>A</v>
      </c>
      <c r="I38" s="183">
        <f t="shared" si="7"/>
        <v>5</v>
      </c>
      <c r="J38" s="183">
        <f t="shared" si="8"/>
        <v>4</v>
      </c>
      <c r="K38" s="183">
        <f t="shared" si="9"/>
        <v>5</v>
      </c>
      <c r="L38" s="184" t="str">
        <f t="shared" si="10"/>
        <v>A</v>
      </c>
      <c r="M38" s="183">
        <f t="shared" si="11"/>
        <v>5</v>
      </c>
      <c r="N38" s="183">
        <f t="shared" si="12"/>
        <v>4</v>
      </c>
      <c r="O38" s="183">
        <f t="shared" si="13"/>
        <v>5</v>
      </c>
      <c r="P38" s="183">
        <f t="shared" si="14"/>
        <v>5</v>
      </c>
      <c r="Q38" s="184" t="str">
        <f t="shared" si="15"/>
        <v>A</v>
      </c>
      <c r="S38">
        <f t="shared" si="16"/>
        <v>1</v>
      </c>
      <c r="T38">
        <f t="shared" si="17"/>
        <v>1</v>
      </c>
      <c r="U38">
        <f t="shared" si="18"/>
        <v>1</v>
      </c>
    </row>
    <row r="39" spans="1:21" ht="13.5" thickBot="1">
      <c r="A39">
        <f t="shared" si="0"/>
        <v>1</v>
      </c>
      <c r="B39" s="103" t="s">
        <v>122</v>
      </c>
      <c r="C39" s="183">
        <f t="shared" si="1"/>
        <v>5</v>
      </c>
      <c r="D39" s="183">
        <f t="shared" si="2"/>
        <v>5</v>
      </c>
      <c r="E39" s="183">
        <f t="shared" si="3"/>
        <v>5</v>
      </c>
      <c r="F39" s="183">
        <f t="shared" si="4"/>
        <v>5</v>
      </c>
      <c r="G39" s="183">
        <f t="shared" si="5"/>
        <v>4</v>
      </c>
      <c r="H39" s="184" t="str">
        <f t="shared" si="6"/>
        <v>A</v>
      </c>
      <c r="I39" s="183">
        <f t="shared" si="7"/>
        <v>5</v>
      </c>
      <c r="J39" s="183">
        <f t="shared" si="8"/>
        <v>5</v>
      </c>
      <c r="K39" s="183">
        <f t="shared" si="9"/>
        <v>5</v>
      </c>
      <c r="L39" s="184" t="str">
        <f t="shared" si="10"/>
        <v>A</v>
      </c>
      <c r="M39" s="183">
        <f t="shared" si="11"/>
        <v>5</v>
      </c>
      <c r="N39" s="183">
        <f t="shared" si="12"/>
        <v>4</v>
      </c>
      <c r="O39" s="183">
        <f t="shared" si="13"/>
        <v>5</v>
      </c>
      <c r="P39" s="183">
        <f t="shared" si="14"/>
        <v>5</v>
      </c>
      <c r="Q39" s="184" t="str">
        <f t="shared" si="15"/>
        <v>A</v>
      </c>
      <c r="S39">
        <f t="shared" si="16"/>
        <v>1</v>
      </c>
      <c r="T39">
        <f t="shared" si="17"/>
        <v>1</v>
      </c>
      <c r="U39">
        <f t="shared" si="18"/>
        <v>1</v>
      </c>
    </row>
    <row r="40" spans="1:21" ht="13.5" thickBot="1">
      <c r="A40">
        <f t="shared" si="0"/>
        <v>1</v>
      </c>
      <c r="B40" s="103" t="s">
        <v>123</v>
      </c>
      <c r="C40" s="183">
        <f t="shared" si="1"/>
        <v>4</v>
      </c>
      <c r="D40" s="183">
        <f t="shared" si="2"/>
        <v>5</v>
      </c>
      <c r="E40" s="183">
        <f t="shared" si="3"/>
        <v>5</v>
      </c>
      <c r="F40" s="183">
        <f t="shared" si="4"/>
        <v>5</v>
      </c>
      <c r="G40" s="183">
        <f t="shared" si="5"/>
        <v>3</v>
      </c>
      <c r="H40" s="184" t="str">
        <f t="shared" si="6"/>
        <v>A</v>
      </c>
      <c r="I40" s="183">
        <f t="shared" si="7"/>
        <v>5</v>
      </c>
      <c r="J40" s="183">
        <f t="shared" si="8"/>
        <v>4</v>
      </c>
      <c r="K40" s="183">
        <f t="shared" si="9"/>
        <v>5</v>
      </c>
      <c r="L40" s="184" t="str">
        <f t="shared" si="10"/>
        <v>A</v>
      </c>
      <c r="M40" s="183">
        <f t="shared" si="11"/>
        <v>5</v>
      </c>
      <c r="N40" s="183">
        <f t="shared" si="12"/>
        <v>5</v>
      </c>
      <c r="O40" s="183">
        <f t="shared" si="13"/>
        <v>5</v>
      </c>
      <c r="P40" s="183">
        <f t="shared" si="14"/>
        <v>5</v>
      </c>
      <c r="Q40" s="184" t="str">
        <f t="shared" si="15"/>
        <v>A</v>
      </c>
      <c r="S40">
        <f t="shared" si="16"/>
        <v>1</v>
      </c>
      <c r="T40">
        <f t="shared" si="17"/>
        <v>1</v>
      </c>
      <c r="U40">
        <f t="shared" si="18"/>
        <v>1</v>
      </c>
    </row>
    <row r="41" spans="1:21" ht="13.5" thickBot="1">
      <c r="A41">
        <f t="shared" si="0"/>
        <v>1</v>
      </c>
      <c r="B41" s="103" t="s">
        <v>124</v>
      </c>
      <c r="C41" s="183">
        <f t="shared" si="1"/>
        <v>5</v>
      </c>
      <c r="D41" s="183">
        <f t="shared" si="2"/>
        <v>5</v>
      </c>
      <c r="E41" s="183">
        <f t="shared" si="3"/>
        <v>4</v>
      </c>
      <c r="F41" s="183">
        <f t="shared" si="4"/>
        <v>5</v>
      </c>
      <c r="G41" s="183">
        <f t="shared" si="5"/>
        <v>5</v>
      </c>
      <c r="H41" s="184" t="str">
        <f t="shared" si="6"/>
        <v>A</v>
      </c>
      <c r="I41" s="183">
        <f t="shared" si="7"/>
        <v>5</v>
      </c>
      <c r="J41" s="183">
        <f t="shared" si="8"/>
        <v>4</v>
      </c>
      <c r="K41" s="183">
        <f t="shared" si="9"/>
        <v>5</v>
      </c>
      <c r="L41" s="184" t="str">
        <f t="shared" si="10"/>
        <v>A</v>
      </c>
      <c r="M41" s="183">
        <f t="shared" si="11"/>
        <v>5</v>
      </c>
      <c r="N41" s="183">
        <f t="shared" si="12"/>
        <v>3</v>
      </c>
      <c r="O41" s="183">
        <f t="shared" si="13"/>
        <v>5</v>
      </c>
      <c r="P41" s="183">
        <f t="shared" si="14"/>
        <v>5</v>
      </c>
      <c r="Q41" s="184" t="str">
        <f t="shared" si="15"/>
        <v>A</v>
      </c>
      <c r="S41">
        <f t="shared" si="16"/>
        <v>1</v>
      </c>
      <c r="T41">
        <f t="shared" si="17"/>
        <v>1</v>
      </c>
      <c r="U41">
        <f t="shared" si="18"/>
        <v>1</v>
      </c>
    </row>
    <row r="42" spans="1:21" ht="13.5" thickBot="1">
      <c r="A42">
        <f t="shared" si="0"/>
        <v>0</v>
      </c>
      <c r="B42" s="103" t="s">
        <v>125</v>
      </c>
      <c r="C42" s="183" t="str">
        <f t="shared" si="1"/>
        <v>NE</v>
      </c>
      <c r="D42" s="183" t="str">
        <f t="shared" si="2"/>
        <v>NE</v>
      </c>
      <c r="E42" s="183" t="str">
        <f t="shared" si="3"/>
        <v>NE</v>
      </c>
      <c r="F42" s="183" t="str">
        <f t="shared" si="4"/>
        <v>NE</v>
      </c>
      <c r="G42" s="183" t="str">
        <f t="shared" si="5"/>
        <v>NE</v>
      </c>
      <c r="H42" s="184" t="str">
        <f t="shared" si="6"/>
        <v>A</v>
      </c>
      <c r="I42" s="183" t="str">
        <f t="shared" si="7"/>
        <v>NE</v>
      </c>
      <c r="J42" s="183" t="str">
        <f t="shared" si="8"/>
        <v>NE</v>
      </c>
      <c r="K42" s="183" t="str">
        <f t="shared" si="9"/>
        <v>NE</v>
      </c>
      <c r="L42" s="184" t="str">
        <f t="shared" si="10"/>
        <v>A</v>
      </c>
      <c r="M42" s="183">
        <f t="shared" si="11"/>
        <v>0</v>
      </c>
      <c r="N42" s="183" t="str">
        <f t="shared" si="12"/>
        <v>NE</v>
      </c>
      <c r="O42" s="183" t="str">
        <f t="shared" si="13"/>
        <v>NE</v>
      </c>
      <c r="P42" s="183" t="str">
        <f t="shared" si="14"/>
        <v>NE</v>
      </c>
      <c r="Q42" s="184" t="str">
        <f t="shared" si="15"/>
        <v>A</v>
      </c>
      <c r="S42">
        <f t="shared" si="16"/>
        <v>0</v>
      </c>
      <c r="T42">
        <f t="shared" si="17"/>
        <v>0</v>
      </c>
      <c r="U42">
        <f t="shared" si="18"/>
        <v>0</v>
      </c>
    </row>
    <row r="43" spans="1:21">
      <c r="A43">
        <f t="shared" si="0"/>
        <v>0</v>
      </c>
      <c r="B43" s="103" t="s">
        <v>126</v>
      </c>
      <c r="C43" s="183" t="str">
        <f t="shared" si="1"/>
        <v>NE</v>
      </c>
      <c r="D43" s="183" t="str">
        <f t="shared" si="2"/>
        <v>NE</v>
      </c>
      <c r="E43" s="183" t="str">
        <f t="shared" si="3"/>
        <v>NE</v>
      </c>
      <c r="F43" s="183" t="str">
        <f t="shared" si="4"/>
        <v>NE</v>
      </c>
      <c r="G43" s="183" t="str">
        <f t="shared" si="5"/>
        <v>NE</v>
      </c>
      <c r="H43" s="184" t="str">
        <f t="shared" si="6"/>
        <v>A</v>
      </c>
      <c r="I43" s="183" t="str">
        <f t="shared" si="7"/>
        <v>NE</v>
      </c>
      <c r="J43" s="183" t="str">
        <f t="shared" si="8"/>
        <v>NE</v>
      </c>
      <c r="K43" s="183" t="str">
        <f t="shared" si="9"/>
        <v>NE</v>
      </c>
      <c r="L43" s="184" t="str">
        <f t="shared" si="10"/>
        <v>A</v>
      </c>
      <c r="M43" s="183">
        <f t="shared" si="11"/>
        <v>0</v>
      </c>
      <c r="N43" s="183" t="str">
        <f t="shared" si="12"/>
        <v>NE</v>
      </c>
      <c r="O43" s="183" t="str">
        <f t="shared" si="13"/>
        <v>NE</v>
      </c>
      <c r="P43" s="183" t="str">
        <f t="shared" si="14"/>
        <v>NE</v>
      </c>
      <c r="Q43" s="184" t="str">
        <f t="shared" si="15"/>
        <v>A</v>
      </c>
      <c r="S43">
        <f t="shared" si="16"/>
        <v>0</v>
      </c>
      <c r="T43">
        <f t="shared" si="17"/>
        <v>0</v>
      </c>
      <c r="U43">
        <f t="shared" si="18"/>
        <v>0</v>
      </c>
    </row>
    <row r="44" spans="1:21" ht="19.5" customHeight="1">
      <c r="B44" s="103" t="s">
        <v>127</v>
      </c>
      <c r="C44" s="107">
        <f>C83</f>
        <v>5</v>
      </c>
      <c r="D44" s="108">
        <f>D83</f>
        <v>5</v>
      </c>
      <c r="E44" s="108">
        <f>E83</f>
        <v>5</v>
      </c>
      <c r="F44" s="108">
        <f>F83</f>
        <v>5</v>
      </c>
      <c r="G44" s="109">
        <f>G83</f>
        <v>5</v>
      </c>
      <c r="H44" s="110"/>
      <c r="I44" s="111">
        <f>I83</f>
        <v>5</v>
      </c>
      <c r="J44" s="108">
        <f>J83</f>
        <v>5</v>
      </c>
      <c r="K44" s="109">
        <f>K83</f>
        <v>5</v>
      </c>
      <c r="L44" s="110"/>
      <c r="M44" s="111">
        <f>M83</f>
        <v>5</v>
      </c>
      <c r="N44" s="108">
        <f>N83</f>
        <v>5</v>
      </c>
      <c r="O44" s="108">
        <f>O83</f>
        <v>4</v>
      </c>
      <c r="P44" s="112">
        <f>P83</f>
        <v>3</v>
      </c>
      <c r="Q44" s="101"/>
    </row>
    <row r="45" spans="1:21" ht="19.5" customHeight="1" thickBot="1">
      <c r="B45" s="113" t="s">
        <v>128</v>
      </c>
      <c r="C45" s="114">
        <f>C94</f>
        <v>0</v>
      </c>
      <c r="D45" s="115">
        <f>D94</f>
        <v>0</v>
      </c>
      <c r="E45" s="115">
        <f>E94</f>
        <v>0</v>
      </c>
      <c r="F45" s="115">
        <f>F94</f>
        <v>0</v>
      </c>
      <c r="G45" s="116">
        <f>G94</f>
        <v>0</v>
      </c>
      <c r="H45" s="117" t="s">
        <v>129</v>
      </c>
      <c r="I45" s="118">
        <f>I94</f>
        <v>0</v>
      </c>
      <c r="J45" s="115">
        <f>J94</f>
        <v>0</v>
      </c>
      <c r="K45" s="116">
        <f>K94</f>
        <v>0</v>
      </c>
      <c r="L45" s="117" t="s">
        <v>129</v>
      </c>
      <c r="M45" s="118">
        <f>M94</f>
        <v>0</v>
      </c>
      <c r="N45" s="115">
        <f>N94</f>
        <v>0</v>
      </c>
      <c r="O45" s="115">
        <f>O94</f>
        <v>0</v>
      </c>
      <c r="P45" s="116">
        <f>P94</f>
        <v>0</v>
      </c>
      <c r="Q45" s="119" t="s">
        <v>129</v>
      </c>
    </row>
    <row r="46" spans="1:21" ht="13.5" thickTop="1">
      <c r="H46"/>
    </row>
    <row r="47" spans="1:21">
      <c r="A47">
        <f>COUNTIF(A6:A43,1)</f>
        <v>36</v>
      </c>
      <c r="C47">
        <f>COUNTIF(C6:C43,5)</f>
        <v>34</v>
      </c>
      <c r="D47">
        <f t="shared" ref="D47:P47" si="19">COUNTIF(D6:D43,5)</f>
        <v>34</v>
      </c>
      <c r="E47">
        <f t="shared" si="19"/>
        <v>29</v>
      </c>
      <c r="F47">
        <f t="shared" si="19"/>
        <v>35</v>
      </c>
      <c r="G47">
        <f t="shared" si="19"/>
        <v>7</v>
      </c>
      <c r="H47"/>
      <c r="I47">
        <f t="shared" si="19"/>
        <v>36</v>
      </c>
      <c r="J47">
        <f t="shared" si="19"/>
        <v>14</v>
      </c>
      <c r="K47">
        <f t="shared" si="19"/>
        <v>36</v>
      </c>
      <c r="M47">
        <f t="shared" si="19"/>
        <v>28</v>
      </c>
      <c r="N47">
        <f t="shared" si="19"/>
        <v>19</v>
      </c>
      <c r="O47">
        <f t="shared" si="19"/>
        <v>35</v>
      </c>
      <c r="P47">
        <f t="shared" si="19"/>
        <v>26</v>
      </c>
      <c r="S47">
        <f>SUMIF(S6:S43,1)</f>
        <v>36</v>
      </c>
      <c r="T47">
        <f t="shared" ref="T47:U47" si="20">SUMIF(T6:T43,1)</f>
        <v>36</v>
      </c>
      <c r="U47">
        <f t="shared" si="20"/>
        <v>36</v>
      </c>
    </row>
    <row r="48" spans="1:21">
      <c r="C48">
        <f>COUNTIF(C6:C43,4)</f>
        <v>2</v>
      </c>
      <c r="D48">
        <f t="shared" ref="D48:P48" si="21">COUNTIF(D6:D43,4)</f>
        <v>2</v>
      </c>
      <c r="E48">
        <f t="shared" si="21"/>
        <v>7</v>
      </c>
      <c r="F48">
        <f t="shared" si="21"/>
        <v>1</v>
      </c>
      <c r="G48">
        <f t="shared" si="21"/>
        <v>21</v>
      </c>
      <c r="H48"/>
      <c r="I48">
        <f t="shared" si="21"/>
        <v>0</v>
      </c>
      <c r="J48">
        <f t="shared" si="21"/>
        <v>19</v>
      </c>
      <c r="K48">
        <f t="shared" si="21"/>
        <v>0</v>
      </c>
      <c r="M48">
        <f t="shared" si="21"/>
        <v>2</v>
      </c>
      <c r="N48">
        <f t="shared" si="21"/>
        <v>12</v>
      </c>
      <c r="O48">
        <f t="shared" si="21"/>
        <v>1</v>
      </c>
      <c r="P48">
        <f t="shared" si="21"/>
        <v>10</v>
      </c>
    </row>
    <row r="49" spans="2:31">
      <c r="C49">
        <f>COUNTIF(C6:C43,3)</f>
        <v>0</v>
      </c>
      <c r="D49">
        <f t="shared" ref="D49:P49" si="22">COUNTIF(D6:D43,3)</f>
        <v>0</v>
      </c>
      <c r="E49">
        <f t="shared" si="22"/>
        <v>0</v>
      </c>
      <c r="F49">
        <f t="shared" si="22"/>
        <v>0</v>
      </c>
      <c r="G49">
        <f t="shared" si="22"/>
        <v>8</v>
      </c>
      <c r="H49"/>
      <c r="I49">
        <f t="shared" si="22"/>
        <v>0</v>
      </c>
      <c r="J49">
        <f t="shared" si="22"/>
        <v>3</v>
      </c>
      <c r="K49">
        <f t="shared" si="22"/>
        <v>0</v>
      </c>
      <c r="M49">
        <f t="shared" si="22"/>
        <v>4</v>
      </c>
      <c r="N49">
        <f t="shared" si="22"/>
        <v>5</v>
      </c>
      <c r="O49">
        <f t="shared" si="22"/>
        <v>0</v>
      </c>
      <c r="P49">
        <f t="shared" si="22"/>
        <v>0</v>
      </c>
    </row>
    <row r="50" spans="2:31">
      <c r="C50">
        <f>COUNTIF(C6:C43,2)</f>
        <v>0</v>
      </c>
      <c r="D50">
        <f t="shared" ref="D50:P50" si="23">COUNTIF(D6:D43,2)</f>
        <v>0</v>
      </c>
      <c r="E50">
        <f t="shared" si="23"/>
        <v>0</v>
      </c>
      <c r="F50">
        <f t="shared" si="23"/>
        <v>0</v>
      </c>
      <c r="G50">
        <f t="shared" si="23"/>
        <v>0</v>
      </c>
      <c r="H50"/>
      <c r="I50">
        <f t="shared" si="23"/>
        <v>0</v>
      </c>
      <c r="J50">
        <f t="shared" si="23"/>
        <v>0</v>
      </c>
      <c r="K50">
        <f t="shared" si="23"/>
        <v>0</v>
      </c>
      <c r="M50">
        <f t="shared" si="23"/>
        <v>2</v>
      </c>
      <c r="N50">
        <f t="shared" si="23"/>
        <v>0</v>
      </c>
      <c r="O50">
        <f t="shared" si="23"/>
        <v>0</v>
      </c>
      <c r="P50">
        <f t="shared" si="23"/>
        <v>0</v>
      </c>
    </row>
    <row r="51" spans="2:31">
      <c r="H51"/>
    </row>
    <row r="52" spans="2:31" ht="13.5" thickBot="1">
      <c r="H52"/>
    </row>
    <row r="53" spans="2:31" ht="13.5" thickTop="1">
      <c r="B53" s="360" t="s">
        <v>88</v>
      </c>
      <c r="C53" s="362" t="s">
        <v>56</v>
      </c>
      <c r="D53" s="362"/>
      <c r="E53" s="362"/>
      <c r="F53" s="362"/>
      <c r="G53" s="362"/>
      <c r="H53" s="362"/>
      <c r="I53" s="362"/>
      <c r="J53" s="362"/>
      <c r="K53" s="362"/>
      <c r="L53" s="362"/>
      <c r="M53" s="362"/>
      <c r="N53" s="362"/>
      <c r="O53" s="362"/>
      <c r="P53" s="362"/>
      <c r="Q53" s="362"/>
      <c r="R53" s="310" t="s">
        <v>11</v>
      </c>
      <c r="S53" s="311"/>
      <c r="T53" s="311"/>
      <c r="U53" s="311"/>
      <c r="V53" s="312"/>
      <c r="W53" s="312"/>
      <c r="X53" s="313" t="s">
        <v>12</v>
      </c>
      <c r="Y53" s="314"/>
      <c r="Z53" s="314"/>
      <c r="AA53" s="314"/>
      <c r="AB53" s="314"/>
      <c r="AC53" s="314"/>
      <c r="AD53" s="314"/>
      <c r="AE53" s="315"/>
    </row>
    <row r="54" spans="2:31">
      <c r="B54" s="361"/>
      <c r="C54" s="328" t="s">
        <v>57</v>
      </c>
      <c r="D54" s="329"/>
      <c r="E54" s="330"/>
      <c r="F54" s="334" t="s">
        <v>58</v>
      </c>
      <c r="G54" s="329"/>
      <c r="H54" s="330"/>
      <c r="I54" s="336" t="s">
        <v>59</v>
      </c>
      <c r="J54" s="337"/>
      <c r="K54" s="338"/>
      <c r="L54" s="334" t="s">
        <v>60</v>
      </c>
      <c r="M54" s="329"/>
      <c r="N54" s="330"/>
      <c r="O54" s="334" t="s">
        <v>61</v>
      </c>
      <c r="P54" s="329"/>
      <c r="Q54" s="344"/>
      <c r="R54" s="316" t="s">
        <v>3</v>
      </c>
      <c r="S54" s="317"/>
      <c r="T54" s="321" t="s">
        <v>63</v>
      </c>
      <c r="U54" s="322"/>
      <c r="V54" s="326" t="s">
        <v>64</v>
      </c>
      <c r="W54" s="307"/>
      <c r="X54" s="295" t="s">
        <v>65</v>
      </c>
      <c r="Y54" s="297" t="s">
        <v>66</v>
      </c>
      <c r="Z54" s="298"/>
      <c r="AA54" s="299"/>
      <c r="AB54" s="302" t="s">
        <v>67</v>
      </c>
      <c r="AC54" s="303"/>
      <c r="AD54" s="306" t="s">
        <v>68</v>
      </c>
      <c r="AE54" s="307"/>
    </row>
    <row r="55" spans="2:31">
      <c r="B55" s="361"/>
      <c r="C55" s="300"/>
      <c r="D55" s="300"/>
      <c r="E55" s="331"/>
      <c r="F55" s="308"/>
      <c r="G55" s="300"/>
      <c r="H55" s="331"/>
      <c r="I55" s="339"/>
      <c r="J55" s="340"/>
      <c r="K55" s="305"/>
      <c r="L55" s="308"/>
      <c r="M55" s="300"/>
      <c r="N55" s="331"/>
      <c r="O55" s="308"/>
      <c r="P55" s="300"/>
      <c r="Q55" s="309"/>
      <c r="R55" s="318"/>
      <c r="S55" s="301"/>
      <c r="T55" s="304"/>
      <c r="U55" s="323"/>
      <c r="V55" s="327"/>
      <c r="W55" s="309"/>
      <c r="X55" s="296"/>
      <c r="Y55" s="300"/>
      <c r="Z55" s="300"/>
      <c r="AA55" s="301"/>
      <c r="AB55" s="304"/>
      <c r="AC55" s="305"/>
      <c r="AD55" s="308"/>
      <c r="AE55" s="309"/>
    </row>
    <row r="56" spans="2:31">
      <c r="B56" s="361"/>
      <c r="C56" s="332"/>
      <c r="D56" s="332"/>
      <c r="E56" s="333"/>
      <c r="F56" s="335"/>
      <c r="G56" s="332"/>
      <c r="H56" s="333"/>
      <c r="I56" s="341"/>
      <c r="J56" s="342"/>
      <c r="K56" s="343"/>
      <c r="L56" s="335"/>
      <c r="M56" s="332"/>
      <c r="N56" s="333"/>
      <c r="O56" s="335"/>
      <c r="P56" s="332"/>
      <c r="Q56" s="345"/>
      <c r="R56" s="319"/>
      <c r="S56" s="320"/>
      <c r="T56" s="324"/>
      <c r="U56" s="325"/>
      <c r="V56" s="327"/>
      <c r="W56" s="309"/>
      <c r="X56" s="296"/>
      <c r="Y56" s="300"/>
      <c r="Z56" s="300"/>
      <c r="AA56" s="301"/>
      <c r="AB56" s="304"/>
      <c r="AC56" s="305"/>
      <c r="AD56" s="308"/>
      <c r="AE56" s="309"/>
    </row>
    <row r="57" spans="2:31" ht="13.5" thickBot="1">
      <c r="B57" s="120"/>
      <c r="C57" s="121" t="s">
        <v>130</v>
      </c>
      <c r="D57" s="122" t="s">
        <v>131</v>
      </c>
      <c r="E57" s="122" t="s">
        <v>132</v>
      </c>
      <c r="F57" s="123" t="s">
        <v>130</v>
      </c>
      <c r="G57" s="124" t="s">
        <v>131</v>
      </c>
      <c r="H57" s="125" t="s">
        <v>132</v>
      </c>
      <c r="I57" s="123" t="s">
        <v>130</v>
      </c>
      <c r="J57" s="122" t="s">
        <v>131</v>
      </c>
      <c r="K57" s="122" t="s">
        <v>132</v>
      </c>
      <c r="L57" s="123" t="s">
        <v>130</v>
      </c>
      <c r="M57" s="122" t="s">
        <v>131</v>
      </c>
      <c r="N57" s="122" t="s">
        <v>132</v>
      </c>
      <c r="O57" s="123" t="s">
        <v>130</v>
      </c>
      <c r="P57" s="122" t="s">
        <v>131</v>
      </c>
      <c r="Q57" s="122" t="s">
        <v>132</v>
      </c>
      <c r="R57" s="126" t="s">
        <v>130</v>
      </c>
      <c r="S57" s="127" t="s">
        <v>131</v>
      </c>
      <c r="T57" s="128" t="s">
        <v>130</v>
      </c>
      <c r="U57" s="129" t="s">
        <v>131</v>
      </c>
      <c r="V57" s="130" t="s">
        <v>130</v>
      </c>
      <c r="W57" s="131" t="s">
        <v>131</v>
      </c>
      <c r="X57" s="132" t="s">
        <v>130</v>
      </c>
      <c r="Y57" s="133" t="s">
        <v>130</v>
      </c>
      <c r="Z57" s="133" t="s">
        <v>131</v>
      </c>
      <c r="AA57" s="134" t="s">
        <v>132</v>
      </c>
      <c r="AB57" s="135" t="s">
        <v>130</v>
      </c>
      <c r="AC57" s="133" t="s">
        <v>131</v>
      </c>
      <c r="AD57" s="136" t="s">
        <v>130</v>
      </c>
      <c r="AE57" s="137" t="s">
        <v>131</v>
      </c>
    </row>
    <row r="58" spans="2:31">
      <c r="B58" s="138">
        <v>1</v>
      </c>
      <c r="C58" s="189">
        <v>5</v>
      </c>
      <c r="D58" s="193">
        <v>5</v>
      </c>
      <c r="E58" s="194">
        <v>5</v>
      </c>
      <c r="F58" s="189">
        <v>5</v>
      </c>
      <c r="G58" s="193">
        <v>5</v>
      </c>
      <c r="H58" s="193">
        <v>5</v>
      </c>
      <c r="I58" s="195">
        <v>5</v>
      </c>
      <c r="J58" s="196">
        <v>5</v>
      </c>
      <c r="K58" s="197">
        <v>5</v>
      </c>
      <c r="L58" s="189">
        <v>5</v>
      </c>
      <c r="M58" s="193">
        <v>5</v>
      </c>
      <c r="N58" s="194">
        <v>5</v>
      </c>
      <c r="O58" s="189">
        <v>4</v>
      </c>
      <c r="P58" s="193">
        <v>4</v>
      </c>
      <c r="Q58" s="198">
        <v>5</v>
      </c>
      <c r="R58" s="199">
        <v>5</v>
      </c>
      <c r="S58" s="200">
        <v>5</v>
      </c>
      <c r="T58" s="196" t="s">
        <v>171</v>
      </c>
      <c r="U58" s="209">
        <v>4</v>
      </c>
      <c r="V58" s="189">
        <v>5</v>
      </c>
      <c r="W58" s="200">
        <v>5</v>
      </c>
      <c r="X58" s="210">
        <v>5</v>
      </c>
      <c r="Y58" s="189">
        <v>5</v>
      </c>
      <c r="Z58" s="193">
        <v>5</v>
      </c>
      <c r="AA58" s="211">
        <v>5</v>
      </c>
      <c r="AB58" s="212">
        <v>5</v>
      </c>
      <c r="AC58" s="213">
        <v>5</v>
      </c>
      <c r="AD58" s="189">
        <v>5</v>
      </c>
      <c r="AE58" s="200">
        <v>3</v>
      </c>
    </row>
    <row r="59" spans="2:31" ht="25.5">
      <c r="B59" s="153">
        <f>B58+1</f>
        <v>2</v>
      </c>
      <c r="C59" s="190">
        <v>5</v>
      </c>
      <c r="D59" s="193">
        <v>5</v>
      </c>
      <c r="E59" s="202">
        <v>5</v>
      </c>
      <c r="F59" s="190">
        <v>5</v>
      </c>
      <c r="G59" s="201">
        <v>5</v>
      </c>
      <c r="H59" s="201">
        <v>5</v>
      </c>
      <c r="I59" s="203">
        <v>5</v>
      </c>
      <c r="J59" s="204">
        <v>5</v>
      </c>
      <c r="K59" s="205">
        <v>5</v>
      </c>
      <c r="L59" s="190">
        <v>5</v>
      </c>
      <c r="M59" s="201">
        <v>5</v>
      </c>
      <c r="N59" s="202">
        <v>5</v>
      </c>
      <c r="O59" s="190">
        <v>4</v>
      </c>
      <c r="P59" s="201">
        <v>3</v>
      </c>
      <c r="Q59" s="206">
        <v>3</v>
      </c>
      <c r="R59" s="207">
        <v>5</v>
      </c>
      <c r="S59" s="208">
        <v>5</v>
      </c>
      <c r="T59" s="196" t="s">
        <v>172</v>
      </c>
      <c r="U59" s="205">
        <v>3</v>
      </c>
      <c r="V59" s="190">
        <v>5</v>
      </c>
      <c r="W59" s="208">
        <v>5</v>
      </c>
      <c r="X59" s="214">
        <v>4</v>
      </c>
      <c r="Y59" s="190">
        <v>5</v>
      </c>
      <c r="Z59" s="201">
        <v>4</v>
      </c>
      <c r="AA59" s="202">
        <v>4</v>
      </c>
      <c r="AB59" s="215">
        <v>5</v>
      </c>
      <c r="AC59" s="205">
        <v>4</v>
      </c>
      <c r="AD59" s="190">
        <v>5</v>
      </c>
      <c r="AE59" s="208">
        <v>4</v>
      </c>
    </row>
    <row r="60" spans="2:31" ht="25.5">
      <c r="B60" s="153">
        <f t="shared" ref="B60:B95" si="24">B59+1</f>
        <v>3</v>
      </c>
      <c r="C60" s="190">
        <v>5</v>
      </c>
      <c r="D60" s="193">
        <v>5</v>
      </c>
      <c r="E60" s="202">
        <v>5</v>
      </c>
      <c r="F60" s="190">
        <v>5</v>
      </c>
      <c r="G60" s="201">
        <v>4</v>
      </c>
      <c r="H60" s="201">
        <v>5</v>
      </c>
      <c r="I60" s="203">
        <v>5</v>
      </c>
      <c r="J60" s="204">
        <v>4</v>
      </c>
      <c r="K60" s="205">
        <v>4</v>
      </c>
      <c r="L60" s="190">
        <v>5</v>
      </c>
      <c r="M60" s="201">
        <v>5</v>
      </c>
      <c r="N60" s="202">
        <v>5</v>
      </c>
      <c r="O60" s="190">
        <v>4</v>
      </c>
      <c r="P60" s="201">
        <v>3</v>
      </c>
      <c r="Q60" s="206">
        <v>3</v>
      </c>
      <c r="R60" s="207">
        <v>5</v>
      </c>
      <c r="S60" s="208">
        <v>5</v>
      </c>
      <c r="T60" s="196" t="s">
        <v>172</v>
      </c>
      <c r="U60" s="205">
        <v>3</v>
      </c>
      <c r="V60" s="190">
        <v>5</v>
      </c>
      <c r="W60" s="208">
        <v>5</v>
      </c>
      <c r="X60" s="214">
        <v>5</v>
      </c>
      <c r="Y60" s="190">
        <v>5</v>
      </c>
      <c r="Z60" s="201">
        <v>5</v>
      </c>
      <c r="AA60" s="202">
        <v>5</v>
      </c>
      <c r="AB60" s="215">
        <v>5</v>
      </c>
      <c r="AC60" s="205">
        <v>5</v>
      </c>
      <c r="AD60" s="190">
        <v>4</v>
      </c>
      <c r="AE60" s="208">
        <v>4</v>
      </c>
    </row>
    <row r="61" spans="2:31">
      <c r="B61" s="163">
        <f t="shared" si="24"/>
        <v>4</v>
      </c>
      <c r="C61" s="190">
        <v>5</v>
      </c>
      <c r="D61" s="201">
        <v>4</v>
      </c>
      <c r="E61" s="202">
        <v>5</v>
      </c>
      <c r="F61" s="190">
        <v>5</v>
      </c>
      <c r="G61" s="201">
        <v>5</v>
      </c>
      <c r="H61" s="201">
        <v>4</v>
      </c>
      <c r="I61" s="203">
        <v>5</v>
      </c>
      <c r="J61" s="204">
        <v>4</v>
      </c>
      <c r="K61" s="205">
        <v>5</v>
      </c>
      <c r="L61" s="190">
        <v>5</v>
      </c>
      <c r="M61" s="201">
        <v>5</v>
      </c>
      <c r="N61" s="202">
        <v>5</v>
      </c>
      <c r="O61" s="190">
        <v>4</v>
      </c>
      <c r="P61" s="201">
        <v>3</v>
      </c>
      <c r="Q61" s="206">
        <v>5</v>
      </c>
      <c r="R61" s="207">
        <v>5</v>
      </c>
      <c r="S61" s="208">
        <v>5</v>
      </c>
      <c r="T61" s="196" t="s">
        <v>173</v>
      </c>
      <c r="U61" s="205">
        <v>4</v>
      </c>
      <c r="V61" s="190">
        <v>5</v>
      </c>
      <c r="W61" s="208">
        <v>5</v>
      </c>
      <c r="X61" s="214">
        <v>5</v>
      </c>
      <c r="Y61" s="190">
        <v>5</v>
      </c>
      <c r="Z61" s="201">
        <v>4</v>
      </c>
      <c r="AA61" s="202">
        <v>4</v>
      </c>
      <c r="AB61" s="215">
        <v>5</v>
      </c>
      <c r="AC61" s="205">
        <v>4</v>
      </c>
      <c r="AD61" s="190">
        <v>5</v>
      </c>
      <c r="AE61" s="208">
        <v>3</v>
      </c>
    </row>
    <row r="62" spans="2:31">
      <c r="B62" s="153">
        <f t="shared" si="24"/>
        <v>5</v>
      </c>
      <c r="C62" s="190">
        <v>5</v>
      </c>
      <c r="D62" s="201">
        <v>5</v>
      </c>
      <c r="E62" s="202">
        <v>5</v>
      </c>
      <c r="F62" s="190">
        <v>5</v>
      </c>
      <c r="G62" s="201">
        <v>5</v>
      </c>
      <c r="H62" s="201">
        <v>5</v>
      </c>
      <c r="I62" s="203">
        <v>5</v>
      </c>
      <c r="J62" s="204">
        <v>4</v>
      </c>
      <c r="K62" s="205">
        <v>5</v>
      </c>
      <c r="L62" s="190">
        <v>5</v>
      </c>
      <c r="M62" s="201">
        <v>5</v>
      </c>
      <c r="N62" s="202">
        <v>5</v>
      </c>
      <c r="O62" s="190">
        <v>4</v>
      </c>
      <c r="P62" s="201">
        <v>4</v>
      </c>
      <c r="Q62" s="206">
        <v>5</v>
      </c>
      <c r="R62" s="207">
        <v>5</v>
      </c>
      <c r="S62" s="208">
        <v>5</v>
      </c>
      <c r="T62" s="196" t="s">
        <v>173</v>
      </c>
      <c r="U62" s="205">
        <v>4</v>
      </c>
      <c r="V62" s="190">
        <v>5</v>
      </c>
      <c r="W62" s="208">
        <v>5</v>
      </c>
      <c r="X62" s="214">
        <v>5</v>
      </c>
      <c r="Y62" s="190">
        <v>5</v>
      </c>
      <c r="Z62" s="201">
        <v>5</v>
      </c>
      <c r="AA62" s="202">
        <v>5</v>
      </c>
      <c r="AB62" s="215">
        <v>5</v>
      </c>
      <c r="AC62" s="205">
        <v>5</v>
      </c>
      <c r="AD62" s="190">
        <v>5</v>
      </c>
      <c r="AE62" s="208">
        <v>3</v>
      </c>
    </row>
    <row r="63" spans="2:31">
      <c r="B63" s="153">
        <f t="shared" si="24"/>
        <v>6</v>
      </c>
      <c r="C63" s="190">
        <v>5</v>
      </c>
      <c r="D63" s="201">
        <v>5</v>
      </c>
      <c r="E63" s="202">
        <v>5</v>
      </c>
      <c r="F63" s="190">
        <v>5</v>
      </c>
      <c r="G63" s="201">
        <v>5</v>
      </c>
      <c r="H63" s="201">
        <v>5</v>
      </c>
      <c r="I63" s="203">
        <v>5</v>
      </c>
      <c r="J63" s="204">
        <v>4</v>
      </c>
      <c r="K63" s="205">
        <v>4</v>
      </c>
      <c r="L63" s="190">
        <v>5</v>
      </c>
      <c r="M63" s="201">
        <v>5</v>
      </c>
      <c r="N63" s="202">
        <v>5</v>
      </c>
      <c r="O63" s="190">
        <v>5</v>
      </c>
      <c r="P63" s="201">
        <v>4</v>
      </c>
      <c r="Q63" s="206">
        <v>3</v>
      </c>
      <c r="R63" s="207">
        <v>5</v>
      </c>
      <c r="S63" s="208">
        <v>5</v>
      </c>
      <c r="T63" s="196" t="s">
        <v>173</v>
      </c>
      <c r="U63" s="205">
        <v>4</v>
      </c>
      <c r="V63" s="190">
        <v>5</v>
      </c>
      <c r="W63" s="208">
        <v>5</v>
      </c>
      <c r="X63" s="214">
        <v>5</v>
      </c>
      <c r="Y63" s="190">
        <v>4</v>
      </c>
      <c r="Z63" s="201">
        <v>4</v>
      </c>
      <c r="AA63" s="202">
        <v>5</v>
      </c>
      <c r="AB63" s="215">
        <v>5</v>
      </c>
      <c r="AC63" s="205">
        <v>5</v>
      </c>
      <c r="AD63" s="190">
        <v>5</v>
      </c>
      <c r="AE63" s="208">
        <v>3</v>
      </c>
    </row>
    <row r="64" spans="2:31">
      <c r="B64" s="153">
        <f t="shared" si="24"/>
        <v>7</v>
      </c>
      <c r="C64" s="190">
        <v>5</v>
      </c>
      <c r="D64" s="201">
        <v>5</v>
      </c>
      <c r="E64" s="202">
        <v>5</v>
      </c>
      <c r="F64" s="190">
        <v>5</v>
      </c>
      <c r="G64" s="201">
        <v>5</v>
      </c>
      <c r="H64" s="201">
        <v>5</v>
      </c>
      <c r="I64" s="203">
        <v>5</v>
      </c>
      <c r="J64" s="204">
        <v>5</v>
      </c>
      <c r="K64" s="205">
        <v>5</v>
      </c>
      <c r="L64" s="190">
        <v>5</v>
      </c>
      <c r="M64" s="201">
        <v>5</v>
      </c>
      <c r="N64" s="202">
        <v>5</v>
      </c>
      <c r="O64" s="190">
        <v>4</v>
      </c>
      <c r="P64" s="201">
        <v>3</v>
      </c>
      <c r="Q64" s="206">
        <v>3</v>
      </c>
      <c r="R64" s="207">
        <v>5</v>
      </c>
      <c r="S64" s="208">
        <v>5</v>
      </c>
      <c r="T64" s="196" t="s">
        <v>171</v>
      </c>
      <c r="U64" s="205">
        <v>4</v>
      </c>
      <c r="V64" s="190">
        <v>5</v>
      </c>
      <c r="W64" s="208">
        <v>5</v>
      </c>
      <c r="X64" s="214">
        <v>5</v>
      </c>
      <c r="Y64" s="190">
        <v>5</v>
      </c>
      <c r="Z64" s="201">
        <v>5</v>
      </c>
      <c r="AA64" s="202">
        <v>5</v>
      </c>
      <c r="AB64" s="215">
        <v>5</v>
      </c>
      <c r="AC64" s="205">
        <v>5</v>
      </c>
      <c r="AD64" s="190">
        <v>5</v>
      </c>
      <c r="AE64" s="208">
        <v>5</v>
      </c>
    </row>
    <row r="65" spans="2:31">
      <c r="B65" s="153">
        <f t="shared" si="24"/>
        <v>8</v>
      </c>
      <c r="C65" s="190">
        <v>5</v>
      </c>
      <c r="D65" s="201">
        <v>5</v>
      </c>
      <c r="E65" s="202">
        <v>5</v>
      </c>
      <c r="F65" s="190">
        <v>5</v>
      </c>
      <c r="G65" s="201">
        <v>5</v>
      </c>
      <c r="H65" s="201">
        <v>5</v>
      </c>
      <c r="I65" s="203">
        <v>5</v>
      </c>
      <c r="J65" s="204">
        <v>5</v>
      </c>
      <c r="K65" s="205">
        <v>5</v>
      </c>
      <c r="L65" s="190">
        <v>5</v>
      </c>
      <c r="M65" s="201">
        <v>5</v>
      </c>
      <c r="N65" s="202">
        <v>5</v>
      </c>
      <c r="O65" s="190">
        <v>5</v>
      </c>
      <c r="P65" s="201">
        <v>4</v>
      </c>
      <c r="Q65" s="206">
        <v>3</v>
      </c>
      <c r="R65" s="207">
        <v>5</v>
      </c>
      <c r="S65" s="208">
        <v>5</v>
      </c>
      <c r="T65" s="196" t="s">
        <v>173</v>
      </c>
      <c r="U65" s="205">
        <v>5</v>
      </c>
      <c r="V65" s="190">
        <v>5</v>
      </c>
      <c r="W65" s="208">
        <v>5</v>
      </c>
      <c r="X65" s="214">
        <v>5</v>
      </c>
      <c r="Y65" s="190">
        <v>5</v>
      </c>
      <c r="Z65" s="201">
        <v>5</v>
      </c>
      <c r="AA65" s="202">
        <v>5</v>
      </c>
      <c r="AB65" s="215">
        <v>5</v>
      </c>
      <c r="AC65" s="205">
        <v>5</v>
      </c>
      <c r="AD65" s="190">
        <v>5</v>
      </c>
      <c r="AE65" s="208">
        <v>5</v>
      </c>
    </row>
    <row r="66" spans="2:31" ht="25.5">
      <c r="B66" s="153">
        <f t="shared" si="24"/>
        <v>9</v>
      </c>
      <c r="C66" s="190">
        <v>5</v>
      </c>
      <c r="D66" s="201">
        <v>3</v>
      </c>
      <c r="E66" s="202">
        <v>5</v>
      </c>
      <c r="F66" s="190">
        <v>5</v>
      </c>
      <c r="G66" s="201">
        <v>5</v>
      </c>
      <c r="H66" s="201">
        <v>4</v>
      </c>
      <c r="I66" s="203">
        <v>5</v>
      </c>
      <c r="J66" s="204">
        <v>5</v>
      </c>
      <c r="K66" s="205">
        <v>5</v>
      </c>
      <c r="L66" s="190">
        <v>5</v>
      </c>
      <c r="M66" s="201">
        <v>5</v>
      </c>
      <c r="N66" s="202">
        <v>5</v>
      </c>
      <c r="O66" s="190">
        <v>4</v>
      </c>
      <c r="P66" s="201">
        <v>3</v>
      </c>
      <c r="Q66" s="206">
        <v>3</v>
      </c>
      <c r="R66" s="207">
        <v>5</v>
      </c>
      <c r="S66" s="208">
        <v>5</v>
      </c>
      <c r="T66" s="196" t="s">
        <v>172</v>
      </c>
      <c r="U66" s="205">
        <v>4</v>
      </c>
      <c r="V66" s="190">
        <v>5</v>
      </c>
      <c r="W66" s="208">
        <v>5</v>
      </c>
      <c r="X66" s="214">
        <v>5</v>
      </c>
      <c r="Y66" s="190">
        <v>4</v>
      </c>
      <c r="Z66" s="201">
        <v>5</v>
      </c>
      <c r="AA66" s="202">
        <v>5</v>
      </c>
      <c r="AB66" s="215">
        <v>5</v>
      </c>
      <c r="AC66" s="205">
        <v>5</v>
      </c>
      <c r="AD66" s="190">
        <v>5</v>
      </c>
      <c r="AE66" s="208">
        <v>4</v>
      </c>
    </row>
    <row r="67" spans="2:31" ht="25.5">
      <c r="B67" s="153">
        <f t="shared" si="24"/>
        <v>10</v>
      </c>
      <c r="C67" s="190">
        <v>5</v>
      </c>
      <c r="D67" s="201">
        <v>5</v>
      </c>
      <c r="E67" s="202">
        <v>5</v>
      </c>
      <c r="F67" s="190">
        <v>5</v>
      </c>
      <c r="G67" s="201">
        <v>5</v>
      </c>
      <c r="H67" s="201">
        <v>5</v>
      </c>
      <c r="I67" s="203">
        <v>4</v>
      </c>
      <c r="J67" s="204">
        <v>4</v>
      </c>
      <c r="K67" s="205">
        <v>4</v>
      </c>
      <c r="L67" s="190">
        <v>5</v>
      </c>
      <c r="M67" s="201">
        <v>5</v>
      </c>
      <c r="N67" s="202">
        <v>4</v>
      </c>
      <c r="O67" s="190">
        <v>5</v>
      </c>
      <c r="P67" s="201">
        <v>5</v>
      </c>
      <c r="Q67" s="206">
        <v>5</v>
      </c>
      <c r="R67" s="207">
        <v>4</v>
      </c>
      <c r="S67" s="208">
        <v>5</v>
      </c>
      <c r="T67" s="196" t="s">
        <v>174</v>
      </c>
      <c r="U67" s="205">
        <v>4</v>
      </c>
      <c r="V67" s="190">
        <v>5</v>
      </c>
      <c r="W67" s="208">
        <v>4</v>
      </c>
      <c r="X67" s="214">
        <v>5</v>
      </c>
      <c r="Y67" s="190">
        <v>3</v>
      </c>
      <c r="Z67" s="201">
        <v>3</v>
      </c>
      <c r="AA67" s="202">
        <v>3</v>
      </c>
      <c r="AB67" s="215">
        <v>4</v>
      </c>
      <c r="AC67" s="205">
        <v>5</v>
      </c>
      <c r="AD67" s="190">
        <v>5</v>
      </c>
      <c r="AE67" s="208">
        <v>4</v>
      </c>
    </row>
    <row r="68" spans="2:31" ht="25.5">
      <c r="B68" s="153">
        <f t="shared" si="24"/>
        <v>11</v>
      </c>
      <c r="C68" s="190">
        <v>5</v>
      </c>
      <c r="D68" s="201">
        <v>5</v>
      </c>
      <c r="E68" s="202">
        <v>5</v>
      </c>
      <c r="F68" s="190">
        <v>5</v>
      </c>
      <c r="G68" s="201">
        <v>5</v>
      </c>
      <c r="H68" s="201">
        <v>5</v>
      </c>
      <c r="I68" s="203">
        <v>5</v>
      </c>
      <c r="J68" s="204">
        <v>5</v>
      </c>
      <c r="K68" s="205">
        <v>5</v>
      </c>
      <c r="L68" s="190">
        <v>5</v>
      </c>
      <c r="M68" s="201">
        <v>5</v>
      </c>
      <c r="N68" s="202">
        <v>5</v>
      </c>
      <c r="O68" s="190">
        <v>5</v>
      </c>
      <c r="P68" s="201">
        <v>3</v>
      </c>
      <c r="Q68" s="206">
        <v>4</v>
      </c>
      <c r="R68" s="207">
        <v>5</v>
      </c>
      <c r="S68" s="208">
        <v>5</v>
      </c>
      <c r="T68" s="196" t="s">
        <v>172</v>
      </c>
      <c r="U68" s="205">
        <v>5</v>
      </c>
      <c r="V68" s="190">
        <v>5</v>
      </c>
      <c r="W68" s="208">
        <v>4</v>
      </c>
      <c r="X68" s="214">
        <v>5</v>
      </c>
      <c r="Y68" s="190">
        <v>5</v>
      </c>
      <c r="Z68" s="201">
        <v>5</v>
      </c>
      <c r="AA68" s="202">
        <v>5</v>
      </c>
      <c r="AB68" s="215">
        <v>5</v>
      </c>
      <c r="AC68" s="205">
        <v>5</v>
      </c>
      <c r="AD68" s="190">
        <v>5</v>
      </c>
      <c r="AE68" s="208">
        <v>4</v>
      </c>
    </row>
    <row r="69" spans="2:31">
      <c r="B69" s="153">
        <f t="shared" si="24"/>
        <v>12</v>
      </c>
      <c r="C69" s="190">
        <v>5</v>
      </c>
      <c r="D69" s="201">
        <v>5</v>
      </c>
      <c r="E69" s="202">
        <v>5</v>
      </c>
      <c r="F69" s="190">
        <v>5</v>
      </c>
      <c r="G69" s="201">
        <v>5</v>
      </c>
      <c r="H69" s="201">
        <v>5</v>
      </c>
      <c r="I69" s="203">
        <v>5</v>
      </c>
      <c r="J69" s="204">
        <v>5</v>
      </c>
      <c r="K69" s="205">
        <v>5</v>
      </c>
      <c r="L69" s="190">
        <v>5</v>
      </c>
      <c r="M69" s="201">
        <v>5</v>
      </c>
      <c r="N69" s="202">
        <v>5</v>
      </c>
      <c r="O69" s="190">
        <v>4</v>
      </c>
      <c r="P69" s="201">
        <v>4</v>
      </c>
      <c r="Q69" s="206">
        <v>5</v>
      </c>
      <c r="R69" s="207">
        <v>5</v>
      </c>
      <c r="S69" s="208">
        <v>5</v>
      </c>
      <c r="T69" s="196" t="s">
        <v>173</v>
      </c>
      <c r="U69" s="205">
        <v>5</v>
      </c>
      <c r="V69" s="190">
        <v>5</v>
      </c>
      <c r="W69" s="208">
        <v>5</v>
      </c>
      <c r="X69" s="214">
        <v>5</v>
      </c>
      <c r="Y69" s="190">
        <v>5</v>
      </c>
      <c r="Z69" s="201">
        <v>5</v>
      </c>
      <c r="AA69" s="202">
        <v>5</v>
      </c>
      <c r="AB69" s="215">
        <v>5</v>
      </c>
      <c r="AC69" s="205">
        <v>5</v>
      </c>
      <c r="AD69" s="190">
        <v>5</v>
      </c>
      <c r="AE69" s="206">
        <v>4</v>
      </c>
    </row>
    <row r="70" spans="2:31" ht="38.25">
      <c r="B70" s="153">
        <f t="shared" si="24"/>
        <v>13</v>
      </c>
      <c r="C70" s="190">
        <v>5</v>
      </c>
      <c r="D70" s="201">
        <v>5</v>
      </c>
      <c r="E70" s="202">
        <v>5</v>
      </c>
      <c r="F70" s="190">
        <v>5</v>
      </c>
      <c r="G70" s="201">
        <v>5</v>
      </c>
      <c r="H70" s="201">
        <v>5</v>
      </c>
      <c r="I70" s="203">
        <v>5</v>
      </c>
      <c r="J70" s="204">
        <v>5</v>
      </c>
      <c r="K70" s="205">
        <v>4</v>
      </c>
      <c r="L70" s="190">
        <v>4</v>
      </c>
      <c r="M70" s="201">
        <v>4</v>
      </c>
      <c r="N70" s="202">
        <v>5</v>
      </c>
      <c r="O70" s="190">
        <v>5</v>
      </c>
      <c r="P70" s="201">
        <v>5</v>
      </c>
      <c r="Q70" s="206">
        <v>5</v>
      </c>
      <c r="R70" s="207">
        <v>5</v>
      </c>
      <c r="S70" s="208">
        <v>5</v>
      </c>
      <c r="T70" s="196" t="s">
        <v>175</v>
      </c>
      <c r="U70" s="205">
        <v>5</v>
      </c>
      <c r="V70" s="190">
        <v>5</v>
      </c>
      <c r="W70" s="208">
        <v>5</v>
      </c>
      <c r="X70" s="214">
        <v>5</v>
      </c>
      <c r="Y70" s="190">
        <v>4</v>
      </c>
      <c r="Z70" s="201">
        <v>5</v>
      </c>
      <c r="AA70" s="202">
        <v>5</v>
      </c>
      <c r="AB70" s="215">
        <v>5</v>
      </c>
      <c r="AC70" s="205">
        <v>5</v>
      </c>
      <c r="AD70" s="190">
        <v>5</v>
      </c>
      <c r="AE70" s="206">
        <v>5</v>
      </c>
    </row>
    <row r="71" spans="2:31" ht="25.5">
      <c r="B71" s="153">
        <f t="shared" si="24"/>
        <v>14</v>
      </c>
      <c r="C71" s="190">
        <v>5</v>
      </c>
      <c r="D71" s="201">
        <v>5</v>
      </c>
      <c r="E71" s="202">
        <v>5</v>
      </c>
      <c r="F71" s="190">
        <v>5</v>
      </c>
      <c r="G71" s="201">
        <v>4</v>
      </c>
      <c r="H71" s="201">
        <v>3</v>
      </c>
      <c r="I71" s="203">
        <v>5</v>
      </c>
      <c r="J71" s="204">
        <v>4</v>
      </c>
      <c r="K71" s="205">
        <v>5</v>
      </c>
      <c r="L71" s="190">
        <v>5</v>
      </c>
      <c r="M71" s="201">
        <v>5</v>
      </c>
      <c r="N71" s="202">
        <v>5</v>
      </c>
      <c r="O71" s="190">
        <v>3</v>
      </c>
      <c r="P71" s="201">
        <v>4</v>
      </c>
      <c r="Q71" s="206">
        <v>5</v>
      </c>
      <c r="R71" s="207">
        <v>5</v>
      </c>
      <c r="S71" s="208">
        <v>5</v>
      </c>
      <c r="T71" s="196" t="s">
        <v>172</v>
      </c>
      <c r="U71" s="205">
        <v>5</v>
      </c>
      <c r="V71" s="190">
        <v>5</v>
      </c>
      <c r="W71" s="208">
        <v>5</v>
      </c>
      <c r="X71" s="214">
        <v>3</v>
      </c>
      <c r="Y71" s="190">
        <v>5</v>
      </c>
      <c r="Z71" s="201">
        <v>5</v>
      </c>
      <c r="AA71" s="202">
        <v>5</v>
      </c>
      <c r="AB71" s="215">
        <v>5</v>
      </c>
      <c r="AC71" s="205">
        <v>5</v>
      </c>
      <c r="AD71" s="190">
        <v>5</v>
      </c>
      <c r="AE71" s="206">
        <v>4</v>
      </c>
    </row>
    <row r="72" spans="2:31">
      <c r="B72" s="153">
        <f t="shared" si="24"/>
        <v>15</v>
      </c>
      <c r="C72" s="190">
        <v>5</v>
      </c>
      <c r="D72" s="201">
        <v>5</v>
      </c>
      <c r="E72" s="202">
        <v>5</v>
      </c>
      <c r="F72" s="190">
        <v>5</v>
      </c>
      <c r="G72" s="201">
        <v>5</v>
      </c>
      <c r="H72" s="201">
        <v>5</v>
      </c>
      <c r="I72" s="203">
        <v>5</v>
      </c>
      <c r="J72" s="204">
        <v>5</v>
      </c>
      <c r="K72" s="205">
        <v>5</v>
      </c>
      <c r="L72" s="190">
        <v>5</v>
      </c>
      <c r="M72" s="201">
        <v>5</v>
      </c>
      <c r="N72" s="202">
        <v>5</v>
      </c>
      <c r="O72" s="190">
        <v>4</v>
      </c>
      <c r="P72" s="201">
        <v>4</v>
      </c>
      <c r="Q72" s="206">
        <v>4</v>
      </c>
      <c r="R72" s="207">
        <v>5</v>
      </c>
      <c r="S72" s="208">
        <v>5</v>
      </c>
      <c r="T72" s="196" t="s">
        <v>171</v>
      </c>
      <c r="U72" s="205">
        <v>4</v>
      </c>
      <c r="V72" s="190">
        <v>5</v>
      </c>
      <c r="W72" s="208">
        <v>5</v>
      </c>
      <c r="X72" s="214">
        <v>5</v>
      </c>
      <c r="Y72" s="190">
        <v>5</v>
      </c>
      <c r="Z72" s="201">
        <v>5</v>
      </c>
      <c r="AA72" s="202">
        <v>5</v>
      </c>
      <c r="AB72" s="215">
        <v>5</v>
      </c>
      <c r="AC72" s="205">
        <v>5</v>
      </c>
      <c r="AD72" s="190">
        <v>5</v>
      </c>
      <c r="AE72" s="206">
        <v>5</v>
      </c>
    </row>
    <row r="73" spans="2:31">
      <c r="B73" s="153">
        <f t="shared" si="24"/>
        <v>16</v>
      </c>
      <c r="C73" s="190">
        <v>5</v>
      </c>
      <c r="D73" s="201">
        <v>5</v>
      </c>
      <c r="E73" s="202">
        <v>5</v>
      </c>
      <c r="F73" s="190">
        <v>5</v>
      </c>
      <c r="G73" s="201">
        <v>5</v>
      </c>
      <c r="H73" s="201">
        <v>5</v>
      </c>
      <c r="I73" s="203">
        <v>5</v>
      </c>
      <c r="J73" s="204">
        <v>4</v>
      </c>
      <c r="K73" s="205">
        <v>5</v>
      </c>
      <c r="L73" s="190">
        <v>5</v>
      </c>
      <c r="M73" s="201">
        <v>5</v>
      </c>
      <c r="N73" s="202">
        <v>5</v>
      </c>
      <c r="O73" s="190">
        <v>4</v>
      </c>
      <c r="P73" s="201">
        <v>4</v>
      </c>
      <c r="Q73" s="206">
        <v>5</v>
      </c>
      <c r="R73" s="207">
        <v>5</v>
      </c>
      <c r="S73" s="208">
        <v>5</v>
      </c>
      <c r="T73" s="196" t="s">
        <v>173</v>
      </c>
      <c r="U73" s="205">
        <v>5</v>
      </c>
      <c r="V73" s="190">
        <v>5</v>
      </c>
      <c r="W73" s="208">
        <v>5</v>
      </c>
      <c r="X73" s="214">
        <v>5</v>
      </c>
      <c r="Y73" s="190">
        <v>5</v>
      </c>
      <c r="Z73" s="201">
        <v>5</v>
      </c>
      <c r="AA73" s="201">
        <v>4</v>
      </c>
      <c r="AB73" s="203">
        <v>5</v>
      </c>
      <c r="AC73" s="205">
        <v>5</v>
      </c>
      <c r="AD73" s="190">
        <v>5</v>
      </c>
      <c r="AE73" s="206">
        <v>5</v>
      </c>
    </row>
    <row r="74" spans="2:31">
      <c r="B74" s="153">
        <f t="shared" si="24"/>
        <v>17</v>
      </c>
      <c r="C74" s="190">
        <v>5</v>
      </c>
      <c r="D74" s="201">
        <v>5</v>
      </c>
      <c r="E74" s="202">
        <v>5</v>
      </c>
      <c r="F74" s="190">
        <v>5</v>
      </c>
      <c r="G74" s="201">
        <v>5</v>
      </c>
      <c r="H74" s="202">
        <v>5</v>
      </c>
      <c r="I74" s="203">
        <v>5</v>
      </c>
      <c r="J74" s="204">
        <v>4</v>
      </c>
      <c r="K74" s="205">
        <v>5</v>
      </c>
      <c r="L74" s="190">
        <v>5</v>
      </c>
      <c r="M74" s="201">
        <v>5</v>
      </c>
      <c r="N74" s="202">
        <v>5</v>
      </c>
      <c r="O74" s="190">
        <v>4</v>
      </c>
      <c r="P74" s="201">
        <v>4</v>
      </c>
      <c r="Q74" s="217">
        <v>4</v>
      </c>
      <c r="R74" s="207">
        <v>5</v>
      </c>
      <c r="S74" s="208">
        <v>5</v>
      </c>
      <c r="T74" s="196" t="s">
        <v>173</v>
      </c>
      <c r="U74" s="205">
        <v>5</v>
      </c>
      <c r="V74" s="190">
        <v>5</v>
      </c>
      <c r="W74" s="208">
        <v>5</v>
      </c>
      <c r="X74" s="214">
        <v>3</v>
      </c>
      <c r="Y74" s="190">
        <v>5</v>
      </c>
      <c r="Z74" s="201">
        <v>3</v>
      </c>
      <c r="AA74" s="202">
        <v>5</v>
      </c>
      <c r="AB74" s="203">
        <v>4</v>
      </c>
      <c r="AC74" s="205">
        <v>4</v>
      </c>
      <c r="AD74" s="190">
        <v>5</v>
      </c>
      <c r="AE74" s="206">
        <v>4</v>
      </c>
    </row>
    <row r="75" spans="2:31">
      <c r="B75" s="153">
        <f t="shared" si="24"/>
        <v>18</v>
      </c>
      <c r="C75" s="190">
        <v>5</v>
      </c>
      <c r="D75" s="201">
        <v>5</v>
      </c>
      <c r="E75" s="202">
        <v>5</v>
      </c>
      <c r="F75" s="190">
        <v>4</v>
      </c>
      <c r="G75" s="201">
        <v>5</v>
      </c>
      <c r="H75" s="202">
        <v>5</v>
      </c>
      <c r="I75" s="203">
        <v>5</v>
      </c>
      <c r="J75" s="204">
        <v>5</v>
      </c>
      <c r="K75" s="205">
        <v>5</v>
      </c>
      <c r="L75" s="190">
        <v>5</v>
      </c>
      <c r="M75" s="201">
        <v>5</v>
      </c>
      <c r="N75" s="202">
        <v>5</v>
      </c>
      <c r="O75" s="189">
        <v>4</v>
      </c>
      <c r="P75" s="193">
        <v>4</v>
      </c>
      <c r="Q75" s="201">
        <v>4</v>
      </c>
      <c r="R75" s="207">
        <v>5</v>
      </c>
      <c r="S75" s="208">
        <v>5</v>
      </c>
      <c r="T75" s="196" t="s">
        <v>173</v>
      </c>
      <c r="U75" s="205">
        <v>5</v>
      </c>
      <c r="V75" s="190">
        <v>5</v>
      </c>
      <c r="W75" s="208">
        <v>5</v>
      </c>
      <c r="X75" s="214">
        <v>3</v>
      </c>
      <c r="Y75" s="190">
        <v>5</v>
      </c>
      <c r="Z75" s="201">
        <v>4</v>
      </c>
      <c r="AA75" s="201">
        <v>5</v>
      </c>
      <c r="AB75" s="203">
        <v>5</v>
      </c>
      <c r="AC75" s="205">
        <v>4</v>
      </c>
      <c r="AD75" s="190">
        <v>5</v>
      </c>
      <c r="AE75" s="206">
        <v>4</v>
      </c>
    </row>
    <row r="76" spans="2:31">
      <c r="B76" s="153">
        <f t="shared" si="24"/>
        <v>19</v>
      </c>
      <c r="C76" s="190">
        <v>5</v>
      </c>
      <c r="D76" s="201">
        <v>5</v>
      </c>
      <c r="E76" s="202">
        <v>5</v>
      </c>
      <c r="F76" s="190">
        <v>5</v>
      </c>
      <c r="G76" s="201">
        <v>5</v>
      </c>
      <c r="H76" s="202">
        <v>5</v>
      </c>
      <c r="I76" s="203">
        <v>5</v>
      </c>
      <c r="J76" s="204">
        <v>5</v>
      </c>
      <c r="K76" s="216">
        <v>4</v>
      </c>
      <c r="L76" s="190">
        <v>5</v>
      </c>
      <c r="M76" s="201">
        <v>5</v>
      </c>
      <c r="N76" s="202">
        <v>5</v>
      </c>
      <c r="O76" s="190">
        <v>4</v>
      </c>
      <c r="P76" s="201">
        <v>4</v>
      </c>
      <c r="Q76" s="206">
        <v>2</v>
      </c>
      <c r="R76" s="207">
        <v>5</v>
      </c>
      <c r="S76" s="208">
        <v>5</v>
      </c>
      <c r="T76" s="196" t="s">
        <v>173</v>
      </c>
      <c r="U76" s="205">
        <v>4</v>
      </c>
      <c r="V76" s="190">
        <v>5</v>
      </c>
      <c r="W76" s="208">
        <v>5</v>
      </c>
      <c r="X76" s="214">
        <v>5</v>
      </c>
      <c r="Y76" s="190">
        <v>4</v>
      </c>
      <c r="Z76" s="201">
        <v>4</v>
      </c>
      <c r="AA76" s="201">
        <v>2</v>
      </c>
      <c r="AB76" s="203">
        <v>4</v>
      </c>
      <c r="AC76" s="205">
        <v>5</v>
      </c>
      <c r="AD76" s="190">
        <v>5</v>
      </c>
      <c r="AE76" s="206">
        <v>2</v>
      </c>
    </row>
    <row r="77" spans="2:31">
      <c r="B77" s="153">
        <f t="shared" si="24"/>
        <v>20</v>
      </c>
      <c r="C77" s="190">
        <v>5</v>
      </c>
      <c r="D77" s="201">
        <v>5</v>
      </c>
      <c r="E77" s="202">
        <v>5</v>
      </c>
      <c r="F77" s="190">
        <v>5</v>
      </c>
      <c r="G77" s="201">
        <v>5</v>
      </c>
      <c r="H77" s="202">
        <v>5</v>
      </c>
      <c r="I77" s="203">
        <v>5</v>
      </c>
      <c r="J77" s="204">
        <v>5</v>
      </c>
      <c r="K77" s="216">
        <v>5</v>
      </c>
      <c r="L77" s="190">
        <v>5</v>
      </c>
      <c r="M77" s="201">
        <v>5</v>
      </c>
      <c r="N77" s="202">
        <v>5</v>
      </c>
      <c r="O77" s="190">
        <v>5</v>
      </c>
      <c r="P77" s="201">
        <v>5</v>
      </c>
      <c r="Q77" s="206">
        <v>5</v>
      </c>
      <c r="R77" s="207">
        <v>5</v>
      </c>
      <c r="S77" s="208">
        <v>5</v>
      </c>
      <c r="T77" s="196" t="s">
        <v>171</v>
      </c>
      <c r="U77" s="205">
        <v>5</v>
      </c>
      <c r="V77" s="190">
        <v>5</v>
      </c>
      <c r="W77" s="208">
        <v>5</v>
      </c>
      <c r="X77" s="214">
        <v>5</v>
      </c>
      <c r="Y77" s="190">
        <v>5</v>
      </c>
      <c r="Z77" s="201">
        <v>5</v>
      </c>
      <c r="AA77" s="201">
        <v>5</v>
      </c>
      <c r="AB77" s="203">
        <v>5</v>
      </c>
      <c r="AC77" s="205">
        <v>5</v>
      </c>
      <c r="AD77" s="190">
        <v>5</v>
      </c>
      <c r="AE77" s="206">
        <v>4</v>
      </c>
    </row>
    <row r="78" spans="2:31">
      <c r="B78" s="153">
        <f t="shared" si="24"/>
        <v>21</v>
      </c>
      <c r="C78" s="190">
        <v>5</v>
      </c>
      <c r="D78" s="201">
        <v>4</v>
      </c>
      <c r="E78" s="202">
        <v>5</v>
      </c>
      <c r="F78" s="190">
        <v>5</v>
      </c>
      <c r="G78" s="201">
        <v>5</v>
      </c>
      <c r="H78" s="202">
        <v>4</v>
      </c>
      <c r="I78" s="203">
        <v>5</v>
      </c>
      <c r="J78" s="204">
        <v>4</v>
      </c>
      <c r="K78" s="216">
        <v>4</v>
      </c>
      <c r="L78" s="190">
        <v>5</v>
      </c>
      <c r="M78" s="201">
        <v>5</v>
      </c>
      <c r="N78" s="202">
        <v>5</v>
      </c>
      <c r="O78" s="190">
        <v>5</v>
      </c>
      <c r="P78" s="201">
        <v>5</v>
      </c>
      <c r="Q78" s="206">
        <v>4</v>
      </c>
      <c r="R78" s="207">
        <v>5</v>
      </c>
      <c r="S78" s="208">
        <v>5</v>
      </c>
      <c r="T78" s="196" t="s">
        <v>173</v>
      </c>
      <c r="U78" s="205">
        <v>4</v>
      </c>
      <c r="V78" s="190">
        <v>5</v>
      </c>
      <c r="W78" s="208">
        <v>5</v>
      </c>
      <c r="X78" s="214">
        <v>4</v>
      </c>
      <c r="Y78" s="190">
        <v>4</v>
      </c>
      <c r="Z78" s="201">
        <v>3</v>
      </c>
      <c r="AA78" s="201">
        <v>5</v>
      </c>
      <c r="AB78" s="203">
        <v>5</v>
      </c>
      <c r="AC78" s="205">
        <v>5</v>
      </c>
      <c r="AD78" s="190">
        <v>5</v>
      </c>
      <c r="AE78" s="206">
        <v>4</v>
      </c>
    </row>
    <row r="79" spans="2:31">
      <c r="B79" s="153">
        <f t="shared" si="24"/>
        <v>22</v>
      </c>
      <c r="C79" s="190">
        <v>5</v>
      </c>
      <c r="D79" s="201">
        <v>5</v>
      </c>
      <c r="E79" s="202">
        <v>5</v>
      </c>
      <c r="F79" s="190">
        <v>5</v>
      </c>
      <c r="G79" s="201">
        <v>5</v>
      </c>
      <c r="H79" s="202">
        <v>5</v>
      </c>
      <c r="I79" s="203">
        <v>5</v>
      </c>
      <c r="J79" s="204">
        <v>5</v>
      </c>
      <c r="K79" s="216">
        <v>5</v>
      </c>
      <c r="L79" s="190">
        <v>5</v>
      </c>
      <c r="M79" s="201">
        <v>5</v>
      </c>
      <c r="N79" s="202">
        <v>5</v>
      </c>
      <c r="O79" s="190">
        <v>5</v>
      </c>
      <c r="P79" s="201">
        <v>4</v>
      </c>
      <c r="Q79" s="206">
        <v>5</v>
      </c>
      <c r="R79" s="207">
        <v>5</v>
      </c>
      <c r="S79" s="208">
        <v>5</v>
      </c>
      <c r="T79" s="196" t="s">
        <v>173</v>
      </c>
      <c r="U79" s="205">
        <v>4</v>
      </c>
      <c r="V79" s="190">
        <v>5</v>
      </c>
      <c r="W79" s="208">
        <v>5</v>
      </c>
      <c r="X79" s="214">
        <v>5</v>
      </c>
      <c r="Y79" s="190">
        <v>5</v>
      </c>
      <c r="Z79" s="201">
        <v>3</v>
      </c>
      <c r="AA79" s="201">
        <v>5</v>
      </c>
      <c r="AB79" s="203">
        <v>5</v>
      </c>
      <c r="AC79" s="205">
        <v>5</v>
      </c>
      <c r="AD79" s="190">
        <v>5</v>
      </c>
      <c r="AE79" s="206">
        <v>5</v>
      </c>
    </row>
    <row r="80" spans="2:31" ht="51">
      <c r="B80" s="153">
        <f t="shared" si="24"/>
        <v>23</v>
      </c>
      <c r="C80" s="190">
        <v>5</v>
      </c>
      <c r="D80" s="201">
        <v>5</v>
      </c>
      <c r="E80" s="202">
        <v>5</v>
      </c>
      <c r="F80" s="190">
        <v>5</v>
      </c>
      <c r="G80" s="201">
        <v>5</v>
      </c>
      <c r="H80" s="202">
        <v>5</v>
      </c>
      <c r="I80" s="203">
        <v>5</v>
      </c>
      <c r="J80" s="204">
        <v>5</v>
      </c>
      <c r="K80" s="216">
        <v>4</v>
      </c>
      <c r="L80" s="190">
        <v>5</v>
      </c>
      <c r="M80" s="201">
        <v>5</v>
      </c>
      <c r="N80" s="202">
        <v>5</v>
      </c>
      <c r="O80" s="190">
        <v>5</v>
      </c>
      <c r="P80" s="201">
        <v>4</v>
      </c>
      <c r="Q80" s="206">
        <v>3</v>
      </c>
      <c r="R80" s="207">
        <v>5</v>
      </c>
      <c r="S80" s="208">
        <v>5</v>
      </c>
      <c r="T80" s="196" t="s">
        <v>176</v>
      </c>
      <c r="U80" s="205">
        <v>5</v>
      </c>
      <c r="V80" s="190">
        <v>5</v>
      </c>
      <c r="W80" s="208">
        <v>5</v>
      </c>
      <c r="X80" s="214">
        <v>5</v>
      </c>
      <c r="Y80" s="190">
        <v>5</v>
      </c>
      <c r="Z80" s="201">
        <v>4</v>
      </c>
      <c r="AA80" s="201">
        <v>5</v>
      </c>
      <c r="AB80" s="203">
        <v>5</v>
      </c>
      <c r="AC80" s="205">
        <v>5</v>
      </c>
      <c r="AD80" s="190">
        <v>5</v>
      </c>
      <c r="AE80" s="206">
        <v>5</v>
      </c>
    </row>
    <row r="81" spans="2:31" ht="51">
      <c r="B81" s="153">
        <f t="shared" si="24"/>
        <v>24</v>
      </c>
      <c r="C81" s="190">
        <v>5</v>
      </c>
      <c r="D81" s="201">
        <v>5</v>
      </c>
      <c r="E81" s="202">
        <v>5</v>
      </c>
      <c r="F81" s="190">
        <v>5</v>
      </c>
      <c r="G81" s="201">
        <v>5</v>
      </c>
      <c r="H81" s="202">
        <v>5</v>
      </c>
      <c r="I81" s="203">
        <v>5</v>
      </c>
      <c r="J81" s="204">
        <v>5</v>
      </c>
      <c r="K81" s="216">
        <v>5</v>
      </c>
      <c r="L81" s="190">
        <v>5</v>
      </c>
      <c r="M81" s="201">
        <v>5</v>
      </c>
      <c r="N81" s="202">
        <v>5</v>
      </c>
      <c r="O81" s="190">
        <v>5</v>
      </c>
      <c r="P81" s="201">
        <v>4</v>
      </c>
      <c r="Q81" s="206">
        <v>3</v>
      </c>
      <c r="R81" s="207">
        <v>5</v>
      </c>
      <c r="S81" s="208">
        <v>5</v>
      </c>
      <c r="T81" s="196" t="s">
        <v>176</v>
      </c>
      <c r="U81" s="205">
        <v>5</v>
      </c>
      <c r="V81" s="190">
        <v>5</v>
      </c>
      <c r="W81" s="208">
        <v>5</v>
      </c>
      <c r="X81" s="214">
        <v>5</v>
      </c>
      <c r="Y81" s="190">
        <v>5</v>
      </c>
      <c r="Z81" s="201">
        <v>5</v>
      </c>
      <c r="AA81" s="201">
        <v>5</v>
      </c>
      <c r="AB81" s="203">
        <v>5</v>
      </c>
      <c r="AC81" s="205">
        <v>5</v>
      </c>
      <c r="AD81" s="190">
        <v>5</v>
      </c>
      <c r="AE81" s="206">
        <v>5</v>
      </c>
    </row>
    <row r="82" spans="2:31" ht="25.5">
      <c r="B82" s="153">
        <f t="shared" si="24"/>
        <v>25</v>
      </c>
      <c r="C82" s="190">
        <v>5</v>
      </c>
      <c r="D82" s="201">
        <v>5</v>
      </c>
      <c r="E82" s="202">
        <v>5</v>
      </c>
      <c r="F82" s="190">
        <v>5</v>
      </c>
      <c r="G82" s="201">
        <v>3</v>
      </c>
      <c r="H82" s="202">
        <v>5</v>
      </c>
      <c r="I82" s="203">
        <v>5</v>
      </c>
      <c r="J82" s="204">
        <v>5</v>
      </c>
      <c r="K82" s="216">
        <v>3</v>
      </c>
      <c r="L82" s="190">
        <v>5</v>
      </c>
      <c r="M82" s="201">
        <v>5</v>
      </c>
      <c r="N82" s="202">
        <v>5</v>
      </c>
      <c r="O82" s="190">
        <v>4</v>
      </c>
      <c r="P82" s="201">
        <v>4</v>
      </c>
      <c r="Q82" s="206">
        <v>3</v>
      </c>
      <c r="R82" s="207">
        <v>5</v>
      </c>
      <c r="S82" s="208">
        <v>5</v>
      </c>
      <c r="T82" s="196" t="s">
        <v>172</v>
      </c>
      <c r="U82" s="205">
        <v>3</v>
      </c>
      <c r="V82" s="190">
        <v>5</v>
      </c>
      <c r="W82" s="208">
        <v>5</v>
      </c>
      <c r="X82" s="214">
        <v>5</v>
      </c>
      <c r="Y82" s="190">
        <v>5</v>
      </c>
      <c r="Z82" s="201">
        <v>3</v>
      </c>
      <c r="AA82" s="201">
        <v>5</v>
      </c>
      <c r="AB82" s="203">
        <v>5</v>
      </c>
      <c r="AC82" s="205">
        <v>5</v>
      </c>
      <c r="AD82" s="190">
        <v>5</v>
      </c>
      <c r="AE82" s="206">
        <v>5</v>
      </c>
    </row>
    <row r="83" spans="2:31">
      <c r="B83" s="153">
        <f t="shared" si="24"/>
        <v>26</v>
      </c>
      <c r="C83" s="190">
        <v>5</v>
      </c>
      <c r="D83" s="201">
        <v>5</v>
      </c>
      <c r="E83" s="202">
        <v>5</v>
      </c>
      <c r="F83" s="190">
        <v>5</v>
      </c>
      <c r="G83" s="201">
        <v>5</v>
      </c>
      <c r="H83" s="202">
        <v>5</v>
      </c>
      <c r="I83" s="203">
        <v>5</v>
      </c>
      <c r="J83" s="204">
        <v>5</v>
      </c>
      <c r="K83" s="216">
        <v>5</v>
      </c>
      <c r="L83" s="190">
        <v>5</v>
      </c>
      <c r="M83" s="201">
        <v>5</v>
      </c>
      <c r="N83" s="202">
        <v>5</v>
      </c>
      <c r="O83" s="190">
        <v>4</v>
      </c>
      <c r="P83" s="201">
        <v>3</v>
      </c>
      <c r="Q83" s="206">
        <v>4</v>
      </c>
      <c r="R83" s="207">
        <v>5</v>
      </c>
      <c r="S83" s="208">
        <v>5</v>
      </c>
      <c r="T83" s="196" t="s">
        <v>173</v>
      </c>
      <c r="U83" s="205">
        <v>5</v>
      </c>
      <c r="V83" s="190">
        <v>5</v>
      </c>
      <c r="W83" s="208">
        <v>5</v>
      </c>
      <c r="X83" s="214">
        <v>5</v>
      </c>
      <c r="Y83" s="190">
        <v>5</v>
      </c>
      <c r="Z83" s="201">
        <v>5</v>
      </c>
      <c r="AA83" s="201">
        <v>5</v>
      </c>
      <c r="AB83" s="203">
        <v>5</v>
      </c>
      <c r="AC83" s="205">
        <v>5</v>
      </c>
      <c r="AD83" s="190">
        <v>5</v>
      </c>
      <c r="AE83" s="206">
        <v>3</v>
      </c>
    </row>
    <row r="84" spans="2:31">
      <c r="B84" s="153">
        <f t="shared" si="24"/>
        <v>27</v>
      </c>
      <c r="C84" s="190">
        <v>5</v>
      </c>
      <c r="D84" s="201">
        <v>5</v>
      </c>
      <c r="E84" s="202">
        <v>5</v>
      </c>
      <c r="F84" s="190">
        <v>5</v>
      </c>
      <c r="G84" s="201">
        <v>5</v>
      </c>
      <c r="H84" s="202">
        <v>5</v>
      </c>
      <c r="I84" s="203">
        <v>5</v>
      </c>
      <c r="J84" s="204">
        <v>5</v>
      </c>
      <c r="K84" s="216">
        <v>5</v>
      </c>
      <c r="L84" s="190">
        <v>5</v>
      </c>
      <c r="M84" s="201">
        <v>5</v>
      </c>
      <c r="N84" s="202">
        <v>5</v>
      </c>
      <c r="O84" s="190">
        <v>4</v>
      </c>
      <c r="P84" s="201">
        <v>5</v>
      </c>
      <c r="Q84" s="206">
        <v>4</v>
      </c>
      <c r="R84" s="207">
        <v>5</v>
      </c>
      <c r="S84" s="208">
        <v>5</v>
      </c>
      <c r="T84" s="196" t="s">
        <v>171</v>
      </c>
      <c r="U84" s="205">
        <v>4</v>
      </c>
      <c r="V84" s="190">
        <v>5</v>
      </c>
      <c r="W84" s="208">
        <v>4</v>
      </c>
      <c r="X84" s="214">
        <v>3</v>
      </c>
      <c r="Y84" s="190">
        <v>5</v>
      </c>
      <c r="Z84" s="201">
        <v>2</v>
      </c>
      <c r="AA84" s="201">
        <v>5</v>
      </c>
      <c r="AB84" s="203">
        <v>5</v>
      </c>
      <c r="AC84" s="205">
        <v>5</v>
      </c>
      <c r="AD84" s="190">
        <v>5</v>
      </c>
      <c r="AE84" s="206">
        <v>5</v>
      </c>
    </row>
    <row r="85" spans="2:31" ht="25.5">
      <c r="B85" s="153">
        <f t="shared" si="24"/>
        <v>28</v>
      </c>
      <c r="C85" s="190">
        <v>5</v>
      </c>
      <c r="D85" s="201">
        <v>5</v>
      </c>
      <c r="E85" s="202">
        <v>5</v>
      </c>
      <c r="F85" s="190">
        <v>5</v>
      </c>
      <c r="G85" s="201">
        <v>5</v>
      </c>
      <c r="H85" s="202">
        <v>5</v>
      </c>
      <c r="I85" s="203">
        <v>5</v>
      </c>
      <c r="J85" s="204">
        <v>5</v>
      </c>
      <c r="K85" s="216">
        <v>5</v>
      </c>
      <c r="L85" s="190">
        <v>5</v>
      </c>
      <c r="M85" s="201">
        <v>5</v>
      </c>
      <c r="N85" s="202">
        <v>5</v>
      </c>
      <c r="O85" s="190">
        <v>5</v>
      </c>
      <c r="P85" s="201">
        <v>5</v>
      </c>
      <c r="Q85" s="206">
        <v>4</v>
      </c>
      <c r="R85" s="207">
        <v>5</v>
      </c>
      <c r="S85" s="208">
        <v>5</v>
      </c>
      <c r="T85" s="196" t="s">
        <v>172</v>
      </c>
      <c r="U85" s="205">
        <v>4</v>
      </c>
      <c r="V85" s="190">
        <v>5</v>
      </c>
      <c r="W85" s="208">
        <v>5</v>
      </c>
      <c r="X85" s="214">
        <v>5</v>
      </c>
      <c r="Y85" s="190">
        <v>3</v>
      </c>
      <c r="Z85" s="201">
        <v>3</v>
      </c>
      <c r="AA85" s="201">
        <v>5</v>
      </c>
      <c r="AB85" s="203">
        <v>5</v>
      </c>
      <c r="AC85" s="205">
        <v>4</v>
      </c>
      <c r="AD85" s="190">
        <v>4</v>
      </c>
      <c r="AE85" s="206">
        <v>4</v>
      </c>
    </row>
    <row r="86" spans="2:31" ht="25.5">
      <c r="B86" s="153">
        <f t="shared" si="24"/>
        <v>29</v>
      </c>
      <c r="C86" s="190">
        <v>5</v>
      </c>
      <c r="D86" s="201">
        <v>5</v>
      </c>
      <c r="E86" s="202">
        <v>5</v>
      </c>
      <c r="F86" s="190">
        <v>5</v>
      </c>
      <c r="G86" s="201">
        <v>5</v>
      </c>
      <c r="H86" s="202">
        <v>4</v>
      </c>
      <c r="I86" s="203">
        <v>5</v>
      </c>
      <c r="J86" s="204">
        <v>4</v>
      </c>
      <c r="K86" s="216">
        <v>4</v>
      </c>
      <c r="L86" s="190">
        <v>5</v>
      </c>
      <c r="M86" s="201">
        <v>5</v>
      </c>
      <c r="N86" s="202">
        <v>5</v>
      </c>
      <c r="O86" s="190">
        <v>4</v>
      </c>
      <c r="P86" s="201">
        <v>3</v>
      </c>
      <c r="Q86" s="206">
        <v>2</v>
      </c>
      <c r="R86" s="207">
        <v>5</v>
      </c>
      <c r="S86" s="208">
        <v>5</v>
      </c>
      <c r="T86" s="196" t="s">
        <v>172</v>
      </c>
      <c r="U86" s="205">
        <v>4</v>
      </c>
      <c r="V86" s="190">
        <v>5</v>
      </c>
      <c r="W86" s="208">
        <v>4</v>
      </c>
      <c r="X86" s="214">
        <v>2</v>
      </c>
      <c r="Y86" s="190">
        <v>2</v>
      </c>
      <c r="Z86" s="201">
        <v>2</v>
      </c>
      <c r="AA86" s="201">
        <v>4</v>
      </c>
      <c r="AB86" s="203">
        <v>5</v>
      </c>
      <c r="AC86" s="205">
        <v>4</v>
      </c>
      <c r="AD86" s="190">
        <v>5</v>
      </c>
      <c r="AE86" s="206">
        <v>3</v>
      </c>
    </row>
    <row r="87" spans="2:31">
      <c r="B87" s="153">
        <f t="shared" si="24"/>
        <v>30</v>
      </c>
      <c r="C87" s="190">
        <v>5</v>
      </c>
      <c r="D87" s="201">
        <v>5</v>
      </c>
      <c r="E87" s="202">
        <v>5</v>
      </c>
      <c r="F87" s="190">
        <v>5</v>
      </c>
      <c r="G87" s="201">
        <v>5</v>
      </c>
      <c r="H87" s="202">
        <v>4</v>
      </c>
      <c r="I87" s="203">
        <v>5</v>
      </c>
      <c r="J87" s="204">
        <v>4</v>
      </c>
      <c r="K87" s="216">
        <v>5</v>
      </c>
      <c r="L87" s="190">
        <v>5</v>
      </c>
      <c r="M87" s="201">
        <v>5</v>
      </c>
      <c r="N87" s="167">
        <v>4</v>
      </c>
      <c r="O87" s="190">
        <v>3</v>
      </c>
      <c r="P87" s="201">
        <v>3</v>
      </c>
      <c r="Q87" s="206">
        <v>2</v>
      </c>
      <c r="R87" s="207">
        <v>5</v>
      </c>
      <c r="S87" s="208">
        <v>5</v>
      </c>
      <c r="T87" s="196" t="s">
        <v>173</v>
      </c>
      <c r="U87" s="205">
        <v>4</v>
      </c>
      <c r="V87" s="190">
        <v>4</v>
      </c>
      <c r="W87" s="208">
        <v>5</v>
      </c>
      <c r="X87" s="214">
        <v>2</v>
      </c>
      <c r="Y87" s="190">
        <v>2</v>
      </c>
      <c r="Z87" s="201">
        <v>3</v>
      </c>
      <c r="AA87" s="201">
        <v>3</v>
      </c>
      <c r="AB87" s="203">
        <v>5</v>
      </c>
      <c r="AC87" s="205">
        <v>4</v>
      </c>
      <c r="AD87" s="190">
        <v>5</v>
      </c>
      <c r="AE87" s="206">
        <v>2</v>
      </c>
    </row>
    <row r="88" spans="2:31" ht="25.5">
      <c r="B88" s="153">
        <f t="shared" si="24"/>
        <v>31</v>
      </c>
      <c r="C88" s="190">
        <v>5</v>
      </c>
      <c r="D88" s="201">
        <v>5</v>
      </c>
      <c r="E88" s="202">
        <v>5</v>
      </c>
      <c r="F88" s="190">
        <v>5</v>
      </c>
      <c r="G88" s="201">
        <v>4</v>
      </c>
      <c r="H88" s="202">
        <v>5</v>
      </c>
      <c r="I88" s="203">
        <v>5</v>
      </c>
      <c r="J88" s="204">
        <v>5</v>
      </c>
      <c r="K88" s="216">
        <v>5</v>
      </c>
      <c r="L88" s="190">
        <v>5</v>
      </c>
      <c r="M88" s="201">
        <v>5</v>
      </c>
      <c r="N88" s="208">
        <v>5</v>
      </c>
      <c r="O88" s="190">
        <v>4</v>
      </c>
      <c r="P88" s="201">
        <v>4</v>
      </c>
      <c r="Q88" s="206">
        <v>3</v>
      </c>
      <c r="R88" s="207">
        <v>5</v>
      </c>
      <c r="S88" s="208">
        <v>5</v>
      </c>
      <c r="T88" s="196" t="s">
        <v>172</v>
      </c>
      <c r="U88" s="205">
        <v>4</v>
      </c>
      <c r="V88" s="190">
        <v>5</v>
      </c>
      <c r="W88" s="208">
        <v>5</v>
      </c>
      <c r="X88" s="214">
        <v>5</v>
      </c>
      <c r="Y88" s="190">
        <v>4</v>
      </c>
      <c r="Z88" s="201">
        <v>3</v>
      </c>
      <c r="AA88" s="201">
        <v>5</v>
      </c>
      <c r="AB88" s="203">
        <v>5</v>
      </c>
      <c r="AC88" s="205">
        <v>5</v>
      </c>
      <c r="AD88" s="190">
        <v>5</v>
      </c>
      <c r="AE88" s="206">
        <v>5</v>
      </c>
    </row>
    <row r="89" spans="2:31">
      <c r="B89" s="153">
        <f t="shared" si="24"/>
        <v>32</v>
      </c>
      <c r="C89" s="190">
        <v>5</v>
      </c>
      <c r="D89" s="201">
        <v>5</v>
      </c>
      <c r="E89" s="202">
        <v>5</v>
      </c>
      <c r="F89" s="190">
        <v>5</v>
      </c>
      <c r="G89" s="201">
        <v>5</v>
      </c>
      <c r="H89" s="202">
        <v>5</v>
      </c>
      <c r="I89" s="203">
        <v>5</v>
      </c>
      <c r="J89" s="204">
        <v>5</v>
      </c>
      <c r="K89" s="216">
        <v>5</v>
      </c>
      <c r="L89" s="190">
        <v>5</v>
      </c>
      <c r="M89" s="201">
        <v>5</v>
      </c>
      <c r="N89" s="208">
        <v>5</v>
      </c>
      <c r="O89" s="190">
        <v>4</v>
      </c>
      <c r="P89" s="201">
        <v>3</v>
      </c>
      <c r="Q89" s="206">
        <v>5</v>
      </c>
      <c r="R89" s="207">
        <v>5</v>
      </c>
      <c r="S89" s="208">
        <v>5</v>
      </c>
      <c r="T89" s="196" t="s">
        <v>173</v>
      </c>
      <c r="U89" s="205">
        <v>5</v>
      </c>
      <c r="V89" s="190">
        <v>5</v>
      </c>
      <c r="W89" s="208">
        <v>5</v>
      </c>
      <c r="X89" s="214">
        <v>5</v>
      </c>
      <c r="Y89" s="190">
        <v>5</v>
      </c>
      <c r="Z89" s="201">
        <v>4</v>
      </c>
      <c r="AA89" s="201">
        <v>5</v>
      </c>
      <c r="AB89" s="203">
        <v>5</v>
      </c>
      <c r="AC89" s="205">
        <v>5</v>
      </c>
      <c r="AD89" s="190">
        <v>5</v>
      </c>
      <c r="AE89" s="206">
        <v>4</v>
      </c>
    </row>
    <row r="90" spans="2:31" ht="25.5">
      <c r="B90" s="153">
        <f t="shared" si="24"/>
        <v>33</v>
      </c>
      <c r="C90" s="190">
        <v>5</v>
      </c>
      <c r="D90" s="201">
        <v>5</v>
      </c>
      <c r="E90" s="202">
        <v>5</v>
      </c>
      <c r="F90" s="190">
        <v>5</v>
      </c>
      <c r="G90" s="201">
        <v>5</v>
      </c>
      <c r="H90" s="202">
        <v>5</v>
      </c>
      <c r="I90" s="203">
        <v>5</v>
      </c>
      <c r="J90" s="204">
        <v>5</v>
      </c>
      <c r="K90" s="216">
        <v>5</v>
      </c>
      <c r="L90" s="190">
        <v>5</v>
      </c>
      <c r="M90" s="201">
        <v>5</v>
      </c>
      <c r="N90" s="208">
        <v>5</v>
      </c>
      <c r="O90" s="190">
        <v>4</v>
      </c>
      <c r="P90" s="201">
        <v>4</v>
      </c>
      <c r="Q90" s="206">
        <v>4</v>
      </c>
      <c r="R90" s="207">
        <v>5</v>
      </c>
      <c r="S90" s="208">
        <v>5</v>
      </c>
      <c r="T90" s="196" t="s">
        <v>172</v>
      </c>
      <c r="U90" s="205">
        <v>4</v>
      </c>
      <c r="V90" s="190">
        <v>5</v>
      </c>
      <c r="W90" s="208">
        <v>5</v>
      </c>
      <c r="X90" s="214">
        <v>5</v>
      </c>
      <c r="Y90" s="190">
        <v>4</v>
      </c>
      <c r="Z90" s="201">
        <v>4</v>
      </c>
      <c r="AA90" s="202">
        <v>5</v>
      </c>
      <c r="AB90" s="203">
        <v>5</v>
      </c>
      <c r="AC90" s="205">
        <v>4</v>
      </c>
      <c r="AD90" s="190">
        <v>5</v>
      </c>
      <c r="AE90" s="206">
        <v>5</v>
      </c>
    </row>
    <row r="91" spans="2:31" ht="25.5">
      <c r="B91" s="153">
        <f t="shared" si="24"/>
        <v>34</v>
      </c>
      <c r="C91" s="190">
        <v>5</v>
      </c>
      <c r="D91" s="201">
        <v>5</v>
      </c>
      <c r="E91" s="202">
        <v>5</v>
      </c>
      <c r="F91" s="190">
        <v>5</v>
      </c>
      <c r="G91" s="201">
        <v>5</v>
      </c>
      <c r="H91" s="202">
        <v>5</v>
      </c>
      <c r="I91" s="203">
        <v>5</v>
      </c>
      <c r="J91" s="204">
        <v>5</v>
      </c>
      <c r="K91" s="216">
        <v>5</v>
      </c>
      <c r="L91" s="190">
        <v>5</v>
      </c>
      <c r="M91" s="201">
        <v>5</v>
      </c>
      <c r="N91" s="167">
        <v>5</v>
      </c>
      <c r="O91" s="190">
        <v>3</v>
      </c>
      <c r="P91" s="201">
        <v>4</v>
      </c>
      <c r="Q91" s="206">
        <v>4</v>
      </c>
      <c r="R91" s="207">
        <v>5</v>
      </c>
      <c r="S91" s="208">
        <v>5</v>
      </c>
      <c r="T91" s="196" t="s">
        <v>172</v>
      </c>
      <c r="U91" s="205">
        <v>5</v>
      </c>
      <c r="V91" s="190">
        <v>5</v>
      </c>
      <c r="W91" s="208">
        <v>5</v>
      </c>
      <c r="X91" s="214">
        <v>5</v>
      </c>
      <c r="Y91" s="190">
        <v>5</v>
      </c>
      <c r="Z91" s="201">
        <v>3</v>
      </c>
      <c r="AA91" s="201">
        <v>5</v>
      </c>
      <c r="AB91" s="203">
        <v>5</v>
      </c>
      <c r="AC91" s="205">
        <v>5</v>
      </c>
      <c r="AD91" s="190">
        <v>5</v>
      </c>
      <c r="AE91" s="206">
        <v>4</v>
      </c>
    </row>
    <row r="92" spans="2:31" ht="25.5">
      <c r="B92" s="153">
        <f t="shared" si="24"/>
        <v>35</v>
      </c>
      <c r="C92" s="190">
        <v>5</v>
      </c>
      <c r="D92" s="201">
        <v>3</v>
      </c>
      <c r="E92" s="202">
        <v>5</v>
      </c>
      <c r="F92" s="190">
        <v>5</v>
      </c>
      <c r="G92" s="201">
        <v>5</v>
      </c>
      <c r="H92" s="202">
        <v>4</v>
      </c>
      <c r="I92" s="215">
        <v>5</v>
      </c>
      <c r="J92" s="204">
        <v>5</v>
      </c>
      <c r="K92" s="216">
        <v>5</v>
      </c>
      <c r="L92" s="190">
        <v>5</v>
      </c>
      <c r="M92" s="201">
        <v>5</v>
      </c>
      <c r="N92" s="167">
        <v>5</v>
      </c>
      <c r="O92" s="190">
        <v>4</v>
      </c>
      <c r="P92" s="201">
        <v>3</v>
      </c>
      <c r="Q92" s="206">
        <v>3</v>
      </c>
      <c r="R92" s="207">
        <v>5</v>
      </c>
      <c r="S92" s="208">
        <v>5</v>
      </c>
      <c r="T92" s="196" t="s">
        <v>172</v>
      </c>
      <c r="U92" s="205">
        <v>4</v>
      </c>
      <c r="V92" s="190">
        <v>5</v>
      </c>
      <c r="W92" s="208">
        <v>5</v>
      </c>
      <c r="X92" s="214">
        <v>5</v>
      </c>
      <c r="Y92" s="190">
        <v>4</v>
      </c>
      <c r="Z92" s="201">
        <v>5</v>
      </c>
      <c r="AA92" s="201">
        <v>5</v>
      </c>
      <c r="AB92" s="203">
        <v>5</v>
      </c>
      <c r="AC92" s="205">
        <v>5</v>
      </c>
      <c r="AD92" s="190">
        <v>5</v>
      </c>
      <c r="AE92" s="206">
        <v>4</v>
      </c>
    </row>
    <row r="93" spans="2:31" ht="26.25" thickBot="1">
      <c r="B93" s="153">
        <f t="shared" si="24"/>
        <v>36</v>
      </c>
      <c r="C93" s="247">
        <v>5</v>
      </c>
      <c r="D93" s="247">
        <v>5</v>
      </c>
      <c r="E93" s="248">
        <v>5</v>
      </c>
      <c r="F93" s="191">
        <v>5</v>
      </c>
      <c r="G93" s="247">
        <v>5</v>
      </c>
      <c r="H93" s="248">
        <v>5</v>
      </c>
      <c r="I93" s="249">
        <v>4</v>
      </c>
      <c r="J93" s="250">
        <v>4</v>
      </c>
      <c r="K93" s="251">
        <v>4</v>
      </c>
      <c r="L93" s="173">
        <v>5</v>
      </c>
      <c r="M93" s="173">
        <v>5</v>
      </c>
      <c r="N93" s="174">
        <v>4</v>
      </c>
      <c r="O93" s="191">
        <v>5</v>
      </c>
      <c r="P93" s="247">
        <v>5</v>
      </c>
      <c r="Q93" s="252">
        <v>5</v>
      </c>
      <c r="R93" s="253">
        <v>4</v>
      </c>
      <c r="S93" s="254">
        <v>5</v>
      </c>
      <c r="T93" s="196" t="s">
        <v>177</v>
      </c>
      <c r="U93" s="255">
        <v>4</v>
      </c>
      <c r="V93" s="243">
        <v>5</v>
      </c>
      <c r="W93" s="254">
        <v>4</v>
      </c>
      <c r="X93" s="256">
        <v>5</v>
      </c>
      <c r="Y93" s="243">
        <v>3</v>
      </c>
      <c r="Z93" s="237">
        <v>3</v>
      </c>
      <c r="AA93" s="237">
        <v>3</v>
      </c>
      <c r="AB93" s="257">
        <v>4</v>
      </c>
      <c r="AC93" s="255">
        <v>5</v>
      </c>
      <c r="AD93" s="243">
        <v>5</v>
      </c>
      <c r="AE93" s="258">
        <v>4</v>
      </c>
    </row>
    <row r="94" spans="2:31" ht="13.5" thickTop="1">
      <c r="B94" s="153">
        <f t="shared" si="24"/>
        <v>37</v>
      </c>
      <c r="C94" s="98"/>
      <c r="D94" s="99"/>
      <c r="E94" s="156"/>
      <c r="F94" s="98"/>
      <c r="G94" s="99"/>
      <c r="H94" s="156"/>
      <c r="I94" s="162"/>
      <c r="J94" s="165"/>
      <c r="K94" s="167"/>
      <c r="L94" s="165"/>
      <c r="M94" s="165"/>
      <c r="N94" s="167"/>
      <c r="O94" s="98"/>
      <c r="P94" s="99"/>
      <c r="Q94" s="102"/>
      <c r="R94" s="158"/>
      <c r="S94" s="159"/>
      <c r="T94" s="165"/>
      <c r="U94" s="155"/>
      <c r="V94" s="98"/>
      <c r="W94" s="159"/>
      <c r="X94" s="161"/>
      <c r="Y94" s="98"/>
      <c r="Z94" s="99"/>
      <c r="AA94" s="99"/>
      <c r="AB94" s="164"/>
      <c r="AC94" s="155"/>
      <c r="AD94" s="98"/>
      <c r="AE94" s="102"/>
    </row>
    <row r="95" spans="2:31" ht="13.5" thickBot="1">
      <c r="B95" s="168">
        <f t="shared" si="24"/>
        <v>38</v>
      </c>
      <c r="C95" s="169"/>
      <c r="D95" s="170"/>
      <c r="E95" s="171"/>
      <c r="F95" s="169"/>
      <c r="G95" s="170"/>
      <c r="H95" s="171"/>
      <c r="I95" s="172"/>
      <c r="J95" s="173"/>
      <c r="K95" s="174"/>
      <c r="L95" s="173"/>
      <c r="M95" s="173"/>
      <c r="N95" s="174"/>
      <c r="O95" s="169"/>
      <c r="P95" s="170"/>
      <c r="Q95" s="175"/>
      <c r="R95" s="176"/>
      <c r="S95" s="177"/>
      <c r="T95" s="178"/>
      <c r="U95" s="179"/>
      <c r="V95" s="105"/>
      <c r="W95" s="177"/>
      <c r="X95" s="180"/>
      <c r="Y95" s="105"/>
      <c r="Z95" s="104"/>
      <c r="AA95" s="104"/>
      <c r="AB95" s="181"/>
      <c r="AC95" s="179"/>
      <c r="AD95" s="105"/>
      <c r="AE95" s="182"/>
    </row>
    <row r="96" spans="2:31" ht="13.5" thickTop="1"/>
    <row r="100" spans="3:16">
      <c r="C100">
        <f>IF(ISNUMBER(C6),C6,"NO")</f>
        <v>5</v>
      </c>
      <c r="D100">
        <f t="shared" ref="D100:P115" si="25">IF(ISNUMBER(D6),D6,"NO")</f>
        <v>5</v>
      </c>
      <c r="E100">
        <f t="shared" si="25"/>
        <v>5</v>
      </c>
      <c r="F100">
        <f t="shared" si="25"/>
        <v>5</v>
      </c>
      <c r="G100">
        <f t="shared" si="25"/>
        <v>4</v>
      </c>
      <c r="H100"/>
      <c r="I100">
        <f t="shared" si="25"/>
        <v>5</v>
      </c>
      <c r="J100">
        <f>IF(J6&gt;0,J6,"NO")</f>
        <v>4</v>
      </c>
      <c r="K100">
        <f t="shared" si="25"/>
        <v>5</v>
      </c>
      <c r="M100">
        <f>IF(M6&gt;0,M6,"NO")</f>
        <v>5</v>
      </c>
      <c r="N100">
        <f t="shared" si="25"/>
        <v>5</v>
      </c>
      <c r="O100">
        <f t="shared" si="25"/>
        <v>5</v>
      </c>
      <c r="P100">
        <f t="shared" si="25"/>
        <v>4</v>
      </c>
    </row>
    <row r="101" spans="3:16">
      <c r="C101">
        <f t="shared" ref="C101:G116" si="26">IF(ISNUMBER(C7),C7,"NO")</f>
        <v>5</v>
      </c>
      <c r="D101">
        <f t="shared" si="26"/>
        <v>5</v>
      </c>
      <c r="E101">
        <f t="shared" si="26"/>
        <v>5</v>
      </c>
      <c r="F101">
        <f t="shared" si="26"/>
        <v>5</v>
      </c>
      <c r="G101">
        <f t="shared" si="26"/>
        <v>3</v>
      </c>
      <c r="H101"/>
      <c r="I101">
        <f t="shared" si="25"/>
        <v>5</v>
      </c>
      <c r="J101">
        <f t="shared" ref="J101:J137" si="27">IF(J7&gt;0,J7,"NO")</f>
        <v>3</v>
      </c>
      <c r="K101">
        <f t="shared" si="25"/>
        <v>5</v>
      </c>
      <c r="M101">
        <f t="shared" ref="M101:M137" si="28">IF(M7&gt;0,M7,"NO")</f>
        <v>4</v>
      </c>
      <c r="N101">
        <f t="shared" si="25"/>
        <v>4</v>
      </c>
      <c r="O101">
        <f t="shared" si="25"/>
        <v>5</v>
      </c>
      <c r="P101">
        <f t="shared" si="25"/>
        <v>5</v>
      </c>
    </row>
    <row r="102" spans="3:16">
      <c r="C102">
        <f t="shared" si="26"/>
        <v>5</v>
      </c>
      <c r="D102">
        <f t="shared" si="26"/>
        <v>5</v>
      </c>
      <c r="E102">
        <f t="shared" si="26"/>
        <v>4</v>
      </c>
      <c r="F102">
        <f t="shared" si="26"/>
        <v>5</v>
      </c>
      <c r="G102">
        <f t="shared" si="26"/>
        <v>3</v>
      </c>
      <c r="H102"/>
      <c r="I102">
        <f t="shared" si="25"/>
        <v>5</v>
      </c>
      <c r="J102">
        <f t="shared" si="27"/>
        <v>3</v>
      </c>
      <c r="K102">
        <f t="shared" si="25"/>
        <v>5</v>
      </c>
      <c r="M102">
        <f t="shared" si="28"/>
        <v>5</v>
      </c>
      <c r="N102">
        <f t="shared" si="25"/>
        <v>5</v>
      </c>
      <c r="O102">
        <f t="shared" si="25"/>
        <v>5</v>
      </c>
      <c r="P102">
        <f t="shared" si="25"/>
        <v>4</v>
      </c>
    </row>
    <row r="103" spans="3:16">
      <c r="C103">
        <f t="shared" si="26"/>
        <v>5</v>
      </c>
      <c r="D103">
        <f t="shared" si="26"/>
        <v>5</v>
      </c>
      <c r="E103">
        <f t="shared" si="26"/>
        <v>5</v>
      </c>
      <c r="F103">
        <f t="shared" si="26"/>
        <v>5</v>
      </c>
      <c r="G103">
        <f t="shared" si="26"/>
        <v>4</v>
      </c>
      <c r="H103"/>
      <c r="I103">
        <f t="shared" si="25"/>
        <v>5</v>
      </c>
      <c r="J103">
        <f t="shared" si="27"/>
        <v>4</v>
      </c>
      <c r="K103">
        <f t="shared" si="25"/>
        <v>5</v>
      </c>
      <c r="M103">
        <f t="shared" si="28"/>
        <v>5</v>
      </c>
      <c r="N103">
        <f t="shared" si="25"/>
        <v>4</v>
      </c>
      <c r="O103">
        <f t="shared" si="25"/>
        <v>5</v>
      </c>
      <c r="P103">
        <f t="shared" si="25"/>
        <v>4</v>
      </c>
    </row>
    <row r="104" spans="3:16">
      <c r="C104">
        <f t="shared" si="26"/>
        <v>5</v>
      </c>
      <c r="D104">
        <f t="shared" si="26"/>
        <v>5</v>
      </c>
      <c r="E104">
        <f t="shared" si="26"/>
        <v>5</v>
      </c>
      <c r="F104">
        <f t="shared" si="26"/>
        <v>5</v>
      </c>
      <c r="G104">
        <f t="shared" si="26"/>
        <v>4</v>
      </c>
      <c r="H104"/>
      <c r="I104">
        <f t="shared" si="25"/>
        <v>5</v>
      </c>
      <c r="J104">
        <f t="shared" si="27"/>
        <v>4</v>
      </c>
      <c r="K104">
        <f t="shared" si="25"/>
        <v>5</v>
      </c>
      <c r="M104">
        <f t="shared" si="28"/>
        <v>5</v>
      </c>
      <c r="N104">
        <f t="shared" si="25"/>
        <v>5</v>
      </c>
      <c r="O104">
        <f t="shared" si="25"/>
        <v>5</v>
      </c>
      <c r="P104">
        <f t="shared" si="25"/>
        <v>4</v>
      </c>
    </row>
    <row r="105" spans="3:16">
      <c r="C105">
        <f t="shared" si="26"/>
        <v>5</v>
      </c>
      <c r="D105">
        <f t="shared" si="26"/>
        <v>5</v>
      </c>
      <c r="E105">
        <f t="shared" si="26"/>
        <v>4</v>
      </c>
      <c r="F105">
        <f t="shared" si="26"/>
        <v>5</v>
      </c>
      <c r="G105">
        <f t="shared" si="26"/>
        <v>4</v>
      </c>
      <c r="H105"/>
      <c r="I105">
        <f t="shared" si="25"/>
        <v>5</v>
      </c>
      <c r="J105">
        <f t="shared" si="27"/>
        <v>4</v>
      </c>
      <c r="K105">
        <f t="shared" si="25"/>
        <v>5</v>
      </c>
      <c r="M105">
        <f t="shared" si="28"/>
        <v>5</v>
      </c>
      <c r="N105">
        <f t="shared" si="25"/>
        <v>4</v>
      </c>
      <c r="O105">
        <f t="shared" si="25"/>
        <v>5</v>
      </c>
      <c r="P105">
        <f t="shared" si="25"/>
        <v>4</v>
      </c>
    </row>
    <row r="106" spans="3:16">
      <c r="C106">
        <f t="shared" si="26"/>
        <v>5</v>
      </c>
      <c r="D106">
        <f t="shared" si="26"/>
        <v>5</v>
      </c>
      <c r="E106">
        <f t="shared" si="26"/>
        <v>5</v>
      </c>
      <c r="F106">
        <f t="shared" si="26"/>
        <v>5</v>
      </c>
      <c r="G106">
        <f t="shared" si="26"/>
        <v>3</v>
      </c>
      <c r="H106"/>
      <c r="I106">
        <f t="shared" si="25"/>
        <v>5</v>
      </c>
      <c r="J106">
        <f t="shared" si="27"/>
        <v>4</v>
      </c>
      <c r="K106">
        <f t="shared" si="25"/>
        <v>5</v>
      </c>
      <c r="M106">
        <f t="shared" si="28"/>
        <v>5</v>
      </c>
      <c r="N106">
        <f t="shared" si="25"/>
        <v>5</v>
      </c>
      <c r="O106">
        <f t="shared" si="25"/>
        <v>5</v>
      </c>
      <c r="P106">
        <f t="shared" si="25"/>
        <v>5</v>
      </c>
    </row>
    <row r="107" spans="3:16">
      <c r="C107">
        <f t="shared" si="26"/>
        <v>5</v>
      </c>
      <c r="D107">
        <f t="shared" si="26"/>
        <v>5</v>
      </c>
      <c r="E107">
        <f t="shared" si="26"/>
        <v>5</v>
      </c>
      <c r="F107">
        <f t="shared" si="26"/>
        <v>5</v>
      </c>
      <c r="G107">
        <f t="shared" si="26"/>
        <v>4</v>
      </c>
      <c r="H107"/>
      <c r="I107">
        <f t="shared" si="25"/>
        <v>5</v>
      </c>
      <c r="J107">
        <f t="shared" si="27"/>
        <v>5</v>
      </c>
      <c r="K107">
        <f t="shared" si="25"/>
        <v>5</v>
      </c>
      <c r="M107">
        <f t="shared" si="28"/>
        <v>5</v>
      </c>
      <c r="N107">
        <f t="shared" si="25"/>
        <v>5</v>
      </c>
      <c r="O107">
        <f t="shared" si="25"/>
        <v>5</v>
      </c>
      <c r="P107">
        <f t="shared" si="25"/>
        <v>5</v>
      </c>
    </row>
    <row r="108" spans="3:16">
      <c r="C108">
        <f t="shared" si="26"/>
        <v>4</v>
      </c>
      <c r="D108">
        <f t="shared" si="26"/>
        <v>5</v>
      </c>
      <c r="E108">
        <f t="shared" si="26"/>
        <v>5</v>
      </c>
      <c r="F108">
        <f t="shared" si="26"/>
        <v>5</v>
      </c>
      <c r="G108">
        <f t="shared" si="26"/>
        <v>3</v>
      </c>
      <c r="H108"/>
      <c r="I108">
        <f t="shared" si="25"/>
        <v>5</v>
      </c>
      <c r="J108">
        <f t="shared" si="27"/>
        <v>4</v>
      </c>
      <c r="K108">
        <f t="shared" si="25"/>
        <v>5</v>
      </c>
      <c r="M108">
        <f t="shared" si="28"/>
        <v>5</v>
      </c>
      <c r="N108">
        <f t="shared" si="25"/>
        <v>5</v>
      </c>
      <c r="O108">
        <f t="shared" si="25"/>
        <v>5</v>
      </c>
      <c r="P108">
        <f t="shared" si="25"/>
        <v>5</v>
      </c>
    </row>
    <row r="109" spans="3:16">
      <c r="C109">
        <f t="shared" si="26"/>
        <v>5</v>
      </c>
      <c r="D109">
        <f t="shared" si="26"/>
        <v>5</v>
      </c>
      <c r="E109">
        <f t="shared" si="26"/>
        <v>4</v>
      </c>
      <c r="F109">
        <f t="shared" si="26"/>
        <v>5</v>
      </c>
      <c r="G109">
        <f t="shared" si="26"/>
        <v>5</v>
      </c>
      <c r="H109"/>
      <c r="I109">
        <f t="shared" si="25"/>
        <v>5</v>
      </c>
      <c r="J109">
        <f t="shared" si="27"/>
        <v>4</v>
      </c>
      <c r="K109">
        <f t="shared" si="25"/>
        <v>5</v>
      </c>
      <c r="M109">
        <f t="shared" si="28"/>
        <v>5</v>
      </c>
      <c r="N109">
        <f t="shared" si="25"/>
        <v>3</v>
      </c>
      <c r="O109">
        <f t="shared" si="25"/>
        <v>5</v>
      </c>
      <c r="P109">
        <f t="shared" si="25"/>
        <v>5</v>
      </c>
    </row>
    <row r="110" spans="3:16">
      <c r="C110">
        <f t="shared" si="26"/>
        <v>5</v>
      </c>
      <c r="D110">
        <f t="shared" si="26"/>
        <v>5</v>
      </c>
      <c r="E110">
        <f t="shared" si="26"/>
        <v>5</v>
      </c>
      <c r="F110">
        <f t="shared" si="26"/>
        <v>5</v>
      </c>
      <c r="G110">
        <f t="shared" si="26"/>
        <v>4</v>
      </c>
      <c r="H110"/>
      <c r="I110">
        <f t="shared" si="25"/>
        <v>5</v>
      </c>
      <c r="J110">
        <f t="shared" si="27"/>
        <v>5</v>
      </c>
      <c r="K110">
        <f t="shared" si="25"/>
        <v>5</v>
      </c>
      <c r="M110">
        <f t="shared" si="28"/>
        <v>5</v>
      </c>
      <c r="N110">
        <f t="shared" si="25"/>
        <v>5</v>
      </c>
      <c r="O110">
        <f t="shared" si="25"/>
        <v>5</v>
      </c>
      <c r="P110">
        <f t="shared" si="25"/>
        <v>5</v>
      </c>
    </row>
    <row r="111" spans="3:16">
      <c r="C111">
        <f t="shared" si="26"/>
        <v>5</v>
      </c>
      <c r="D111">
        <f t="shared" si="26"/>
        <v>5</v>
      </c>
      <c r="E111">
        <f t="shared" si="26"/>
        <v>5</v>
      </c>
      <c r="F111">
        <f t="shared" si="26"/>
        <v>5</v>
      </c>
      <c r="G111">
        <f t="shared" si="26"/>
        <v>4</v>
      </c>
      <c r="H111"/>
      <c r="I111">
        <f t="shared" si="25"/>
        <v>5</v>
      </c>
      <c r="J111">
        <f t="shared" si="27"/>
        <v>5</v>
      </c>
      <c r="K111">
        <f t="shared" si="25"/>
        <v>5</v>
      </c>
      <c r="M111">
        <f t="shared" si="28"/>
        <v>5</v>
      </c>
      <c r="N111">
        <f t="shared" si="25"/>
        <v>5</v>
      </c>
      <c r="O111">
        <f t="shared" si="25"/>
        <v>5</v>
      </c>
      <c r="P111">
        <f t="shared" si="25"/>
        <v>5</v>
      </c>
    </row>
    <row r="112" spans="3:16">
      <c r="C112">
        <f t="shared" si="26"/>
        <v>5</v>
      </c>
      <c r="D112">
        <f t="shared" si="26"/>
        <v>5</v>
      </c>
      <c r="E112">
        <f t="shared" si="26"/>
        <v>5</v>
      </c>
      <c r="F112">
        <f t="shared" si="26"/>
        <v>4</v>
      </c>
      <c r="G112">
        <f t="shared" si="26"/>
        <v>5</v>
      </c>
      <c r="H112"/>
      <c r="I112">
        <f t="shared" si="25"/>
        <v>5</v>
      </c>
      <c r="J112">
        <f t="shared" si="27"/>
        <v>5</v>
      </c>
      <c r="K112">
        <f t="shared" si="25"/>
        <v>5</v>
      </c>
      <c r="M112">
        <f t="shared" si="28"/>
        <v>5</v>
      </c>
      <c r="N112">
        <f t="shared" si="25"/>
        <v>5</v>
      </c>
      <c r="O112">
        <f t="shared" si="25"/>
        <v>5</v>
      </c>
      <c r="P112">
        <f t="shared" si="25"/>
        <v>5</v>
      </c>
    </row>
    <row r="113" spans="3:16">
      <c r="C113">
        <f t="shared" si="26"/>
        <v>5</v>
      </c>
      <c r="D113">
        <f t="shared" si="26"/>
        <v>4</v>
      </c>
      <c r="E113">
        <f t="shared" si="26"/>
        <v>5</v>
      </c>
      <c r="F113">
        <f t="shared" si="26"/>
        <v>5</v>
      </c>
      <c r="G113">
        <f t="shared" si="26"/>
        <v>4</v>
      </c>
      <c r="H113"/>
      <c r="I113">
        <f t="shared" si="25"/>
        <v>5</v>
      </c>
      <c r="J113">
        <f t="shared" si="27"/>
        <v>5</v>
      </c>
      <c r="K113">
        <f t="shared" si="25"/>
        <v>5</v>
      </c>
      <c r="M113">
        <f t="shared" si="28"/>
        <v>3</v>
      </c>
      <c r="N113">
        <f t="shared" si="25"/>
        <v>5</v>
      </c>
      <c r="O113">
        <f t="shared" si="25"/>
        <v>5</v>
      </c>
      <c r="P113">
        <f t="shared" si="25"/>
        <v>5</v>
      </c>
    </row>
    <row r="114" spans="3:16">
      <c r="C114">
        <f t="shared" si="26"/>
        <v>5</v>
      </c>
      <c r="D114">
        <f t="shared" si="26"/>
        <v>5</v>
      </c>
      <c r="E114">
        <f t="shared" si="26"/>
        <v>5</v>
      </c>
      <c r="F114">
        <f t="shared" si="26"/>
        <v>5</v>
      </c>
      <c r="G114">
        <f t="shared" si="26"/>
        <v>4</v>
      </c>
      <c r="H114"/>
      <c r="I114">
        <f t="shared" si="25"/>
        <v>5</v>
      </c>
      <c r="J114">
        <f t="shared" si="27"/>
        <v>4</v>
      </c>
      <c r="K114">
        <f t="shared" si="25"/>
        <v>5</v>
      </c>
      <c r="M114">
        <f t="shared" si="28"/>
        <v>5</v>
      </c>
      <c r="N114">
        <f t="shared" si="25"/>
        <v>5</v>
      </c>
      <c r="O114">
        <f t="shared" si="25"/>
        <v>5</v>
      </c>
      <c r="P114">
        <f t="shared" si="25"/>
        <v>5</v>
      </c>
    </row>
    <row r="115" spans="3:16">
      <c r="C115">
        <f t="shared" si="26"/>
        <v>5</v>
      </c>
      <c r="D115">
        <f t="shared" si="26"/>
        <v>5</v>
      </c>
      <c r="E115">
        <f t="shared" si="26"/>
        <v>5</v>
      </c>
      <c r="F115">
        <f t="shared" si="26"/>
        <v>5</v>
      </c>
      <c r="G115">
        <f t="shared" si="26"/>
        <v>4</v>
      </c>
      <c r="H115"/>
      <c r="I115">
        <f t="shared" si="25"/>
        <v>5</v>
      </c>
      <c r="J115">
        <f t="shared" si="27"/>
        <v>5</v>
      </c>
      <c r="K115">
        <f t="shared" si="25"/>
        <v>5</v>
      </c>
      <c r="M115">
        <f t="shared" si="28"/>
        <v>5</v>
      </c>
      <c r="N115">
        <f t="shared" si="25"/>
        <v>5</v>
      </c>
      <c r="O115">
        <f t="shared" si="25"/>
        <v>5</v>
      </c>
      <c r="P115">
        <f t="shared" si="25"/>
        <v>5</v>
      </c>
    </row>
    <row r="116" spans="3:16">
      <c r="C116">
        <f t="shared" si="26"/>
        <v>5</v>
      </c>
      <c r="D116">
        <f t="shared" si="26"/>
        <v>5</v>
      </c>
      <c r="E116">
        <f t="shared" si="26"/>
        <v>5</v>
      </c>
      <c r="F116">
        <f t="shared" si="26"/>
        <v>5</v>
      </c>
      <c r="G116">
        <f t="shared" si="26"/>
        <v>4</v>
      </c>
      <c r="H116"/>
      <c r="I116">
        <f t="shared" ref="I116:K131" si="29">IF(ISNUMBER(I22),I22,"NO")</f>
        <v>5</v>
      </c>
      <c r="J116">
        <f t="shared" si="27"/>
        <v>5</v>
      </c>
      <c r="K116">
        <f t="shared" si="29"/>
        <v>5</v>
      </c>
      <c r="M116">
        <f t="shared" si="28"/>
        <v>3</v>
      </c>
      <c r="N116">
        <f t="shared" ref="N116:P131" si="30">IF(ISNUMBER(N22),N22,"NO")</f>
        <v>4</v>
      </c>
      <c r="O116">
        <f t="shared" si="30"/>
        <v>4</v>
      </c>
      <c r="P116">
        <f t="shared" si="30"/>
        <v>5</v>
      </c>
    </row>
    <row r="117" spans="3:16">
      <c r="C117">
        <f t="shared" ref="C117:G132" si="31">IF(ISNUMBER(C23),C23,"NO")</f>
        <v>5</v>
      </c>
      <c r="D117">
        <f t="shared" si="31"/>
        <v>5</v>
      </c>
      <c r="E117">
        <f t="shared" si="31"/>
        <v>5</v>
      </c>
      <c r="F117">
        <f t="shared" si="31"/>
        <v>5</v>
      </c>
      <c r="G117">
        <f t="shared" si="31"/>
        <v>4</v>
      </c>
      <c r="H117"/>
      <c r="I117">
        <f t="shared" si="29"/>
        <v>5</v>
      </c>
      <c r="J117">
        <f t="shared" si="27"/>
        <v>5</v>
      </c>
      <c r="K117">
        <f t="shared" si="29"/>
        <v>5</v>
      </c>
      <c r="M117">
        <f t="shared" si="28"/>
        <v>3</v>
      </c>
      <c r="N117">
        <f t="shared" si="30"/>
        <v>5</v>
      </c>
      <c r="O117">
        <f t="shared" si="30"/>
        <v>5</v>
      </c>
      <c r="P117">
        <f t="shared" si="30"/>
        <v>5</v>
      </c>
    </row>
    <row r="118" spans="3:16">
      <c r="C118">
        <f t="shared" si="31"/>
        <v>5</v>
      </c>
      <c r="D118">
        <f t="shared" si="31"/>
        <v>5</v>
      </c>
      <c r="E118">
        <f t="shared" si="31"/>
        <v>5</v>
      </c>
      <c r="F118">
        <f t="shared" si="31"/>
        <v>5</v>
      </c>
      <c r="G118">
        <f t="shared" si="31"/>
        <v>3</v>
      </c>
      <c r="H118"/>
      <c r="I118">
        <f t="shared" si="29"/>
        <v>5</v>
      </c>
      <c r="J118">
        <f t="shared" si="27"/>
        <v>4</v>
      </c>
      <c r="K118">
        <f t="shared" si="29"/>
        <v>5</v>
      </c>
      <c r="M118">
        <f t="shared" si="28"/>
        <v>5</v>
      </c>
      <c r="N118">
        <f t="shared" si="30"/>
        <v>3</v>
      </c>
      <c r="O118">
        <f t="shared" si="30"/>
        <v>5</v>
      </c>
      <c r="P118">
        <f t="shared" si="30"/>
        <v>4</v>
      </c>
    </row>
    <row r="119" spans="3:16">
      <c r="C119">
        <f t="shared" si="31"/>
        <v>5</v>
      </c>
      <c r="D119">
        <f t="shared" si="31"/>
        <v>5</v>
      </c>
      <c r="E119">
        <f t="shared" si="31"/>
        <v>5</v>
      </c>
      <c r="F119">
        <f t="shared" si="31"/>
        <v>5</v>
      </c>
      <c r="G119">
        <f t="shared" si="31"/>
        <v>5</v>
      </c>
      <c r="H119"/>
      <c r="I119">
        <f t="shared" si="29"/>
        <v>5</v>
      </c>
      <c r="J119">
        <f t="shared" si="27"/>
        <v>5</v>
      </c>
      <c r="K119">
        <f t="shared" si="29"/>
        <v>5</v>
      </c>
      <c r="M119">
        <f t="shared" si="28"/>
        <v>5</v>
      </c>
      <c r="N119">
        <f t="shared" si="30"/>
        <v>5</v>
      </c>
      <c r="O119">
        <f t="shared" si="30"/>
        <v>5</v>
      </c>
      <c r="P119">
        <f t="shared" si="30"/>
        <v>5</v>
      </c>
    </row>
    <row r="120" spans="3:16">
      <c r="C120">
        <f t="shared" si="31"/>
        <v>5</v>
      </c>
      <c r="D120">
        <f t="shared" si="31"/>
        <v>5</v>
      </c>
      <c r="E120">
        <f t="shared" si="31"/>
        <v>4</v>
      </c>
      <c r="F120">
        <f t="shared" si="31"/>
        <v>5</v>
      </c>
      <c r="G120">
        <f t="shared" si="31"/>
        <v>5</v>
      </c>
      <c r="H120"/>
      <c r="I120">
        <f t="shared" si="29"/>
        <v>5</v>
      </c>
      <c r="J120">
        <f t="shared" si="27"/>
        <v>4</v>
      </c>
      <c r="K120">
        <f t="shared" si="29"/>
        <v>5</v>
      </c>
      <c r="M120">
        <f t="shared" si="28"/>
        <v>4</v>
      </c>
      <c r="N120">
        <f t="shared" si="30"/>
        <v>4</v>
      </c>
      <c r="O120">
        <f t="shared" si="30"/>
        <v>5</v>
      </c>
      <c r="P120">
        <f t="shared" si="30"/>
        <v>5</v>
      </c>
    </row>
    <row r="121" spans="3:16">
      <c r="C121">
        <f t="shared" si="31"/>
        <v>5</v>
      </c>
      <c r="D121">
        <f t="shared" si="31"/>
        <v>5</v>
      </c>
      <c r="E121">
        <f t="shared" si="31"/>
        <v>5</v>
      </c>
      <c r="F121">
        <f t="shared" si="31"/>
        <v>5</v>
      </c>
      <c r="G121">
        <f t="shared" si="31"/>
        <v>5</v>
      </c>
      <c r="H121"/>
      <c r="I121">
        <f t="shared" si="29"/>
        <v>5</v>
      </c>
      <c r="J121">
        <f t="shared" si="27"/>
        <v>4</v>
      </c>
      <c r="K121">
        <f t="shared" si="29"/>
        <v>5</v>
      </c>
      <c r="M121">
        <f t="shared" si="28"/>
        <v>5</v>
      </c>
      <c r="N121">
        <f t="shared" si="30"/>
        <v>4</v>
      </c>
      <c r="O121">
        <f t="shared" si="30"/>
        <v>5</v>
      </c>
      <c r="P121">
        <f t="shared" si="30"/>
        <v>5</v>
      </c>
    </row>
    <row r="122" spans="3:16">
      <c r="C122">
        <f t="shared" si="31"/>
        <v>5</v>
      </c>
      <c r="D122">
        <f t="shared" si="31"/>
        <v>5</v>
      </c>
      <c r="E122">
        <f t="shared" si="31"/>
        <v>5</v>
      </c>
      <c r="F122">
        <f t="shared" si="31"/>
        <v>5</v>
      </c>
      <c r="G122">
        <f t="shared" si="31"/>
        <v>4</v>
      </c>
      <c r="H122"/>
      <c r="I122">
        <f t="shared" si="29"/>
        <v>5</v>
      </c>
      <c r="J122">
        <f t="shared" si="27"/>
        <v>5</v>
      </c>
      <c r="K122">
        <f t="shared" si="29"/>
        <v>5</v>
      </c>
      <c r="M122">
        <f t="shared" si="28"/>
        <v>5</v>
      </c>
      <c r="N122">
        <f t="shared" si="30"/>
        <v>5</v>
      </c>
      <c r="O122">
        <f t="shared" si="30"/>
        <v>5</v>
      </c>
      <c r="P122">
        <f t="shared" si="30"/>
        <v>5</v>
      </c>
    </row>
    <row r="123" spans="3:16">
      <c r="C123">
        <f t="shared" si="31"/>
        <v>5</v>
      </c>
      <c r="D123">
        <f t="shared" si="31"/>
        <v>5</v>
      </c>
      <c r="E123">
        <f t="shared" si="31"/>
        <v>5</v>
      </c>
      <c r="F123">
        <f t="shared" si="31"/>
        <v>5</v>
      </c>
      <c r="G123">
        <f t="shared" si="31"/>
        <v>4</v>
      </c>
      <c r="H123"/>
      <c r="I123">
        <f t="shared" si="29"/>
        <v>5</v>
      </c>
      <c r="J123">
        <f t="shared" si="27"/>
        <v>5</v>
      </c>
      <c r="K123">
        <f t="shared" si="29"/>
        <v>5</v>
      </c>
      <c r="M123">
        <f t="shared" si="28"/>
        <v>5</v>
      </c>
      <c r="N123">
        <f t="shared" si="30"/>
        <v>5</v>
      </c>
      <c r="O123">
        <f t="shared" si="30"/>
        <v>5</v>
      </c>
      <c r="P123">
        <f t="shared" si="30"/>
        <v>5</v>
      </c>
    </row>
    <row r="124" spans="3:16">
      <c r="C124">
        <f t="shared" si="31"/>
        <v>5</v>
      </c>
      <c r="D124">
        <f t="shared" si="31"/>
        <v>4</v>
      </c>
      <c r="E124">
        <f t="shared" si="31"/>
        <v>4</v>
      </c>
      <c r="F124">
        <f t="shared" si="31"/>
        <v>5</v>
      </c>
      <c r="G124">
        <f t="shared" si="31"/>
        <v>4</v>
      </c>
      <c r="H124"/>
      <c r="I124">
        <f t="shared" si="29"/>
        <v>5</v>
      </c>
      <c r="J124">
        <f t="shared" si="27"/>
        <v>3</v>
      </c>
      <c r="K124">
        <f t="shared" si="29"/>
        <v>5</v>
      </c>
      <c r="M124">
        <f t="shared" si="28"/>
        <v>5</v>
      </c>
      <c r="N124">
        <f t="shared" si="30"/>
        <v>4</v>
      </c>
      <c r="O124">
        <f t="shared" si="30"/>
        <v>5</v>
      </c>
      <c r="P124">
        <f t="shared" si="30"/>
        <v>5</v>
      </c>
    </row>
    <row r="125" spans="3:16">
      <c r="C125">
        <f t="shared" si="31"/>
        <v>5</v>
      </c>
      <c r="D125">
        <f t="shared" si="31"/>
        <v>5</v>
      </c>
      <c r="E125">
        <f t="shared" si="31"/>
        <v>5</v>
      </c>
      <c r="F125">
        <f t="shared" si="31"/>
        <v>5</v>
      </c>
      <c r="G125">
        <f t="shared" si="31"/>
        <v>4</v>
      </c>
      <c r="H125"/>
      <c r="I125">
        <f t="shared" si="29"/>
        <v>5</v>
      </c>
      <c r="J125">
        <f t="shared" si="27"/>
        <v>5</v>
      </c>
      <c r="K125">
        <f t="shared" si="29"/>
        <v>5</v>
      </c>
      <c r="M125">
        <f t="shared" si="28"/>
        <v>5</v>
      </c>
      <c r="N125">
        <f t="shared" si="30"/>
        <v>5</v>
      </c>
      <c r="O125">
        <f t="shared" si="30"/>
        <v>5</v>
      </c>
      <c r="P125">
        <f t="shared" si="30"/>
        <v>4</v>
      </c>
    </row>
    <row r="126" spans="3:16">
      <c r="C126">
        <f t="shared" si="31"/>
        <v>5</v>
      </c>
      <c r="D126">
        <f t="shared" si="31"/>
        <v>5</v>
      </c>
      <c r="E126">
        <f t="shared" si="31"/>
        <v>5</v>
      </c>
      <c r="F126">
        <f t="shared" si="31"/>
        <v>5</v>
      </c>
      <c r="G126">
        <f t="shared" si="31"/>
        <v>4</v>
      </c>
      <c r="H126"/>
      <c r="I126">
        <f t="shared" si="29"/>
        <v>5</v>
      </c>
      <c r="J126">
        <f t="shared" si="27"/>
        <v>4</v>
      </c>
      <c r="K126">
        <f t="shared" si="29"/>
        <v>5</v>
      </c>
      <c r="M126">
        <f t="shared" si="28"/>
        <v>3</v>
      </c>
      <c r="N126">
        <f t="shared" si="30"/>
        <v>4</v>
      </c>
      <c r="O126">
        <f t="shared" si="30"/>
        <v>5</v>
      </c>
      <c r="P126">
        <f t="shared" si="30"/>
        <v>5</v>
      </c>
    </row>
    <row r="127" spans="3:16">
      <c r="C127">
        <f t="shared" si="31"/>
        <v>5</v>
      </c>
      <c r="D127">
        <f t="shared" si="31"/>
        <v>5</v>
      </c>
      <c r="E127">
        <f t="shared" si="31"/>
        <v>5</v>
      </c>
      <c r="F127">
        <f t="shared" si="31"/>
        <v>5</v>
      </c>
      <c r="G127">
        <f t="shared" si="31"/>
        <v>5</v>
      </c>
      <c r="H127"/>
      <c r="I127">
        <f t="shared" si="29"/>
        <v>5</v>
      </c>
      <c r="J127">
        <f t="shared" si="27"/>
        <v>4</v>
      </c>
      <c r="K127">
        <f t="shared" si="29"/>
        <v>5</v>
      </c>
      <c r="M127">
        <f t="shared" si="28"/>
        <v>5</v>
      </c>
      <c r="N127">
        <f t="shared" si="30"/>
        <v>4</v>
      </c>
      <c r="O127">
        <f t="shared" si="30"/>
        <v>5</v>
      </c>
      <c r="P127">
        <f t="shared" si="30"/>
        <v>4</v>
      </c>
    </row>
    <row r="128" spans="3:16">
      <c r="C128">
        <f t="shared" si="31"/>
        <v>5</v>
      </c>
      <c r="D128">
        <f t="shared" si="31"/>
        <v>5</v>
      </c>
      <c r="E128">
        <f t="shared" si="31"/>
        <v>4</v>
      </c>
      <c r="F128">
        <f t="shared" si="31"/>
        <v>5</v>
      </c>
      <c r="G128">
        <f t="shared" si="31"/>
        <v>3</v>
      </c>
      <c r="H128"/>
      <c r="I128">
        <f t="shared" si="29"/>
        <v>5</v>
      </c>
      <c r="J128">
        <f t="shared" si="27"/>
        <v>4</v>
      </c>
      <c r="K128">
        <f t="shared" si="29"/>
        <v>5</v>
      </c>
      <c r="M128">
        <f t="shared" si="28"/>
        <v>2</v>
      </c>
      <c r="N128">
        <f t="shared" si="30"/>
        <v>3</v>
      </c>
      <c r="O128">
        <f t="shared" si="30"/>
        <v>5</v>
      </c>
      <c r="P128">
        <f t="shared" si="30"/>
        <v>4</v>
      </c>
    </row>
    <row r="129" spans="1:16">
      <c r="C129">
        <f t="shared" si="31"/>
        <v>5</v>
      </c>
      <c r="D129">
        <f t="shared" si="31"/>
        <v>5</v>
      </c>
      <c r="E129">
        <f t="shared" si="31"/>
        <v>5</v>
      </c>
      <c r="F129">
        <f t="shared" si="31"/>
        <v>5</v>
      </c>
      <c r="G129">
        <f t="shared" si="31"/>
        <v>3</v>
      </c>
      <c r="H129"/>
      <c r="I129">
        <f t="shared" si="29"/>
        <v>5</v>
      </c>
      <c r="J129">
        <f t="shared" si="27"/>
        <v>4</v>
      </c>
      <c r="K129">
        <f t="shared" si="29"/>
        <v>5</v>
      </c>
      <c r="M129">
        <f t="shared" si="28"/>
        <v>2</v>
      </c>
      <c r="N129">
        <f t="shared" si="30"/>
        <v>3</v>
      </c>
      <c r="O129">
        <f t="shared" si="30"/>
        <v>5</v>
      </c>
      <c r="P129">
        <f t="shared" si="30"/>
        <v>4</v>
      </c>
    </row>
    <row r="130" spans="1:16">
      <c r="C130">
        <f t="shared" si="31"/>
        <v>5</v>
      </c>
      <c r="D130">
        <f t="shared" si="31"/>
        <v>5</v>
      </c>
      <c r="E130">
        <f t="shared" si="31"/>
        <v>5</v>
      </c>
      <c r="F130">
        <f t="shared" si="31"/>
        <v>5</v>
      </c>
      <c r="G130">
        <f t="shared" si="31"/>
        <v>4</v>
      </c>
      <c r="H130"/>
      <c r="I130">
        <f t="shared" si="29"/>
        <v>5</v>
      </c>
      <c r="J130">
        <f t="shared" si="27"/>
        <v>4</v>
      </c>
      <c r="K130">
        <f t="shared" si="29"/>
        <v>5</v>
      </c>
      <c r="M130">
        <f t="shared" si="28"/>
        <v>5</v>
      </c>
      <c r="N130">
        <f t="shared" si="30"/>
        <v>4</v>
      </c>
      <c r="O130">
        <f t="shared" si="30"/>
        <v>5</v>
      </c>
      <c r="P130">
        <f t="shared" si="30"/>
        <v>5</v>
      </c>
    </row>
    <row r="131" spans="1:16">
      <c r="C131">
        <f t="shared" si="31"/>
        <v>5</v>
      </c>
      <c r="D131">
        <f t="shared" si="31"/>
        <v>5</v>
      </c>
      <c r="E131">
        <f t="shared" si="31"/>
        <v>5</v>
      </c>
      <c r="F131">
        <f t="shared" si="31"/>
        <v>5</v>
      </c>
      <c r="G131">
        <f t="shared" si="31"/>
        <v>4</v>
      </c>
      <c r="H131"/>
      <c r="I131">
        <f t="shared" si="29"/>
        <v>5</v>
      </c>
      <c r="J131">
        <f t="shared" si="27"/>
        <v>5</v>
      </c>
      <c r="K131">
        <f t="shared" si="29"/>
        <v>5</v>
      </c>
      <c r="M131">
        <f t="shared" si="28"/>
        <v>5</v>
      </c>
      <c r="N131">
        <f t="shared" si="30"/>
        <v>5</v>
      </c>
      <c r="O131">
        <f t="shared" si="30"/>
        <v>5</v>
      </c>
      <c r="P131">
        <f t="shared" si="30"/>
        <v>5</v>
      </c>
    </row>
    <row r="132" spans="1:16">
      <c r="C132">
        <f t="shared" si="31"/>
        <v>5</v>
      </c>
      <c r="D132">
        <f t="shared" si="31"/>
        <v>5</v>
      </c>
      <c r="E132">
        <f t="shared" si="31"/>
        <v>5</v>
      </c>
      <c r="F132">
        <f t="shared" si="31"/>
        <v>5</v>
      </c>
      <c r="G132">
        <f t="shared" si="31"/>
        <v>4</v>
      </c>
      <c r="H132"/>
      <c r="I132">
        <f t="shared" ref="I132:K137" si="32">IF(ISNUMBER(I38),I38,"NO")</f>
        <v>5</v>
      </c>
      <c r="J132">
        <f t="shared" si="27"/>
        <v>4</v>
      </c>
      <c r="K132">
        <f t="shared" si="32"/>
        <v>5</v>
      </c>
      <c r="M132">
        <f t="shared" si="28"/>
        <v>5</v>
      </c>
      <c r="N132">
        <f t="shared" ref="N132:P137" si="33">IF(ISNUMBER(N38),N38,"NO")</f>
        <v>4</v>
      </c>
      <c r="O132">
        <f t="shared" si="33"/>
        <v>5</v>
      </c>
      <c r="P132">
        <f t="shared" si="33"/>
        <v>5</v>
      </c>
    </row>
    <row r="133" spans="1:16">
      <c r="C133">
        <f t="shared" ref="C133:G137" si="34">IF(ISNUMBER(C39),C39,"NO")</f>
        <v>5</v>
      </c>
      <c r="D133">
        <f t="shared" si="34"/>
        <v>5</v>
      </c>
      <c r="E133">
        <f t="shared" si="34"/>
        <v>5</v>
      </c>
      <c r="F133">
        <f t="shared" si="34"/>
        <v>5</v>
      </c>
      <c r="G133">
        <f t="shared" si="34"/>
        <v>4</v>
      </c>
      <c r="H133"/>
      <c r="I133">
        <f t="shared" si="32"/>
        <v>5</v>
      </c>
      <c r="J133">
        <f t="shared" si="27"/>
        <v>5</v>
      </c>
      <c r="K133">
        <f t="shared" si="32"/>
        <v>5</v>
      </c>
      <c r="M133">
        <f t="shared" si="28"/>
        <v>5</v>
      </c>
      <c r="N133">
        <f t="shared" si="33"/>
        <v>4</v>
      </c>
      <c r="O133">
        <f t="shared" si="33"/>
        <v>5</v>
      </c>
      <c r="P133">
        <f t="shared" si="33"/>
        <v>5</v>
      </c>
    </row>
    <row r="134" spans="1:16">
      <c r="C134">
        <f t="shared" si="34"/>
        <v>4</v>
      </c>
      <c r="D134">
        <f t="shared" si="34"/>
        <v>5</v>
      </c>
      <c r="E134">
        <f t="shared" si="34"/>
        <v>5</v>
      </c>
      <c r="F134">
        <f t="shared" si="34"/>
        <v>5</v>
      </c>
      <c r="G134">
        <f t="shared" si="34"/>
        <v>3</v>
      </c>
      <c r="H134"/>
      <c r="I134">
        <f t="shared" si="32"/>
        <v>5</v>
      </c>
      <c r="J134">
        <f t="shared" si="27"/>
        <v>4</v>
      </c>
      <c r="K134">
        <f t="shared" si="32"/>
        <v>5</v>
      </c>
      <c r="M134">
        <f t="shared" si="28"/>
        <v>5</v>
      </c>
      <c r="N134">
        <f t="shared" si="33"/>
        <v>5</v>
      </c>
      <c r="O134">
        <f t="shared" si="33"/>
        <v>5</v>
      </c>
      <c r="P134">
        <f t="shared" si="33"/>
        <v>5</v>
      </c>
    </row>
    <row r="135" spans="1:16">
      <c r="C135">
        <f t="shared" si="34"/>
        <v>5</v>
      </c>
      <c r="D135">
        <f t="shared" si="34"/>
        <v>5</v>
      </c>
      <c r="E135">
        <f t="shared" si="34"/>
        <v>4</v>
      </c>
      <c r="F135">
        <f t="shared" si="34"/>
        <v>5</v>
      </c>
      <c r="G135">
        <f t="shared" si="34"/>
        <v>5</v>
      </c>
      <c r="H135"/>
      <c r="I135">
        <f t="shared" si="32"/>
        <v>5</v>
      </c>
      <c r="J135">
        <f t="shared" si="27"/>
        <v>4</v>
      </c>
      <c r="K135">
        <f t="shared" si="32"/>
        <v>5</v>
      </c>
      <c r="M135">
        <f t="shared" si="28"/>
        <v>5</v>
      </c>
      <c r="N135">
        <f t="shared" si="33"/>
        <v>3</v>
      </c>
      <c r="O135">
        <f t="shared" si="33"/>
        <v>5</v>
      </c>
      <c r="P135">
        <f t="shared" si="33"/>
        <v>5</v>
      </c>
    </row>
    <row r="136" spans="1:16">
      <c r="C136" t="str">
        <f t="shared" si="34"/>
        <v>NO</v>
      </c>
      <c r="D136" t="str">
        <f t="shared" si="34"/>
        <v>NO</v>
      </c>
      <c r="E136" t="str">
        <f t="shared" si="34"/>
        <v>NO</v>
      </c>
      <c r="F136" t="str">
        <f t="shared" si="34"/>
        <v>NO</v>
      </c>
      <c r="G136" t="str">
        <f t="shared" si="34"/>
        <v>NO</v>
      </c>
      <c r="H136"/>
      <c r="I136" t="str">
        <f t="shared" si="32"/>
        <v>NO</v>
      </c>
      <c r="J136" t="str">
        <f t="shared" si="27"/>
        <v>NE</v>
      </c>
      <c r="K136" t="str">
        <f t="shared" si="32"/>
        <v>NO</v>
      </c>
      <c r="M136" t="str">
        <f t="shared" si="28"/>
        <v>NO</v>
      </c>
      <c r="N136" t="str">
        <f t="shared" si="33"/>
        <v>NO</v>
      </c>
      <c r="O136" t="str">
        <f t="shared" si="33"/>
        <v>NO</v>
      </c>
      <c r="P136" t="str">
        <f t="shared" si="33"/>
        <v>NO</v>
      </c>
    </row>
    <row r="137" spans="1:16">
      <c r="C137" t="str">
        <f t="shared" si="34"/>
        <v>NO</v>
      </c>
      <c r="D137" t="str">
        <f t="shared" si="34"/>
        <v>NO</v>
      </c>
      <c r="E137" t="str">
        <f t="shared" si="34"/>
        <v>NO</v>
      </c>
      <c r="F137" t="str">
        <f t="shared" si="34"/>
        <v>NO</v>
      </c>
      <c r="G137" t="str">
        <f t="shared" si="34"/>
        <v>NO</v>
      </c>
      <c r="H137"/>
      <c r="I137" t="str">
        <f t="shared" si="32"/>
        <v>NO</v>
      </c>
      <c r="J137" t="str">
        <f t="shared" si="27"/>
        <v>NE</v>
      </c>
      <c r="K137" t="str">
        <f t="shared" si="32"/>
        <v>NO</v>
      </c>
      <c r="M137" t="str">
        <f t="shared" si="28"/>
        <v>NO</v>
      </c>
      <c r="N137" t="str">
        <f t="shared" si="33"/>
        <v>NO</v>
      </c>
      <c r="O137" t="str">
        <f t="shared" si="33"/>
        <v>NO</v>
      </c>
      <c r="P137" t="str">
        <f t="shared" si="33"/>
        <v>NO</v>
      </c>
    </row>
    <row r="138" spans="1:16">
      <c r="A138" s="186" t="s">
        <v>135</v>
      </c>
      <c r="C138" s="188">
        <f>MEDIAN(C100:C137)</f>
        <v>5</v>
      </c>
      <c r="D138" s="188">
        <f t="shared" ref="D138:P138" si="35">MEDIAN(D100:D137)</f>
        <v>5</v>
      </c>
      <c r="E138" s="188">
        <f t="shared" si="35"/>
        <v>5</v>
      </c>
      <c r="F138" s="188">
        <f t="shared" si="35"/>
        <v>5</v>
      </c>
      <c r="G138" s="188">
        <f t="shared" si="35"/>
        <v>4</v>
      </c>
      <c r="H138" s="188"/>
      <c r="I138" s="188">
        <f t="shared" si="35"/>
        <v>5</v>
      </c>
      <c r="J138" s="188">
        <f t="shared" si="35"/>
        <v>4</v>
      </c>
      <c r="K138" s="188">
        <f t="shared" si="35"/>
        <v>5</v>
      </c>
      <c r="L138" s="188"/>
      <c r="M138" s="188">
        <f t="shared" si="35"/>
        <v>5</v>
      </c>
      <c r="N138" s="188">
        <f t="shared" si="35"/>
        <v>5</v>
      </c>
      <c r="O138" s="188">
        <f t="shared" si="35"/>
        <v>5</v>
      </c>
      <c r="P138" s="188">
        <f t="shared" si="35"/>
        <v>5</v>
      </c>
    </row>
    <row r="139" spans="1:16">
      <c r="A139" s="186" t="s">
        <v>136</v>
      </c>
      <c r="C139" s="188">
        <f>QUARTILE(C100:C137,1)</f>
        <v>5</v>
      </c>
      <c r="D139" s="188">
        <f t="shared" ref="D139:P139" si="36">QUARTILE(D100:D137,1)</f>
        <v>5</v>
      </c>
      <c r="E139" s="188">
        <f t="shared" si="36"/>
        <v>5</v>
      </c>
      <c r="F139" s="188">
        <f t="shared" si="36"/>
        <v>5</v>
      </c>
      <c r="G139" s="188">
        <f t="shared" si="36"/>
        <v>4</v>
      </c>
      <c r="H139" s="188"/>
      <c r="I139" s="188">
        <f t="shared" si="36"/>
        <v>5</v>
      </c>
      <c r="J139" s="188">
        <f t="shared" si="36"/>
        <v>4</v>
      </c>
      <c r="K139" s="188">
        <f t="shared" si="36"/>
        <v>5</v>
      </c>
      <c r="L139" s="188"/>
      <c r="M139" s="188">
        <f t="shared" si="36"/>
        <v>5</v>
      </c>
      <c r="N139" s="188">
        <f t="shared" si="36"/>
        <v>4</v>
      </c>
      <c r="O139" s="188">
        <f t="shared" si="36"/>
        <v>5</v>
      </c>
      <c r="P139" s="188">
        <f t="shared" si="36"/>
        <v>4</v>
      </c>
    </row>
    <row r="140" spans="1:16">
      <c r="A140" s="186" t="s">
        <v>137</v>
      </c>
      <c r="C140" s="188">
        <f>AVERAGE(C100:C137)</f>
        <v>4.9444444444444446</v>
      </c>
      <c r="D140" s="188">
        <f t="shared" ref="D140:P140" si="37">AVERAGE(D100:D137)</f>
        <v>4.9444444444444446</v>
      </c>
      <c r="E140" s="188">
        <f t="shared" si="37"/>
        <v>4.8055555555555554</v>
      </c>
      <c r="F140" s="188">
        <f t="shared" si="37"/>
        <v>4.9722222222222223</v>
      </c>
      <c r="G140" s="188">
        <f t="shared" si="37"/>
        <v>3.9722222222222223</v>
      </c>
      <c r="H140" s="188"/>
      <c r="I140" s="188">
        <f t="shared" si="37"/>
        <v>5</v>
      </c>
      <c r="J140" s="188">
        <f t="shared" si="37"/>
        <v>4.3055555555555554</v>
      </c>
      <c r="K140" s="188">
        <f t="shared" si="37"/>
        <v>5</v>
      </c>
      <c r="L140" s="188"/>
      <c r="M140" s="188">
        <f t="shared" si="37"/>
        <v>4.5555555555555554</v>
      </c>
      <c r="N140" s="188">
        <f t="shared" si="37"/>
        <v>4.3888888888888893</v>
      </c>
      <c r="O140" s="188">
        <f t="shared" si="37"/>
        <v>4.9722222222222223</v>
      </c>
      <c r="P140" s="188">
        <f t="shared" si="37"/>
        <v>4.7222222222222223</v>
      </c>
    </row>
  </sheetData>
  <protectedRanges>
    <protectedRange sqref="AB94:AC95" name="Rango3_2_1_1"/>
    <protectedRange sqref="C94:Q95 Y94:AA95" name="Rango1_2_1_1"/>
    <protectedRange sqref="V57:W57 X94:X95 AD94:AE95 R94:T95 V94:W95" name="Rango2_2_1_1"/>
    <protectedRange sqref="AB58:AC93" name="Rango3_2_1"/>
    <protectedRange sqref="C58:Q93 Y58:AA93" name="Rango1_2_1"/>
    <protectedRange sqref="V58:X93 AD58:AE93 R58:T93" name="Rango2_2_1"/>
  </protectedRanges>
  <mergeCells count="35">
    <mergeCell ref="N3:N5"/>
    <mergeCell ref="O3:O5"/>
    <mergeCell ref="C2:H2"/>
    <mergeCell ref="I2:L2"/>
    <mergeCell ref="M2:Q2"/>
    <mergeCell ref="C3:C5"/>
    <mergeCell ref="D3:D5"/>
    <mergeCell ref="E3:E5"/>
    <mergeCell ref="F3:F5"/>
    <mergeCell ref="G3:G5"/>
    <mergeCell ref="H3:H5"/>
    <mergeCell ref="I3:I5"/>
    <mergeCell ref="B2:B5"/>
    <mergeCell ref="B53:B56"/>
    <mergeCell ref="C53:Q53"/>
    <mergeCell ref="R53:W53"/>
    <mergeCell ref="X53:AE53"/>
    <mergeCell ref="C54:E56"/>
    <mergeCell ref="F54:H56"/>
    <mergeCell ref="I54:K56"/>
    <mergeCell ref="L54:N56"/>
    <mergeCell ref="O54:Q56"/>
    <mergeCell ref="P3:P5"/>
    <mergeCell ref="Q3:Q5"/>
    <mergeCell ref="J3:J5"/>
    <mergeCell ref="K3:K5"/>
    <mergeCell ref="L3:L5"/>
    <mergeCell ref="M3:M5"/>
    <mergeCell ref="AD54:AE56"/>
    <mergeCell ref="R54:S56"/>
    <mergeCell ref="T54:U56"/>
    <mergeCell ref="V54:W56"/>
    <mergeCell ref="X54:X56"/>
    <mergeCell ref="Y54:AA56"/>
    <mergeCell ref="AB54:AC56"/>
  </mergeCells>
  <phoneticPr fontId="4" type="noConversion"/>
  <pageMargins left="0.75" right="0.75" top="1" bottom="1" header="0" footer="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E140"/>
  <sheetViews>
    <sheetView zoomScale="60" zoomScaleNormal="60" workbookViewId="0">
      <selection activeCell="C6" sqref="C6:Q36"/>
    </sheetView>
  </sheetViews>
  <sheetFormatPr baseColWidth="10" defaultRowHeight="12.75"/>
  <cols>
    <col min="2" max="2" width="5" customWidth="1"/>
    <col min="3" max="3" width="9.5703125" customWidth="1"/>
    <col min="4" max="4" width="11.140625" customWidth="1"/>
    <col min="5" max="5" width="11" customWidth="1"/>
    <col min="6" max="6" width="14.85546875" customWidth="1"/>
    <col min="8" max="8" width="10.85546875" style="8" customWidth="1"/>
  </cols>
  <sheetData>
    <row r="1" spans="1:21" ht="13.5" thickBot="1">
      <c r="A1" s="90" t="s">
        <v>81</v>
      </c>
    </row>
    <row r="2" spans="1:21" ht="13.5" thickTop="1">
      <c r="B2" s="346" t="s">
        <v>88</v>
      </c>
      <c r="C2" s="349" t="s">
        <v>56</v>
      </c>
      <c r="D2" s="350"/>
      <c r="E2" s="350"/>
      <c r="F2" s="350"/>
      <c r="G2" s="350"/>
      <c r="H2" s="351"/>
      <c r="I2" s="352" t="s">
        <v>11</v>
      </c>
      <c r="J2" s="353"/>
      <c r="K2" s="353"/>
      <c r="L2" s="351"/>
      <c r="M2" s="354" t="s">
        <v>12</v>
      </c>
      <c r="N2" s="355"/>
      <c r="O2" s="355"/>
      <c r="P2" s="355"/>
      <c r="Q2" s="356"/>
    </row>
    <row r="3" spans="1:21" ht="12.75" customHeight="1">
      <c r="B3" s="347"/>
      <c r="C3" s="377" t="s">
        <v>57</v>
      </c>
      <c r="D3" s="380" t="s">
        <v>58</v>
      </c>
      <c r="E3" s="380" t="s">
        <v>59</v>
      </c>
      <c r="F3" s="380" t="s">
        <v>60</v>
      </c>
      <c r="G3" s="381" t="s">
        <v>61</v>
      </c>
      <c r="H3" s="382" t="s">
        <v>62</v>
      </c>
      <c r="I3" s="370" t="s">
        <v>3</v>
      </c>
      <c r="J3" s="373" t="s">
        <v>63</v>
      </c>
      <c r="K3" s="326" t="s">
        <v>64</v>
      </c>
      <c r="L3" s="374" t="s">
        <v>62</v>
      </c>
      <c r="M3" s="363" t="s">
        <v>65</v>
      </c>
      <c r="N3" s="365" t="s">
        <v>66</v>
      </c>
      <c r="O3" s="365" t="s">
        <v>67</v>
      </c>
      <c r="P3" s="368" t="s">
        <v>68</v>
      </c>
      <c r="Q3" s="357" t="s">
        <v>62</v>
      </c>
    </row>
    <row r="4" spans="1:21">
      <c r="B4" s="347"/>
      <c r="C4" s="378"/>
      <c r="D4" s="366"/>
      <c r="E4" s="366"/>
      <c r="F4" s="366"/>
      <c r="G4" s="327"/>
      <c r="H4" s="383"/>
      <c r="I4" s="371"/>
      <c r="J4" s="366"/>
      <c r="K4" s="327"/>
      <c r="L4" s="375"/>
      <c r="M4" s="331"/>
      <c r="N4" s="366"/>
      <c r="O4" s="366"/>
      <c r="P4" s="327"/>
      <c r="Q4" s="358"/>
    </row>
    <row r="5" spans="1:21" ht="13.5" thickBot="1">
      <c r="B5" s="348"/>
      <c r="C5" s="379"/>
      <c r="D5" s="367"/>
      <c r="E5" s="366"/>
      <c r="F5" s="367"/>
      <c r="G5" s="369"/>
      <c r="H5" s="384"/>
      <c r="I5" s="372"/>
      <c r="J5" s="367"/>
      <c r="K5" s="369"/>
      <c r="L5" s="376"/>
      <c r="M5" s="364"/>
      <c r="N5" s="367"/>
      <c r="O5" s="367"/>
      <c r="P5" s="369"/>
      <c r="Q5" s="359"/>
    </row>
    <row r="6" spans="1:21" ht="13.5" thickBot="1">
      <c r="A6">
        <f>IF(C6="NE",0,1)</f>
        <v>1</v>
      </c>
      <c r="B6" s="97" t="s">
        <v>89</v>
      </c>
      <c r="C6" s="183">
        <f>IF(C58+D58+E58&gt;13,5,IF(C58+D58+E58&gt;10,4,IF(C58+D58+E58&gt;7,3,IF(C58+D58+E58&gt;5,2,"NE"))))</f>
        <v>5</v>
      </c>
      <c r="D6" s="183">
        <f>IF(F58+G58+H58&gt;13,5,IF(F58+G58+H58&gt;10,4,IF(F58+G58+H58&gt;7,3,IF(F58+G58+H58&gt;5,2,"NE"))))</f>
        <v>2</v>
      </c>
      <c r="E6" s="183">
        <f>IF(I58+J58+K58&gt;13,5,IF(I58+J58+K58&gt;10,4,IF(I58+J58+K58&gt;7,3,IF(I58+J58+K58&gt;5,2,"NE"))))</f>
        <v>4</v>
      </c>
      <c r="F6" s="183">
        <f>IF(L58+M58+N58&gt;13,5,IF(L58+M58+N58&gt;10,4,IF(L58+M58+N58&gt;7,3,IF(L58+M58+N58&gt;5,2,"NE"))))</f>
        <v>4</v>
      </c>
      <c r="G6" s="183">
        <f>IF(O58+P58+Q58&gt;13,5,IF(O58+P58+Q58&gt;10,4,IF(O58+P58+Q58&gt;7,3,IF(O58+P58+Q58&gt;5,2,"NE"))))</f>
        <v>2</v>
      </c>
      <c r="H6" s="184" t="str">
        <f>IF(COUNTIF(C6:G6,2)&gt;1,"D","A")</f>
        <v>D</v>
      </c>
      <c r="I6" s="183">
        <f>IF(R58+S58&gt;8,5,IF(R58+S58&gt;6,4,IF(R58+S58&gt;4,3,IF(R58+S58&gt;2,2,"NE"))))</f>
        <v>4</v>
      </c>
      <c r="J6" s="183">
        <f>IF(AND(ISTEXT(T58),U58&gt;0),U58,"NE")</f>
        <v>2</v>
      </c>
      <c r="K6" s="183">
        <f>IF(V58+W58&gt;8,5,IF(V58+W58&gt;6,4,IF(V58+W58&gt;4,3,IF(V58+W58&gt;2,2,"NE"))))</f>
        <v>4</v>
      </c>
      <c r="L6" s="184" t="str">
        <f>IF(OR(COUNTIF(I6:K6,2)&gt;1,H6="D"),"D","A")</f>
        <v>D</v>
      </c>
      <c r="M6" s="183">
        <f>X58</f>
        <v>2</v>
      </c>
      <c r="N6" s="183">
        <f>IF(Y58+Z58+AA58&gt;13,5,IF(Y58+Z58+AA58&gt;10,4,IF(Y58+Z58+AA58&gt;7,3,IF(Y58+Z58+AA58&gt;5,2,"NE"))))</f>
        <v>3</v>
      </c>
      <c r="O6" s="183">
        <f>IF(AB58+AC58&gt;8,5,IF(AB58+AC58&gt;6,4,IF(AB58+AC58&gt;4,3,IF(AB58+AC58&gt;2,2,"NE"))))</f>
        <v>2</v>
      </c>
      <c r="P6" s="183">
        <f>IF(AD58+AE58&gt;8,5,IF(AD58+AE58&gt;6,4,IF(AD58+AE58&gt;4,3,IF(AD58+AE58&gt;2,2,"NE"))))</f>
        <v>4</v>
      </c>
      <c r="Q6" s="184" t="str">
        <f>IF(OR(COUNTIF(M6:P6,2)&gt;1,L6="D"),"D","A")</f>
        <v>D</v>
      </c>
      <c r="S6">
        <f>IF(AND(SUM(C6:G6)&gt;0,H6="A"),1,0)</f>
        <v>0</v>
      </c>
      <c r="T6">
        <f>IF(AND(SUM(I6:K6)&gt;0,L6="A"),1,0)</f>
        <v>0</v>
      </c>
      <c r="U6">
        <f>IF(AND(SUM(M6:P6)&gt;0,Q6="A"),1,0)</f>
        <v>0</v>
      </c>
    </row>
    <row r="7" spans="1:21" ht="13.5" thickBot="1">
      <c r="A7">
        <f t="shared" ref="A7:A43" si="0">IF(C7="NE",0,1)</f>
        <v>1</v>
      </c>
      <c r="B7" s="100" t="s">
        <v>90</v>
      </c>
      <c r="C7" s="183">
        <f t="shared" ref="C7:C43" si="1">IF(C59+D59+E59&gt;13,5,IF(C59+D59+E59&gt;10,4,IF(C59+D59+E59&gt;7,3,IF(C59+D59+E59&gt;5,2,"NE"))))</f>
        <v>5</v>
      </c>
      <c r="D7" s="183">
        <f t="shared" ref="D7:D43" si="2">IF(F59+G59+H59&gt;13,5,IF(F59+G59+H59&gt;10,4,IF(F59+G59+H59&gt;7,3,IF(F59+G59+H59&gt;5,2,"NE"))))</f>
        <v>3</v>
      </c>
      <c r="E7" s="183">
        <f t="shared" ref="E7:E43" si="3">IF(I59+J59+K59&gt;13,5,IF(I59+J59+K59&gt;10,4,IF(I59+J59+K59&gt;7,3,IF(I59+J59+K59&gt;5,2,"NE"))))</f>
        <v>5</v>
      </c>
      <c r="F7" s="183">
        <f t="shared" ref="F7:F43" si="4">IF(L59+M59+N59&gt;13,5,IF(L59+M59+N59&gt;10,4,IF(L59+M59+N59&gt;7,3,IF(L59+M59+N59&gt;5,2,"NE"))))</f>
        <v>5</v>
      </c>
      <c r="G7" s="183">
        <f t="shared" ref="G7:G43" si="5">IF(O59+P59+Q59&gt;13,5,IF(O59+P59+Q59&gt;10,4,IF(O59+P59+Q59&gt;7,3,IF(O59+P59+Q59&gt;5,2,"NE"))))</f>
        <v>3</v>
      </c>
      <c r="H7" s="184" t="str">
        <f t="shared" ref="H7:H43" si="6">IF(COUNTIF(C7:G7,2)&gt;1,"D","A")</f>
        <v>A</v>
      </c>
      <c r="I7" s="183">
        <f t="shared" ref="I7:I43" si="7">IF(R59+S59&gt;8,5,IF(R59+S59&gt;6,4,IF(R59+S59&gt;4,3,IF(R59+S59&gt;2,2,"NE"))))</f>
        <v>5</v>
      </c>
      <c r="J7" s="183">
        <f t="shared" ref="J7:J43" si="8">IF(AND(ISTEXT(T59),U59&gt;0),U59,"NE")</f>
        <v>2</v>
      </c>
      <c r="K7" s="183">
        <f t="shared" ref="K7:K43" si="9">IF(V59+W59&gt;8,5,IF(V59+W59&gt;6,4,IF(V59+W59&gt;4,3,IF(V59+W59&gt;2,2,"NE"))))</f>
        <v>5</v>
      </c>
      <c r="L7" s="184" t="str">
        <f t="shared" ref="L7:L43" si="10">IF(OR(COUNTIF(I7:K7,2)&gt;1,H7="D"),"D","A")</f>
        <v>A</v>
      </c>
      <c r="M7" s="183">
        <f t="shared" ref="M7:M43" si="11">X59</f>
        <v>2</v>
      </c>
      <c r="N7" s="183">
        <f t="shared" ref="N7:N43" si="12">IF(Y59+Z59+AA59&gt;13,5,IF(Y59+Z59+AA59&gt;10,4,IF(Y59+Z59+AA59&gt;7,3,IF(Y59+Z59+AA59&gt;5,2,"NE"))))</f>
        <v>3</v>
      </c>
      <c r="O7" s="183">
        <f t="shared" ref="O7:O43" si="13">IF(AB59+AC59&gt;8,5,IF(AB59+AC59&gt;6,4,IF(AB59+AC59&gt;4,3,IF(AB59+AC59&gt;2,2,"NE"))))</f>
        <v>5</v>
      </c>
      <c r="P7" s="183">
        <f t="shared" ref="P7:P43" si="14">IF(AD59+AE59&gt;8,5,IF(AD59+AE59&gt;6,4,IF(AD59+AE59&gt;4,3,IF(AD59+AE59&gt;2,2,"NE"))))</f>
        <v>5</v>
      </c>
      <c r="Q7" s="184" t="str">
        <f t="shared" ref="Q7:Q43" si="15">IF(OR(COUNTIF(M7:P7,2)&gt;1,L7="D"),"D","A")</f>
        <v>A</v>
      </c>
      <c r="S7">
        <f t="shared" ref="S7:S43" si="16">IF(AND(SUM(C7:G7)&gt;0,H7="A"),1,0)</f>
        <v>1</v>
      </c>
      <c r="T7">
        <f t="shared" ref="T7:T43" si="17">IF(AND(SUM(I7:K7)&gt;0,L7="A"),1,0)</f>
        <v>1</v>
      </c>
      <c r="U7">
        <f t="shared" ref="U7:U43" si="18">IF(AND(SUM(M7:P7)&gt;0,Q7="A"),1,0)</f>
        <v>1</v>
      </c>
    </row>
    <row r="8" spans="1:21" ht="13.5" thickBot="1">
      <c r="A8">
        <f t="shared" si="0"/>
        <v>1</v>
      </c>
      <c r="B8" s="100" t="s">
        <v>91</v>
      </c>
      <c r="C8" s="183">
        <f t="shared" si="1"/>
        <v>5</v>
      </c>
      <c r="D8" s="183">
        <f t="shared" si="2"/>
        <v>5</v>
      </c>
      <c r="E8" s="183">
        <f t="shared" si="3"/>
        <v>5</v>
      </c>
      <c r="F8" s="183">
        <f t="shared" si="4"/>
        <v>5</v>
      </c>
      <c r="G8" s="183">
        <f t="shared" si="5"/>
        <v>5</v>
      </c>
      <c r="H8" s="184" t="str">
        <f t="shared" si="6"/>
        <v>A</v>
      </c>
      <c r="I8" s="183">
        <f t="shared" si="7"/>
        <v>5</v>
      </c>
      <c r="J8" s="183">
        <f t="shared" si="8"/>
        <v>2</v>
      </c>
      <c r="K8" s="183">
        <f t="shared" si="9"/>
        <v>5</v>
      </c>
      <c r="L8" s="184" t="str">
        <f t="shared" si="10"/>
        <v>A</v>
      </c>
      <c r="M8" s="183">
        <f t="shared" si="11"/>
        <v>3</v>
      </c>
      <c r="N8" s="183">
        <f t="shared" si="12"/>
        <v>3</v>
      </c>
      <c r="O8" s="183">
        <f t="shared" si="13"/>
        <v>5</v>
      </c>
      <c r="P8" s="183">
        <f t="shared" si="14"/>
        <v>4</v>
      </c>
      <c r="Q8" s="184" t="str">
        <f t="shared" si="15"/>
        <v>A</v>
      </c>
      <c r="S8">
        <f t="shared" si="16"/>
        <v>1</v>
      </c>
      <c r="T8">
        <f t="shared" si="17"/>
        <v>1</v>
      </c>
      <c r="U8">
        <f t="shared" si="18"/>
        <v>1</v>
      </c>
    </row>
    <row r="9" spans="1:21" ht="13.5" thickBot="1">
      <c r="A9">
        <f t="shared" si="0"/>
        <v>1</v>
      </c>
      <c r="B9" s="100" t="s">
        <v>92</v>
      </c>
      <c r="C9" s="183">
        <f t="shared" si="1"/>
        <v>5</v>
      </c>
      <c r="D9" s="183">
        <f t="shared" si="2"/>
        <v>4</v>
      </c>
      <c r="E9" s="183">
        <f t="shared" si="3"/>
        <v>3</v>
      </c>
      <c r="F9" s="183">
        <f t="shared" si="4"/>
        <v>5</v>
      </c>
      <c r="G9" s="183">
        <f t="shared" si="5"/>
        <v>3</v>
      </c>
      <c r="H9" s="184" t="str">
        <f t="shared" si="6"/>
        <v>A</v>
      </c>
      <c r="I9" s="183">
        <f t="shared" si="7"/>
        <v>5</v>
      </c>
      <c r="J9" s="183">
        <f t="shared" si="8"/>
        <v>2</v>
      </c>
      <c r="K9" s="183">
        <f t="shared" si="9"/>
        <v>5</v>
      </c>
      <c r="L9" s="184" t="str">
        <f t="shared" si="10"/>
        <v>A</v>
      </c>
      <c r="M9" s="183">
        <f t="shared" si="11"/>
        <v>5</v>
      </c>
      <c r="N9" s="183">
        <f t="shared" si="12"/>
        <v>4</v>
      </c>
      <c r="O9" s="183">
        <f t="shared" si="13"/>
        <v>5</v>
      </c>
      <c r="P9" s="183">
        <f t="shared" si="14"/>
        <v>4</v>
      </c>
      <c r="Q9" s="184" t="str">
        <f t="shared" si="15"/>
        <v>A</v>
      </c>
      <c r="S9">
        <f t="shared" si="16"/>
        <v>1</v>
      </c>
      <c r="T9">
        <f t="shared" si="17"/>
        <v>1</v>
      </c>
      <c r="U9">
        <f t="shared" si="18"/>
        <v>1</v>
      </c>
    </row>
    <row r="10" spans="1:21" ht="13.5" thickBot="1">
      <c r="A10">
        <f t="shared" si="0"/>
        <v>1</v>
      </c>
      <c r="B10" s="100" t="s">
        <v>93</v>
      </c>
      <c r="C10" s="183">
        <f t="shared" si="1"/>
        <v>5</v>
      </c>
      <c r="D10" s="183">
        <f t="shared" si="2"/>
        <v>4</v>
      </c>
      <c r="E10" s="183">
        <f t="shared" si="3"/>
        <v>3</v>
      </c>
      <c r="F10" s="183">
        <f t="shared" si="4"/>
        <v>5</v>
      </c>
      <c r="G10" s="183">
        <f t="shared" si="5"/>
        <v>3</v>
      </c>
      <c r="H10" s="184" t="str">
        <f t="shared" si="6"/>
        <v>A</v>
      </c>
      <c r="I10" s="183">
        <f t="shared" si="7"/>
        <v>5</v>
      </c>
      <c r="J10" s="183">
        <f t="shared" si="8"/>
        <v>2</v>
      </c>
      <c r="K10" s="183">
        <f t="shared" si="9"/>
        <v>5</v>
      </c>
      <c r="L10" s="184" t="str">
        <f t="shared" si="10"/>
        <v>A</v>
      </c>
      <c r="M10" s="183">
        <f t="shared" si="11"/>
        <v>5</v>
      </c>
      <c r="N10" s="183">
        <f t="shared" si="12"/>
        <v>3</v>
      </c>
      <c r="O10" s="183">
        <f t="shared" si="13"/>
        <v>5</v>
      </c>
      <c r="P10" s="183">
        <f t="shared" si="14"/>
        <v>4</v>
      </c>
      <c r="Q10" s="184" t="str">
        <f t="shared" si="15"/>
        <v>A</v>
      </c>
      <c r="S10">
        <f t="shared" si="16"/>
        <v>1</v>
      </c>
      <c r="T10">
        <f t="shared" si="17"/>
        <v>1</v>
      </c>
      <c r="U10">
        <f t="shared" si="18"/>
        <v>1</v>
      </c>
    </row>
    <row r="11" spans="1:21" ht="13.5" thickBot="1">
      <c r="A11">
        <f t="shared" si="0"/>
        <v>1</v>
      </c>
      <c r="B11" s="100" t="s">
        <v>94</v>
      </c>
      <c r="C11" s="183">
        <f t="shared" si="1"/>
        <v>5</v>
      </c>
      <c r="D11" s="183">
        <f t="shared" si="2"/>
        <v>5</v>
      </c>
      <c r="E11" s="183">
        <f t="shared" si="3"/>
        <v>5</v>
      </c>
      <c r="F11" s="183">
        <f t="shared" si="4"/>
        <v>5</v>
      </c>
      <c r="G11" s="183">
        <f t="shared" si="5"/>
        <v>4</v>
      </c>
      <c r="H11" s="184" t="str">
        <f t="shared" si="6"/>
        <v>A</v>
      </c>
      <c r="I11" s="183">
        <f t="shared" si="7"/>
        <v>5</v>
      </c>
      <c r="J11" s="183">
        <f t="shared" si="8"/>
        <v>2</v>
      </c>
      <c r="K11" s="183">
        <f t="shared" si="9"/>
        <v>5</v>
      </c>
      <c r="L11" s="184" t="str">
        <f t="shared" si="10"/>
        <v>A</v>
      </c>
      <c r="M11" s="183">
        <f t="shared" si="11"/>
        <v>3</v>
      </c>
      <c r="N11" s="183">
        <f t="shared" si="12"/>
        <v>4</v>
      </c>
      <c r="O11" s="183">
        <f t="shared" si="13"/>
        <v>5</v>
      </c>
      <c r="P11" s="183">
        <f t="shared" si="14"/>
        <v>3</v>
      </c>
      <c r="Q11" s="184" t="str">
        <f t="shared" si="15"/>
        <v>A</v>
      </c>
      <c r="S11">
        <f t="shared" si="16"/>
        <v>1</v>
      </c>
      <c r="T11">
        <f t="shared" si="17"/>
        <v>1</v>
      </c>
      <c r="U11">
        <f t="shared" si="18"/>
        <v>1</v>
      </c>
    </row>
    <row r="12" spans="1:21" ht="13.5" thickBot="1">
      <c r="A12">
        <f t="shared" si="0"/>
        <v>1</v>
      </c>
      <c r="B12" s="100" t="s">
        <v>95</v>
      </c>
      <c r="C12" s="183">
        <f t="shared" si="1"/>
        <v>5</v>
      </c>
      <c r="D12" s="183">
        <f t="shared" si="2"/>
        <v>5</v>
      </c>
      <c r="E12" s="183">
        <f t="shared" si="3"/>
        <v>5</v>
      </c>
      <c r="F12" s="183">
        <f t="shared" si="4"/>
        <v>5</v>
      </c>
      <c r="G12" s="183">
        <f t="shared" si="5"/>
        <v>3</v>
      </c>
      <c r="H12" s="184" t="str">
        <f t="shared" si="6"/>
        <v>A</v>
      </c>
      <c r="I12" s="183">
        <f t="shared" si="7"/>
        <v>5</v>
      </c>
      <c r="J12" s="183">
        <f t="shared" si="8"/>
        <v>2</v>
      </c>
      <c r="K12" s="183">
        <f t="shared" si="9"/>
        <v>5</v>
      </c>
      <c r="L12" s="184" t="str">
        <f t="shared" si="10"/>
        <v>A</v>
      </c>
      <c r="M12" s="183">
        <f t="shared" si="11"/>
        <v>5</v>
      </c>
      <c r="N12" s="183">
        <f t="shared" si="12"/>
        <v>3</v>
      </c>
      <c r="O12" s="183">
        <f t="shared" si="13"/>
        <v>5</v>
      </c>
      <c r="P12" s="183">
        <f t="shared" si="14"/>
        <v>5</v>
      </c>
      <c r="Q12" s="184" t="str">
        <f t="shared" si="15"/>
        <v>A</v>
      </c>
      <c r="S12">
        <f t="shared" si="16"/>
        <v>1</v>
      </c>
      <c r="T12">
        <f t="shared" si="17"/>
        <v>1</v>
      </c>
      <c r="U12">
        <f t="shared" si="18"/>
        <v>1</v>
      </c>
    </row>
    <row r="13" spans="1:21" ht="13.5" thickBot="1">
      <c r="A13">
        <f t="shared" si="0"/>
        <v>1</v>
      </c>
      <c r="B13" s="100" t="s">
        <v>96</v>
      </c>
      <c r="C13" s="183">
        <f t="shared" si="1"/>
        <v>5</v>
      </c>
      <c r="D13" s="183">
        <f t="shared" si="2"/>
        <v>5</v>
      </c>
      <c r="E13" s="183">
        <f t="shared" si="3"/>
        <v>4</v>
      </c>
      <c r="F13" s="183">
        <f t="shared" si="4"/>
        <v>5</v>
      </c>
      <c r="G13" s="183">
        <f t="shared" si="5"/>
        <v>3</v>
      </c>
      <c r="H13" s="184" t="str">
        <f t="shared" si="6"/>
        <v>A</v>
      </c>
      <c r="I13" s="183">
        <f t="shared" si="7"/>
        <v>5</v>
      </c>
      <c r="J13" s="183">
        <f t="shared" si="8"/>
        <v>2</v>
      </c>
      <c r="K13" s="183">
        <f t="shared" si="9"/>
        <v>4</v>
      </c>
      <c r="L13" s="184" t="str">
        <f t="shared" si="10"/>
        <v>A</v>
      </c>
      <c r="M13" s="183">
        <f t="shared" si="11"/>
        <v>5</v>
      </c>
      <c r="N13" s="183">
        <f t="shared" si="12"/>
        <v>4</v>
      </c>
      <c r="O13" s="183">
        <f t="shared" si="13"/>
        <v>4</v>
      </c>
      <c r="P13" s="183">
        <f t="shared" si="14"/>
        <v>5</v>
      </c>
      <c r="Q13" s="184" t="str">
        <f t="shared" si="15"/>
        <v>A</v>
      </c>
      <c r="S13">
        <f t="shared" si="16"/>
        <v>1</v>
      </c>
      <c r="T13">
        <f t="shared" si="17"/>
        <v>1</v>
      </c>
      <c r="U13">
        <f t="shared" si="18"/>
        <v>1</v>
      </c>
    </row>
    <row r="14" spans="1:21" ht="13.5" thickBot="1">
      <c r="A14">
        <f t="shared" si="0"/>
        <v>1</v>
      </c>
      <c r="B14" s="100" t="s">
        <v>97</v>
      </c>
      <c r="C14" s="183">
        <f t="shared" si="1"/>
        <v>5</v>
      </c>
      <c r="D14" s="183">
        <f t="shared" si="2"/>
        <v>4</v>
      </c>
      <c r="E14" s="183">
        <f t="shared" si="3"/>
        <v>5</v>
      </c>
      <c r="F14" s="183">
        <f t="shared" si="4"/>
        <v>5</v>
      </c>
      <c r="G14" s="183">
        <f t="shared" si="5"/>
        <v>3</v>
      </c>
      <c r="H14" s="184" t="str">
        <f t="shared" si="6"/>
        <v>A</v>
      </c>
      <c r="I14" s="183">
        <f t="shared" si="7"/>
        <v>5</v>
      </c>
      <c r="J14" s="183">
        <f t="shared" si="8"/>
        <v>2</v>
      </c>
      <c r="K14" s="183">
        <f t="shared" si="9"/>
        <v>5</v>
      </c>
      <c r="L14" s="184" t="str">
        <f t="shared" si="10"/>
        <v>A</v>
      </c>
      <c r="M14" s="183">
        <f t="shared" si="11"/>
        <v>5</v>
      </c>
      <c r="N14" s="183">
        <f t="shared" si="12"/>
        <v>5</v>
      </c>
      <c r="O14" s="183">
        <f t="shared" si="13"/>
        <v>5</v>
      </c>
      <c r="P14" s="183">
        <f t="shared" si="14"/>
        <v>5</v>
      </c>
      <c r="Q14" s="184" t="str">
        <f t="shared" si="15"/>
        <v>A</v>
      </c>
      <c r="S14">
        <f t="shared" si="16"/>
        <v>1</v>
      </c>
      <c r="T14">
        <f t="shared" si="17"/>
        <v>1</v>
      </c>
      <c r="U14">
        <f t="shared" si="18"/>
        <v>1</v>
      </c>
    </row>
    <row r="15" spans="1:21" ht="13.5" thickBot="1">
      <c r="A15">
        <f t="shared" si="0"/>
        <v>1</v>
      </c>
      <c r="B15" s="100" t="s">
        <v>98</v>
      </c>
      <c r="C15" s="183">
        <f t="shared" si="1"/>
        <v>5</v>
      </c>
      <c r="D15" s="183">
        <f t="shared" si="2"/>
        <v>5</v>
      </c>
      <c r="E15" s="183">
        <f t="shared" si="3"/>
        <v>5</v>
      </c>
      <c r="F15" s="183">
        <f t="shared" si="4"/>
        <v>5</v>
      </c>
      <c r="G15" s="183">
        <f t="shared" si="5"/>
        <v>4</v>
      </c>
      <c r="H15" s="184" t="str">
        <f t="shared" si="6"/>
        <v>A</v>
      </c>
      <c r="I15" s="183">
        <f t="shared" si="7"/>
        <v>5</v>
      </c>
      <c r="J15" s="183">
        <f t="shared" si="8"/>
        <v>2</v>
      </c>
      <c r="K15" s="183">
        <f t="shared" si="9"/>
        <v>5</v>
      </c>
      <c r="L15" s="184" t="str">
        <f t="shared" si="10"/>
        <v>A</v>
      </c>
      <c r="M15" s="183">
        <f t="shared" si="11"/>
        <v>5</v>
      </c>
      <c r="N15" s="183">
        <f t="shared" si="12"/>
        <v>4</v>
      </c>
      <c r="O15" s="183">
        <f t="shared" si="13"/>
        <v>5</v>
      </c>
      <c r="P15" s="183">
        <f t="shared" si="14"/>
        <v>4</v>
      </c>
      <c r="Q15" s="184" t="str">
        <f t="shared" si="15"/>
        <v>A</v>
      </c>
      <c r="S15">
        <f t="shared" si="16"/>
        <v>1</v>
      </c>
      <c r="T15">
        <f t="shared" si="17"/>
        <v>1</v>
      </c>
      <c r="U15">
        <f t="shared" si="18"/>
        <v>1</v>
      </c>
    </row>
    <row r="16" spans="1:21" ht="13.5" thickBot="1">
      <c r="A16">
        <f t="shared" si="0"/>
        <v>1</v>
      </c>
      <c r="B16" s="100" t="s">
        <v>99</v>
      </c>
      <c r="C16" s="183">
        <f t="shared" si="1"/>
        <v>5</v>
      </c>
      <c r="D16" s="183">
        <f t="shared" si="2"/>
        <v>5</v>
      </c>
      <c r="E16" s="183">
        <f t="shared" si="3"/>
        <v>5</v>
      </c>
      <c r="F16" s="183">
        <f t="shared" si="4"/>
        <v>5</v>
      </c>
      <c r="G16" s="183">
        <f t="shared" si="5"/>
        <v>4</v>
      </c>
      <c r="H16" s="184" t="str">
        <f t="shared" si="6"/>
        <v>A</v>
      </c>
      <c r="I16" s="183">
        <f t="shared" si="7"/>
        <v>5</v>
      </c>
      <c r="J16" s="183">
        <f t="shared" si="8"/>
        <v>2</v>
      </c>
      <c r="K16" s="183">
        <f t="shared" si="9"/>
        <v>5</v>
      </c>
      <c r="L16" s="184" t="str">
        <f t="shared" si="10"/>
        <v>A</v>
      </c>
      <c r="M16" s="183">
        <f t="shared" si="11"/>
        <v>5</v>
      </c>
      <c r="N16" s="183">
        <f t="shared" si="12"/>
        <v>3</v>
      </c>
      <c r="O16" s="183">
        <f t="shared" si="13"/>
        <v>5</v>
      </c>
      <c r="P16" s="183">
        <f t="shared" si="14"/>
        <v>5</v>
      </c>
      <c r="Q16" s="184" t="str">
        <f t="shared" si="15"/>
        <v>A</v>
      </c>
      <c r="S16">
        <f t="shared" si="16"/>
        <v>1</v>
      </c>
      <c r="T16">
        <f t="shared" si="17"/>
        <v>1</v>
      </c>
      <c r="U16">
        <f t="shared" si="18"/>
        <v>1</v>
      </c>
    </row>
    <row r="17" spans="1:21" ht="13.5" thickBot="1">
      <c r="A17">
        <f t="shared" si="0"/>
        <v>1</v>
      </c>
      <c r="B17" s="100" t="s">
        <v>100</v>
      </c>
      <c r="C17" s="183">
        <f t="shared" si="1"/>
        <v>5</v>
      </c>
      <c r="D17" s="183">
        <f t="shared" si="2"/>
        <v>5</v>
      </c>
      <c r="E17" s="183">
        <f t="shared" si="3"/>
        <v>5</v>
      </c>
      <c r="F17" s="183">
        <f t="shared" si="4"/>
        <v>5</v>
      </c>
      <c r="G17" s="183">
        <f t="shared" si="5"/>
        <v>5</v>
      </c>
      <c r="H17" s="184" t="str">
        <f t="shared" si="6"/>
        <v>A</v>
      </c>
      <c r="I17" s="183">
        <f t="shared" si="7"/>
        <v>5</v>
      </c>
      <c r="J17" s="183">
        <f t="shared" si="8"/>
        <v>2</v>
      </c>
      <c r="K17" s="183">
        <f t="shared" si="9"/>
        <v>5</v>
      </c>
      <c r="L17" s="184" t="str">
        <f t="shared" si="10"/>
        <v>A</v>
      </c>
      <c r="M17" s="183">
        <f t="shared" si="11"/>
        <v>5</v>
      </c>
      <c r="N17" s="183">
        <f t="shared" si="12"/>
        <v>5</v>
      </c>
      <c r="O17" s="183">
        <f t="shared" si="13"/>
        <v>5</v>
      </c>
      <c r="P17" s="183">
        <f t="shared" si="14"/>
        <v>5</v>
      </c>
      <c r="Q17" s="184" t="str">
        <f t="shared" si="15"/>
        <v>A</v>
      </c>
      <c r="S17">
        <f t="shared" si="16"/>
        <v>1</v>
      </c>
      <c r="T17">
        <f t="shared" si="17"/>
        <v>1</v>
      </c>
      <c r="U17">
        <f t="shared" si="18"/>
        <v>1</v>
      </c>
    </row>
    <row r="18" spans="1:21" ht="13.5" thickBot="1">
      <c r="A18">
        <f t="shared" si="0"/>
        <v>1</v>
      </c>
      <c r="B18" s="100" t="s">
        <v>101</v>
      </c>
      <c r="C18" s="183">
        <f t="shared" si="1"/>
        <v>4</v>
      </c>
      <c r="D18" s="183">
        <f t="shared" si="2"/>
        <v>2</v>
      </c>
      <c r="E18" s="183">
        <f t="shared" si="3"/>
        <v>3</v>
      </c>
      <c r="F18" s="183">
        <f t="shared" si="4"/>
        <v>2</v>
      </c>
      <c r="G18" s="183">
        <f t="shared" si="5"/>
        <v>2</v>
      </c>
      <c r="H18" s="184" t="str">
        <f t="shared" si="6"/>
        <v>D</v>
      </c>
      <c r="I18" s="183">
        <f t="shared" si="7"/>
        <v>5</v>
      </c>
      <c r="J18" s="183">
        <f t="shared" si="8"/>
        <v>2</v>
      </c>
      <c r="K18" s="183">
        <f t="shared" si="9"/>
        <v>4</v>
      </c>
      <c r="L18" s="184" t="str">
        <f t="shared" si="10"/>
        <v>D</v>
      </c>
      <c r="M18" s="183">
        <f t="shared" si="11"/>
        <v>3</v>
      </c>
      <c r="N18" s="183">
        <f t="shared" si="12"/>
        <v>2</v>
      </c>
      <c r="O18" s="183">
        <f t="shared" si="13"/>
        <v>5</v>
      </c>
      <c r="P18" s="183">
        <f t="shared" si="14"/>
        <v>3</v>
      </c>
      <c r="Q18" s="184" t="str">
        <f t="shared" si="15"/>
        <v>D</v>
      </c>
      <c r="S18">
        <f t="shared" si="16"/>
        <v>0</v>
      </c>
      <c r="T18">
        <f t="shared" si="17"/>
        <v>0</v>
      </c>
      <c r="U18">
        <f t="shared" si="18"/>
        <v>0</v>
      </c>
    </row>
    <row r="19" spans="1:21" ht="13.5" thickBot="1">
      <c r="A19">
        <f t="shared" si="0"/>
        <v>1</v>
      </c>
      <c r="B19" s="100" t="s">
        <v>102</v>
      </c>
      <c r="C19" s="183">
        <f t="shared" si="1"/>
        <v>5</v>
      </c>
      <c r="D19" s="183">
        <f t="shared" si="2"/>
        <v>5</v>
      </c>
      <c r="E19" s="183">
        <f t="shared" si="3"/>
        <v>5</v>
      </c>
      <c r="F19" s="183">
        <f t="shared" si="4"/>
        <v>5</v>
      </c>
      <c r="G19" s="183">
        <f t="shared" si="5"/>
        <v>3</v>
      </c>
      <c r="H19" s="184" t="str">
        <f t="shared" si="6"/>
        <v>A</v>
      </c>
      <c r="I19" s="183">
        <f t="shared" si="7"/>
        <v>5</v>
      </c>
      <c r="J19" s="183">
        <f t="shared" si="8"/>
        <v>3</v>
      </c>
      <c r="K19" s="183">
        <f t="shared" si="9"/>
        <v>5</v>
      </c>
      <c r="L19" s="184" t="str">
        <f t="shared" si="10"/>
        <v>A</v>
      </c>
      <c r="M19" s="183">
        <f t="shared" si="11"/>
        <v>3</v>
      </c>
      <c r="N19" s="183">
        <f t="shared" si="12"/>
        <v>2</v>
      </c>
      <c r="O19" s="183">
        <f t="shared" si="13"/>
        <v>3</v>
      </c>
      <c r="P19" s="183">
        <f t="shared" si="14"/>
        <v>5</v>
      </c>
      <c r="Q19" s="184" t="str">
        <f t="shared" si="15"/>
        <v>A</v>
      </c>
      <c r="S19">
        <f t="shared" si="16"/>
        <v>1</v>
      </c>
      <c r="T19">
        <f t="shared" si="17"/>
        <v>1</v>
      </c>
      <c r="U19">
        <f t="shared" si="18"/>
        <v>1</v>
      </c>
    </row>
    <row r="20" spans="1:21" ht="13.5" thickBot="1">
      <c r="A20">
        <f t="shared" si="0"/>
        <v>1</v>
      </c>
      <c r="B20" s="100" t="s">
        <v>103</v>
      </c>
      <c r="C20" s="183">
        <f t="shared" si="1"/>
        <v>5</v>
      </c>
      <c r="D20" s="183">
        <f t="shared" si="2"/>
        <v>3</v>
      </c>
      <c r="E20" s="183">
        <f t="shared" si="3"/>
        <v>5</v>
      </c>
      <c r="F20" s="183">
        <f t="shared" si="4"/>
        <v>5</v>
      </c>
      <c r="G20" s="183">
        <f t="shared" si="5"/>
        <v>2</v>
      </c>
      <c r="H20" s="184" t="str">
        <f t="shared" si="6"/>
        <v>A</v>
      </c>
      <c r="I20" s="183">
        <f t="shared" si="7"/>
        <v>5</v>
      </c>
      <c r="J20" s="183">
        <f t="shared" si="8"/>
        <v>2</v>
      </c>
      <c r="K20" s="183">
        <f t="shared" si="9"/>
        <v>5</v>
      </c>
      <c r="L20" s="184" t="str">
        <f t="shared" si="10"/>
        <v>A</v>
      </c>
      <c r="M20" s="183">
        <f t="shared" si="11"/>
        <v>2</v>
      </c>
      <c r="N20" s="183">
        <f t="shared" si="12"/>
        <v>2</v>
      </c>
      <c r="O20" s="183">
        <f t="shared" si="13"/>
        <v>5</v>
      </c>
      <c r="P20" s="183">
        <f t="shared" si="14"/>
        <v>4</v>
      </c>
      <c r="Q20" s="184" t="str">
        <f t="shared" si="15"/>
        <v>D</v>
      </c>
      <c r="S20">
        <f t="shared" si="16"/>
        <v>1</v>
      </c>
      <c r="T20">
        <f t="shared" si="17"/>
        <v>1</v>
      </c>
      <c r="U20">
        <f t="shared" si="18"/>
        <v>0</v>
      </c>
    </row>
    <row r="21" spans="1:21" ht="13.5" thickBot="1">
      <c r="A21">
        <f t="shared" si="0"/>
        <v>1</v>
      </c>
      <c r="B21" s="100" t="s">
        <v>104</v>
      </c>
      <c r="C21" s="183">
        <f t="shared" si="1"/>
        <v>5</v>
      </c>
      <c r="D21" s="183">
        <f t="shared" si="2"/>
        <v>5</v>
      </c>
      <c r="E21" s="183">
        <f t="shared" si="3"/>
        <v>5</v>
      </c>
      <c r="F21" s="183">
        <f t="shared" si="4"/>
        <v>5</v>
      </c>
      <c r="G21" s="183">
        <f t="shared" si="5"/>
        <v>4</v>
      </c>
      <c r="H21" s="184" t="str">
        <f t="shared" si="6"/>
        <v>A</v>
      </c>
      <c r="I21" s="183">
        <f t="shared" si="7"/>
        <v>5</v>
      </c>
      <c r="J21" s="183">
        <f t="shared" si="8"/>
        <v>2</v>
      </c>
      <c r="K21" s="183">
        <f t="shared" si="9"/>
        <v>5</v>
      </c>
      <c r="L21" s="184" t="str">
        <f t="shared" si="10"/>
        <v>A</v>
      </c>
      <c r="M21" s="183">
        <f t="shared" si="11"/>
        <v>4</v>
      </c>
      <c r="N21" s="183">
        <f t="shared" si="12"/>
        <v>4</v>
      </c>
      <c r="O21" s="183">
        <f t="shared" si="13"/>
        <v>5</v>
      </c>
      <c r="P21" s="183">
        <f t="shared" si="14"/>
        <v>4</v>
      </c>
      <c r="Q21" s="184" t="str">
        <f t="shared" si="15"/>
        <v>A</v>
      </c>
      <c r="S21">
        <f t="shared" si="16"/>
        <v>1</v>
      </c>
      <c r="T21">
        <f t="shared" si="17"/>
        <v>1</v>
      </c>
      <c r="U21">
        <f t="shared" si="18"/>
        <v>1</v>
      </c>
    </row>
    <row r="22" spans="1:21" ht="13.5" thickBot="1">
      <c r="A22">
        <f t="shared" si="0"/>
        <v>1</v>
      </c>
      <c r="B22" s="100" t="s">
        <v>105</v>
      </c>
      <c r="C22" s="183">
        <f t="shared" si="1"/>
        <v>5</v>
      </c>
      <c r="D22" s="183">
        <f t="shared" si="2"/>
        <v>5</v>
      </c>
      <c r="E22" s="183">
        <f t="shared" si="3"/>
        <v>5</v>
      </c>
      <c r="F22" s="183">
        <f t="shared" si="4"/>
        <v>5</v>
      </c>
      <c r="G22" s="183">
        <f t="shared" si="5"/>
        <v>2</v>
      </c>
      <c r="H22" s="184" t="str">
        <f t="shared" si="6"/>
        <v>A</v>
      </c>
      <c r="I22" s="183">
        <f t="shared" si="7"/>
        <v>5</v>
      </c>
      <c r="J22" s="183">
        <f t="shared" si="8"/>
        <v>2</v>
      </c>
      <c r="K22" s="183">
        <f t="shared" si="9"/>
        <v>5</v>
      </c>
      <c r="L22" s="184" t="str">
        <f t="shared" si="10"/>
        <v>A</v>
      </c>
      <c r="M22" s="183">
        <f t="shared" si="11"/>
        <v>5</v>
      </c>
      <c r="N22" s="183">
        <f t="shared" si="12"/>
        <v>3</v>
      </c>
      <c r="O22" s="183">
        <f t="shared" si="13"/>
        <v>5</v>
      </c>
      <c r="P22" s="183">
        <f t="shared" si="14"/>
        <v>5</v>
      </c>
      <c r="Q22" s="184" t="str">
        <f t="shared" si="15"/>
        <v>A</v>
      </c>
      <c r="S22">
        <f t="shared" si="16"/>
        <v>1</v>
      </c>
      <c r="T22">
        <f t="shared" si="17"/>
        <v>1</v>
      </c>
      <c r="U22">
        <f t="shared" si="18"/>
        <v>1</v>
      </c>
    </row>
    <row r="23" spans="1:21" ht="13.5" thickBot="1">
      <c r="A23">
        <f t="shared" si="0"/>
        <v>1</v>
      </c>
      <c r="B23" s="100" t="s">
        <v>106</v>
      </c>
      <c r="C23" s="183">
        <f t="shared" si="1"/>
        <v>5</v>
      </c>
      <c r="D23" s="183">
        <f t="shared" si="2"/>
        <v>5</v>
      </c>
      <c r="E23" s="183">
        <f t="shared" si="3"/>
        <v>5</v>
      </c>
      <c r="F23" s="183">
        <f t="shared" si="4"/>
        <v>5</v>
      </c>
      <c r="G23" s="183">
        <f t="shared" si="5"/>
        <v>3</v>
      </c>
      <c r="H23" s="184" t="str">
        <f t="shared" si="6"/>
        <v>A</v>
      </c>
      <c r="I23" s="183">
        <f t="shared" si="7"/>
        <v>5</v>
      </c>
      <c r="J23" s="183">
        <f t="shared" si="8"/>
        <v>2</v>
      </c>
      <c r="K23" s="183">
        <f t="shared" si="9"/>
        <v>5</v>
      </c>
      <c r="L23" s="184" t="str">
        <f t="shared" si="10"/>
        <v>A</v>
      </c>
      <c r="M23" s="183">
        <f t="shared" si="11"/>
        <v>4</v>
      </c>
      <c r="N23" s="183">
        <f t="shared" si="12"/>
        <v>2</v>
      </c>
      <c r="O23" s="183">
        <f t="shared" si="13"/>
        <v>5</v>
      </c>
      <c r="P23" s="183">
        <f t="shared" si="14"/>
        <v>5</v>
      </c>
      <c r="Q23" s="184" t="str">
        <f t="shared" si="15"/>
        <v>A</v>
      </c>
      <c r="S23">
        <f t="shared" si="16"/>
        <v>1</v>
      </c>
      <c r="T23">
        <f t="shared" si="17"/>
        <v>1</v>
      </c>
      <c r="U23">
        <f t="shared" si="18"/>
        <v>1</v>
      </c>
    </row>
    <row r="24" spans="1:21" ht="13.5" thickBot="1">
      <c r="A24">
        <f t="shared" si="0"/>
        <v>1</v>
      </c>
      <c r="B24" s="100" t="s">
        <v>107</v>
      </c>
      <c r="C24" s="183">
        <f t="shared" si="1"/>
        <v>5</v>
      </c>
      <c r="D24" s="183">
        <f t="shared" si="2"/>
        <v>4</v>
      </c>
      <c r="E24" s="183">
        <f t="shared" si="3"/>
        <v>5</v>
      </c>
      <c r="F24" s="183">
        <f t="shared" si="4"/>
        <v>5</v>
      </c>
      <c r="G24" s="183">
        <f t="shared" si="5"/>
        <v>5</v>
      </c>
      <c r="H24" s="184" t="str">
        <f t="shared" si="6"/>
        <v>A</v>
      </c>
      <c r="I24" s="183">
        <f t="shared" si="7"/>
        <v>5</v>
      </c>
      <c r="J24" s="183">
        <f t="shared" si="8"/>
        <v>2</v>
      </c>
      <c r="K24" s="183">
        <f t="shared" si="9"/>
        <v>2</v>
      </c>
      <c r="L24" s="184" t="str">
        <f t="shared" si="10"/>
        <v>D</v>
      </c>
      <c r="M24" s="183">
        <f t="shared" si="11"/>
        <v>2</v>
      </c>
      <c r="N24" s="183">
        <f t="shared" si="12"/>
        <v>2</v>
      </c>
      <c r="O24" s="183">
        <f t="shared" si="13"/>
        <v>2</v>
      </c>
      <c r="P24" s="183">
        <f t="shared" si="14"/>
        <v>4</v>
      </c>
      <c r="Q24" s="184" t="str">
        <f t="shared" si="15"/>
        <v>D</v>
      </c>
      <c r="S24">
        <f t="shared" si="16"/>
        <v>1</v>
      </c>
      <c r="T24">
        <f t="shared" si="17"/>
        <v>0</v>
      </c>
      <c r="U24">
        <f t="shared" si="18"/>
        <v>0</v>
      </c>
    </row>
    <row r="25" spans="1:21" ht="13.5" thickBot="1">
      <c r="A25">
        <f t="shared" si="0"/>
        <v>1</v>
      </c>
      <c r="B25" s="100" t="s">
        <v>108</v>
      </c>
      <c r="C25" s="183">
        <f t="shared" si="1"/>
        <v>5</v>
      </c>
      <c r="D25" s="183">
        <f t="shared" si="2"/>
        <v>5</v>
      </c>
      <c r="E25" s="183">
        <f t="shared" si="3"/>
        <v>4</v>
      </c>
      <c r="F25" s="183">
        <f t="shared" si="4"/>
        <v>5</v>
      </c>
      <c r="G25" s="183">
        <f t="shared" si="5"/>
        <v>2</v>
      </c>
      <c r="H25" s="184" t="str">
        <f t="shared" si="6"/>
        <v>A</v>
      </c>
      <c r="I25" s="183">
        <f t="shared" si="7"/>
        <v>5</v>
      </c>
      <c r="J25" s="183">
        <f t="shared" si="8"/>
        <v>2</v>
      </c>
      <c r="K25" s="183">
        <f t="shared" si="9"/>
        <v>5</v>
      </c>
      <c r="L25" s="184" t="str">
        <f t="shared" si="10"/>
        <v>A</v>
      </c>
      <c r="M25" s="183">
        <f t="shared" si="11"/>
        <v>5</v>
      </c>
      <c r="N25" s="183">
        <f t="shared" si="12"/>
        <v>5</v>
      </c>
      <c r="O25" s="183">
        <f t="shared" si="13"/>
        <v>5</v>
      </c>
      <c r="P25" s="183">
        <f t="shared" si="14"/>
        <v>3</v>
      </c>
      <c r="Q25" s="184" t="str">
        <f t="shared" si="15"/>
        <v>A</v>
      </c>
      <c r="S25">
        <f t="shared" si="16"/>
        <v>1</v>
      </c>
      <c r="T25">
        <f t="shared" si="17"/>
        <v>1</v>
      </c>
      <c r="U25">
        <f t="shared" si="18"/>
        <v>1</v>
      </c>
    </row>
    <row r="26" spans="1:21" ht="13.5" thickBot="1">
      <c r="A26">
        <f t="shared" si="0"/>
        <v>1</v>
      </c>
      <c r="B26" s="100" t="s">
        <v>109</v>
      </c>
      <c r="C26" s="183">
        <f t="shared" si="1"/>
        <v>5</v>
      </c>
      <c r="D26" s="183">
        <f t="shared" si="2"/>
        <v>5</v>
      </c>
      <c r="E26" s="183">
        <f t="shared" si="3"/>
        <v>5</v>
      </c>
      <c r="F26" s="183">
        <f t="shared" si="4"/>
        <v>4</v>
      </c>
      <c r="G26" s="183">
        <f t="shared" si="5"/>
        <v>2</v>
      </c>
      <c r="H26" s="184" t="str">
        <f t="shared" si="6"/>
        <v>A</v>
      </c>
      <c r="I26" s="183">
        <f t="shared" si="7"/>
        <v>5</v>
      </c>
      <c r="J26" s="183">
        <f t="shared" si="8"/>
        <v>2</v>
      </c>
      <c r="K26" s="183">
        <f t="shared" si="9"/>
        <v>5</v>
      </c>
      <c r="L26" s="184" t="str">
        <f t="shared" si="10"/>
        <v>A</v>
      </c>
      <c r="M26" s="183">
        <f t="shared" si="11"/>
        <v>5</v>
      </c>
      <c r="N26" s="183">
        <f t="shared" si="12"/>
        <v>4</v>
      </c>
      <c r="O26" s="183">
        <f t="shared" si="13"/>
        <v>5</v>
      </c>
      <c r="P26" s="183">
        <f t="shared" si="14"/>
        <v>5</v>
      </c>
      <c r="Q26" s="184" t="str">
        <f t="shared" si="15"/>
        <v>A</v>
      </c>
      <c r="S26">
        <f t="shared" si="16"/>
        <v>1</v>
      </c>
      <c r="T26">
        <f t="shared" si="17"/>
        <v>1</v>
      </c>
      <c r="U26">
        <f t="shared" si="18"/>
        <v>1</v>
      </c>
    </row>
    <row r="27" spans="1:21" ht="13.5" thickBot="1">
      <c r="A27">
        <f t="shared" si="0"/>
        <v>1</v>
      </c>
      <c r="B27" s="100" t="s">
        <v>110</v>
      </c>
      <c r="C27" s="183">
        <f t="shared" si="1"/>
        <v>5</v>
      </c>
      <c r="D27" s="183">
        <f t="shared" si="2"/>
        <v>5</v>
      </c>
      <c r="E27" s="183">
        <f t="shared" si="3"/>
        <v>5</v>
      </c>
      <c r="F27" s="183">
        <f t="shared" si="4"/>
        <v>5</v>
      </c>
      <c r="G27" s="183">
        <f t="shared" si="5"/>
        <v>3</v>
      </c>
      <c r="H27" s="184" t="str">
        <f t="shared" si="6"/>
        <v>A</v>
      </c>
      <c r="I27" s="183">
        <f t="shared" si="7"/>
        <v>5</v>
      </c>
      <c r="J27" s="183">
        <f t="shared" si="8"/>
        <v>2</v>
      </c>
      <c r="K27" s="183">
        <f t="shared" si="9"/>
        <v>5</v>
      </c>
      <c r="L27" s="184" t="str">
        <f t="shared" si="10"/>
        <v>A</v>
      </c>
      <c r="M27" s="183">
        <f t="shared" si="11"/>
        <v>4</v>
      </c>
      <c r="N27" s="183">
        <f t="shared" si="12"/>
        <v>3</v>
      </c>
      <c r="O27" s="183">
        <f t="shared" si="13"/>
        <v>5</v>
      </c>
      <c r="P27" s="183">
        <f t="shared" si="14"/>
        <v>4</v>
      </c>
      <c r="Q27" s="184" t="str">
        <f t="shared" si="15"/>
        <v>A</v>
      </c>
      <c r="S27">
        <f t="shared" si="16"/>
        <v>1</v>
      </c>
      <c r="T27">
        <f t="shared" si="17"/>
        <v>1</v>
      </c>
      <c r="U27">
        <f t="shared" si="18"/>
        <v>1</v>
      </c>
    </row>
    <row r="28" spans="1:21" ht="13.5" thickBot="1">
      <c r="A28">
        <f t="shared" si="0"/>
        <v>1</v>
      </c>
      <c r="B28" s="100" t="s">
        <v>111</v>
      </c>
      <c r="C28" s="183">
        <f t="shared" si="1"/>
        <v>5</v>
      </c>
      <c r="D28" s="183">
        <f t="shared" si="2"/>
        <v>3</v>
      </c>
      <c r="E28" s="183">
        <f t="shared" si="3"/>
        <v>5</v>
      </c>
      <c r="F28" s="183">
        <f t="shared" si="4"/>
        <v>5</v>
      </c>
      <c r="G28" s="183">
        <f t="shared" si="5"/>
        <v>2</v>
      </c>
      <c r="H28" s="184" t="str">
        <f t="shared" si="6"/>
        <v>A</v>
      </c>
      <c r="I28" s="183">
        <f t="shared" si="7"/>
        <v>5</v>
      </c>
      <c r="J28" s="183">
        <f t="shared" si="8"/>
        <v>2</v>
      </c>
      <c r="K28" s="183">
        <f t="shared" si="9"/>
        <v>5</v>
      </c>
      <c r="L28" s="184" t="str">
        <f t="shared" si="10"/>
        <v>A</v>
      </c>
      <c r="M28" s="183">
        <f t="shared" si="11"/>
        <v>3</v>
      </c>
      <c r="N28" s="183">
        <f t="shared" si="12"/>
        <v>4</v>
      </c>
      <c r="O28" s="183">
        <f t="shared" si="13"/>
        <v>5</v>
      </c>
      <c r="P28" s="183">
        <f t="shared" si="14"/>
        <v>2</v>
      </c>
      <c r="Q28" s="184" t="str">
        <f t="shared" si="15"/>
        <v>A</v>
      </c>
      <c r="S28">
        <f t="shared" si="16"/>
        <v>1</v>
      </c>
      <c r="T28">
        <f t="shared" si="17"/>
        <v>1</v>
      </c>
      <c r="U28">
        <f t="shared" si="18"/>
        <v>1</v>
      </c>
    </row>
    <row r="29" spans="1:21" ht="13.5" thickBot="1">
      <c r="A29">
        <f t="shared" si="0"/>
        <v>1</v>
      </c>
      <c r="B29" s="100" t="s">
        <v>112</v>
      </c>
      <c r="C29" s="183">
        <f t="shared" si="1"/>
        <v>5</v>
      </c>
      <c r="D29" s="183">
        <f t="shared" si="2"/>
        <v>5</v>
      </c>
      <c r="E29" s="183">
        <f t="shared" si="3"/>
        <v>5</v>
      </c>
      <c r="F29" s="183">
        <f t="shared" si="4"/>
        <v>5</v>
      </c>
      <c r="G29" s="183">
        <f t="shared" si="5"/>
        <v>4</v>
      </c>
      <c r="H29" s="184" t="str">
        <f t="shared" si="6"/>
        <v>A</v>
      </c>
      <c r="I29" s="183">
        <f t="shared" si="7"/>
        <v>5</v>
      </c>
      <c r="J29" s="183">
        <f t="shared" si="8"/>
        <v>3</v>
      </c>
      <c r="K29" s="183">
        <f t="shared" si="9"/>
        <v>5</v>
      </c>
      <c r="L29" s="184" t="str">
        <f t="shared" si="10"/>
        <v>A</v>
      </c>
      <c r="M29" s="183">
        <f t="shared" si="11"/>
        <v>2</v>
      </c>
      <c r="N29" s="183">
        <f t="shared" si="12"/>
        <v>3</v>
      </c>
      <c r="O29" s="183">
        <f t="shared" si="13"/>
        <v>5</v>
      </c>
      <c r="P29" s="183">
        <f t="shared" si="14"/>
        <v>4</v>
      </c>
      <c r="Q29" s="184" t="str">
        <f t="shared" si="15"/>
        <v>A</v>
      </c>
      <c r="S29">
        <f t="shared" si="16"/>
        <v>1</v>
      </c>
      <c r="T29">
        <f t="shared" si="17"/>
        <v>1</v>
      </c>
      <c r="U29">
        <f t="shared" si="18"/>
        <v>1</v>
      </c>
    </row>
    <row r="30" spans="1:21" ht="13.5" thickBot="1">
      <c r="A30">
        <f t="shared" si="0"/>
        <v>1</v>
      </c>
      <c r="B30" s="103" t="s">
        <v>113</v>
      </c>
      <c r="C30" s="183">
        <f t="shared" si="1"/>
        <v>4</v>
      </c>
      <c r="D30" s="183">
        <f t="shared" si="2"/>
        <v>3</v>
      </c>
      <c r="E30" s="183">
        <f t="shared" si="3"/>
        <v>5</v>
      </c>
      <c r="F30" s="183">
        <f t="shared" si="4"/>
        <v>4</v>
      </c>
      <c r="G30" s="183">
        <f t="shared" si="5"/>
        <v>3</v>
      </c>
      <c r="H30" s="184" t="str">
        <f t="shared" si="6"/>
        <v>A</v>
      </c>
      <c r="I30" s="183">
        <f t="shared" si="7"/>
        <v>4</v>
      </c>
      <c r="J30" s="183">
        <f t="shared" si="8"/>
        <v>2</v>
      </c>
      <c r="K30" s="183">
        <f t="shared" si="9"/>
        <v>5</v>
      </c>
      <c r="L30" s="184" t="str">
        <f t="shared" si="10"/>
        <v>A</v>
      </c>
      <c r="M30" s="183">
        <f t="shared" si="11"/>
        <v>4</v>
      </c>
      <c r="N30" s="183">
        <f t="shared" si="12"/>
        <v>3</v>
      </c>
      <c r="O30" s="183">
        <f t="shared" si="13"/>
        <v>5</v>
      </c>
      <c r="P30" s="183">
        <f t="shared" si="14"/>
        <v>2</v>
      </c>
      <c r="Q30" s="184" t="str">
        <f t="shared" si="15"/>
        <v>A</v>
      </c>
      <c r="S30">
        <f t="shared" si="16"/>
        <v>1</v>
      </c>
      <c r="T30">
        <f t="shared" si="17"/>
        <v>1</v>
      </c>
      <c r="U30">
        <f t="shared" si="18"/>
        <v>1</v>
      </c>
    </row>
    <row r="31" spans="1:21" ht="13.5" thickBot="1">
      <c r="A31">
        <f t="shared" si="0"/>
        <v>1</v>
      </c>
      <c r="B31" s="103" t="s">
        <v>114</v>
      </c>
      <c r="C31" s="183">
        <f t="shared" si="1"/>
        <v>5</v>
      </c>
      <c r="D31" s="183">
        <f t="shared" si="2"/>
        <v>3</v>
      </c>
      <c r="E31" s="183">
        <f t="shared" si="3"/>
        <v>5</v>
      </c>
      <c r="F31" s="183">
        <f t="shared" si="4"/>
        <v>5</v>
      </c>
      <c r="G31" s="183">
        <f t="shared" si="5"/>
        <v>2</v>
      </c>
      <c r="H31" s="184" t="str">
        <f t="shared" si="6"/>
        <v>A</v>
      </c>
      <c r="I31" s="183">
        <f t="shared" si="7"/>
        <v>5</v>
      </c>
      <c r="J31" s="183">
        <f t="shared" si="8"/>
        <v>2</v>
      </c>
      <c r="K31" s="183">
        <f t="shared" si="9"/>
        <v>5</v>
      </c>
      <c r="L31" s="184" t="str">
        <f t="shared" si="10"/>
        <v>A</v>
      </c>
      <c r="M31" s="183">
        <f t="shared" si="11"/>
        <v>4</v>
      </c>
      <c r="N31" s="183">
        <f t="shared" si="12"/>
        <v>3</v>
      </c>
      <c r="O31" s="183">
        <f t="shared" si="13"/>
        <v>5</v>
      </c>
      <c r="P31" s="183">
        <f t="shared" si="14"/>
        <v>3</v>
      </c>
      <c r="Q31" s="184" t="str">
        <f t="shared" si="15"/>
        <v>A</v>
      </c>
      <c r="S31">
        <f t="shared" si="16"/>
        <v>1</v>
      </c>
      <c r="T31">
        <f t="shared" si="17"/>
        <v>1</v>
      </c>
      <c r="U31">
        <f t="shared" si="18"/>
        <v>1</v>
      </c>
    </row>
    <row r="32" spans="1:21" ht="13.5" thickBot="1">
      <c r="A32">
        <f t="shared" si="0"/>
        <v>1</v>
      </c>
      <c r="B32" s="103" t="s">
        <v>115</v>
      </c>
      <c r="C32" s="183">
        <f t="shared" si="1"/>
        <v>5</v>
      </c>
      <c r="D32" s="183">
        <f t="shared" si="2"/>
        <v>4</v>
      </c>
      <c r="E32" s="183">
        <f t="shared" si="3"/>
        <v>4</v>
      </c>
      <c r="F32" s="183">
        <f t="shared" si="4"/>
        <v>5</v>
      </c>
      <c r="G32" s="183">
        <f t="shared" si="5"/>
        <v>2</v>
      </c>
      <c r="H32" s="184" t="str">
        <f t="shared" si="6"/>
        <v>A</v>
      </c>
      <c r="I32" s="183">
        <f t="shared" si="7"/>
        <v>5</v>
      </c>
      <c r="J32" s="183">
        <f t="shared" si="8"/>
        <v>2</v>
      </c>
      <c r="K32" s="183">
        <f t="shared" si="9"/>
        <v>5</v>
      </c>
      <c r="L32" s="184" t="str">
        <f t="shared" si="10"/>
        <v>A</v>
      </c>
      <c r="M32" s="183">
        <f t="shared" si="11"/>
        <v>3</v>
      </c>
      <c r="N32" s="183">
        <f t="shared" si="12"/>
        <v>3</v>
      </c>
      <c r="O32" s="183">
        <f t="shared" si="13"/>
        <v>5</v>
      </c>
      <c r="P32" s="183">
        <f t="shared" si="14"/>
        <v>2</v>
      </c>
      <c r="Q32" s="184" t="str">
        <f t="shared" si="15"/>
        <v>A</v>
      </c>
      <c r="S32">
        <f t="shared" si="16"/>
        <v>1</v>
      </c>
      <c r="T32">
        <f t="shared" si="17"/>
        <v>1</v>
      </c>
      <c r="U32">
        <f t="shared" si="18"/>
        <v>1</v>
      </c>
    </row>
    <row r="33" spans="1:21" ht="13.5" thickBot="1">
      <c r="A33">
        <f t="shared" si="0"/>
        <v>1</v>
      </c>
      <c r="B33" s="103" t="s">
        <v>116</v>
      </c>
      <c r="C33" s="183">
        <f t="shared" si="1"/>
        <v>5</v>
      </c>
      <c r="D33" s="183">
        <f t="shared" si="2"/>
        <v>5</v>
      </c>
      <c r="E33" s="183">
        <f t="shared" si="3"/>
        <v>5</v>
      </c>
      <c r="F33" s="183">
        <f t="shared" si="4"/>
        <v>5</v>
      </c>
      <c r="G33" s="183">
        <f t="shared" si="5"/>
        <v>3</v>
      </c>
      <c r="H33" s="184" t="str">
        <f t="shared" si="6"/>
        <v>A</v>
      </c>
      <c r="I33" s="183">
        <f t="shared" si="7"/>
        <v>5</v>
      </c>
      <c r="J33" s="183">
        <f t="shared" si="8"/>
        <v>2</v>
      </c>
      <c r="K33" s="183">
        <f t="shared" si="9"/>
        <v>5</v>
      </c>
      <c r="L33" s="184" t="str">
        <f t="shared" si="10"/>
        <v>A</v>
      </c>
      <c r="M33" s="183">
        <f t="shared" si="11"/>
        <v>4</v>
      </c>
      <c r="N33" s="183">
        <f t="shared" si="12"/>
        <v>3</v>
      </c>
      <c r="O33" s="183">
        <f t="shared" si="13"/>
        <v>5</v>
      </c>
      <c r="P33" s="183">
        <f t="shared" si="14"/>
        <v>4</v>
      </c>
      <c r="Q33" s="184" t="str">
        <f t="shared" si="15"/>
        <v>A</v>
      </c>
      <c r="S33">
        <f t="shared" si="16"/>
        <v>1</v>
      </c>
      <c r="T33">
        <f t="shared" si="17"/>
        <v>1</v>
      </c>
      <c r="U33">
        <f t="shared" si="18"/>
        <v>1</v>
      </c>
    </row>
    <row r="34" spans="1:21" ht="13.5" thickBot="1">
      <c r="A34">
        <f t="shared" si="0"/>
        <v>1</v>
      </c>
      <c r="B34" s="103" t="s">
        <v>117</v>
      </c>
      <c r="C34" s="183">
        <f t="shared" si="1"/>
        <v>5</v>
      </c>
      <c r="D34" s="183">
        <f t="shared" si="2"/>
        <v>2</v>
      </c>
      <c r="E34" s="183">
        <f t="shared" si="3"/>
        <v>5</v>
      </c>
      <c r="F34" s="183">
        <f t="shared" si="4"/>
        <v>5</v>
      </c>
      <c r="G34" s="183">
        <f t="shared" si="5"/>
        <v>2</v>
      </c>
      <c r="H34" s="184" t="str">
        <f t="shared" si="6"/>
        <v>D</v>
      </c>
      <c r="I34" s="183">
        <f t="shared" si="7"/>
        <v>5</v>
      </c>
      <c r="J34" s="183">
        <f t="shared" si="8"/>
        <v>2</v>
      </c>
      <c r="K34" s="183">
        <f t="shared" si="9"/>
        <v>5</v>
      </c>
      <c r="L34" s="184" t="str">
        <f t="shared" si="10"/>
        <v>D</v>
      </c>
      <c r="M34" s="183">
        <f t="shared" si="11"/>
        <v>5</v>
      </c>
      <c r="N34" s="183">
        <f t="shared" si="12"/>
        <v>3</v>
      </c>
      <c r="O34" s="183">
        <f t="shared" si="13"/>
        <v>5</v>
      </c>
      <c r="P34" s="183">
        <f t="shared" si="14"/>
        <v>5</v>
      </c>
      <c r="Q34" s="184" t="str">
        <f t="shared" si="15"/>
        <v>D</v>
      </c>
      <c r="S34">
        <f t="shared" si="16"/>
        <v>0</v>
      </c>
      <c r="T34">
        <f t="shared" si="17"/>
        <v>0</v>
      </c>
      <c r="U34">
        <f t="shared" si="18"/>
        <v>0</v>
      </c>
    </row>
    <row r="35" spans="1:21" ht="13.5" thickBot="1">
      <c r="A35">
        <f t="shared" si="0"/>
        <v>1</v>
      </c>
      <c r="B35" s="103" t="s">
        <v>118</v>
      </c>
      <c r="C35" s="183">
        <f t="shared" si="1"/>
        <v>5</v>
      </c>
      <c r="D35" s="183">
        <f t="shared" si="2"/>
        <v>3</v>
      </c>
      <c r="E35" s="183">
        <f t="shared" si="3"/>
        <v>5</v>
      </c>
      <c r="F35" s="183">
        <f t="shared" si="4"/>
        <v>5</v>
      </c>
      <c r="G35" s="183">
        <f t="shared" si="5"/>
        <v>2</v>
      </c>
      <c r="H35" s="184" t="str">
        <f t="shared" si="6"/>
        <v>A</v>
      </c>
      <c r="I35" s="183">
        <f t="shared" si="7"/>
        <v>5</v>
      </c>
      <c r="J35" s="183">
        <f t="shared" si="8"/>
        <v>3</v>
      </c>
      <c r="K35" s="183">
        <f t="shared" si="9"/>
        <v>5</v>
      </c>
      <c r="L35" s="184" t="str">
        <f t="shared" si="10"/>
        <v>A</v>
      </c>
      <c r="M35" s="183">
        <f t="shared" si="11"/>
        <v>4</v>
      </c>
      <c r="N35" s="183">
        <f t="shared" si="12"/>
        <v>4</v>
      </c>
      <c r="O35" s="183">
        <f t="shared" si="13"/>
        <v>5</v>
      </c>
      <c r="P35" s="183">
        <f t="shared" si="14"/>
        <v>3</v>
      </c>
      <c r="Q35" s="184" t="str">
        <f t="shared" si="15"/>
        <v>A</v>
      </c>
      <c r="S35">
        <f t="shared" si="16"/>
        <v>1</v>
      </c>
      <c r="T35">
        <f t="shared" si="17"/>
        <v>1</v>
      </c>
      <c r="U35">
        <f t="shared" si="18"/>
        <v>1</v>
      </c>
    </row>
    <row r="36" spans="1:21" ht="13.5" thickBot="1">
      <c r="A36">
        <f t="shared" si="0"/>
        <v>1</v>
      </c>
      <c r="B36" s="103" t="s">
        <v>119</v>
      </c>
      <c r="C36" s="183">
        <f t="shared" si="1"/>
        <v>4</v>
      </c>
      <c r="D36" s="183">
        <f t="shared" si="2"/>
        <v>2</v>
      </c>
      <c r="E36" s="183">
        <f t="shared" si="3"/>
        <v>5</v>
      </c>
      <c r="F36" s="183">
        <f t="shared" si="4"/>
        <v>5</v>
      </c>
      <c r="G36" s="183">
        <f t="shared" si="5"/>
        <v>2</v>
      </c>
      <c r="H36" s="184" t="str">
        <f t="shared" si="6"/>
        <v>D</v>
      </c>
      <c r="I36" s="183">
        <f t="shared" si="7"/>
        <v>5</v>
      </c>
      <c r="J36" s="183">
        <f t="shared" si="8"/>
        <v>2</v>
      </c>
      <c r="K36" s="183">
        <f t="shared" si="9"/>
        <v>5</v>
      </c>
      <c r="L36" s="184" t="str">
        <f t="shared" si="10"/>
        <v>D</v>
      </c>
      <c r="M36" s="183">
        <f t="shared" si="11"/>
        <v>2</v>
      </c>
      <c r="N36" s="183">
        <f t="shared" si="12"/>
        <v>3</v>
      </c>
      <c r="O36" s="183">
        <f t="shared" si="13"/>
        <v>3</v>
      </c>
      <c r="P36" s="183">
        <f t="shared" si="14"/>
        <v>2</v>
      </c>
      <c r="Q36" s="184" t="str">
        <f t="shared" si="15"/>
        <v>D</v>
      </c>
      <c r="S36">
        <f t="shared" si="16"/>
        <v>0</v>
      </c>
      <c r="T36">
        <f t="shared" si="17"/>
        <v>0</v>
      </c>
      <c r="U36">
        <f t="shared" si="18"/>
        <v>0</v>
      </c>
    </row>
    <row r="37" spans="1:21" ht="13.5" thickBot="1">
      <c r="A37">
        <f t="shared" si="0"/>
        <v>0</v>
      </c>
      <c r="B37" s="103" t="s">
        <v>120</v>
      </c>
      <c r="C37" s="183" t="str">
        <f t="shared" si="1"/>
        <v>NE</v>
      </c>
      <c r="D37" s="183" t="str">
        <f t="shared" si="2"/>
        <v>NE</v>
      </c>
      <c r="E37" s="183" t="str">
        <f t="shared" si="3"/>
        <v>NE</v>
      </c>
      <c r="F37" s="183" t="str">
        <f t="shared" si="4"/>
        <v>NE</v>
      </c>
      <c r="G37" s="183" t="str">
        <f t="shared" si="5"/>
        <v>NE</v>
      </c>
      <c r="H37" s="184" t="str">
        <f t="shared" si="6"/>
        <v>A</v>
      </c>
      <c r="I37" s="183" t="str">
        <f t="shared" si="7"/>
        <v>NE</v>
      </c>
      <c r="J37" s="183" t="str">
        <f t="shared" si="8"/>
        <v>NE</v>
      </c>
      <c r="K37" s="183" t="str">
        <f t="shared" si="9"/>
        <v>NE</v>
      </c>
      <c r="L37" s="184" t="str">
        <f t="shared" si="10"/>
        <v>A</v>
      </c>
      <c r="M37" s="183">
        <f t="shared" si="11"/>
        <v>0</v>
      </c>
      <c r="N37" s="183" t="str">
        <f t="shared" si="12"/>
        <v>NE</v>
      </c>
      <c r="O37" s="183" t="str">
        <f t="shared" si="13"/>
        <v>NE</v>
      </c>
      <c r="P37" s="183" t="str">
        <f t="shared" si="14"/>
        <v>NE</v>
      </c>
      <c r="Q37" s="184" t="str">
        <f t="shared" si="15"/>
        <v>A</v>
      </c>
      <c r="S37">
        <f t="shared" si="16"/>
        <v>0</v>
      </c>
      <c r="T37">
        <f t="shared" si="17"/>
        <v>0</v>
      </c>
      <c r="U37">
        <f t="shared" si="18"/>
        <v>0</v>
      </c>
    </row>
    <row r="38" spans="1:21" ht="13.5" thickBot="1">
      <c r="A38">
        <f t="shared" si="0"/>
        <v>0</v>
      </c>
      <c r="B38" s="103" t="s">
        <v>121</v>
      </c>
      <c r="C38" s="183" t="str">
        <f t="shared" si="1"/>
        <v>NE</v>
      </c>
      <c r="D38" s="183" t="str">
        <f t="shared" si="2"/>
        <v>NE</v>
      </c>
      <c r="E38" s="183" t="str">
        <f t="shared" si="3"/>
        <v>NE</v>
      </c>
      <c r="F38" s="183" t="str">
        <f t="shared" si="4"/>
        <v>NE</v>
      </c>
      <c r="G38" s="183" t="str">
        <f t="shared" si="5"/>
        <v>NE</v>
      </c>
      <c r="H38" s="184" t="str">
        <f t="shared" si="6"/>
        <v>A</v>
      </c>
      <c r="I38" s="183" t="str">
        <f t="shared" si="7"/>
        <v>NE</v>
      </c>
      <c r="J38" s="183" t="str">
        <f t="shared" si="8"/>
        <v>NE</v>
      </c>
      <c r="K38" s="183" t="str">
        <f t="shared" si="9"/>
        <v>NE</v>
      </c>
      <c r="L38" s="184" t="str">
        <f t="shared" si="10"/>
        <v>A</v>
      </c>
      <c r="M38" s="183">
        <f t="shared" si="11"/>
        <v>0</v>
      </c>
      <c r="N38" s="183" t="str">
        <f t="shared" si="12"/>
        <v>NE</v>
      </c>
      <c r="O38" s="183" t="str">
        <f t="shared" si="13"/>
        <v>NE</v>
      </c>
      <c r="P38" s="183" t="str">
        <f t="shared" si="14"/>
        <v>NE</v>
      </c>
      <c r="Q38" s="184" t="str">
        <f t="shared" si="15"/>
        <v>A</v>
      </c>
      <c r="S38">
        <f t="shared" si="16"/>
        <v>0</v>
      </c>
      <c r="T38">
        <f t="shared" si="17"/>
        <v>0</v>
      </c>
      <c r="U38">
        <f t="shared" si="18"/>
        <v>0</v>
      </c>
    </row>
    <row r="39" spans="1:21" ht="13.5" thickBot="1">
      <c r="A39">
        <f t="shared" si="0"/>
        <v>0</v>
      </c>
      <c r="B39" s="103" t="s">
        <v>122</v>
      </c>
      <c r="C39" s="183" t="str">
        <f t="shared" si="1"/>
        <v>NE</v>
      </c>
      <c r="D39" s="183" t="str">
        <f t="shared" si="2"/>
        <v>NE</v>
      </c>
      <c r="E39" s="183" t="str">
        <f t="shared" si="3"/>
        <v>NE</v>
      </c>
      <c r="F39" s="183" t="str">
        <f t="shared" si="4"/>
        <v>NE</v>
      </c>
      <c r="G39" s="183" t="str">
        <f t="shared" si="5"/>
        <v>NE</v>
      </c>
      <c r="H39" s="184" t="str">
        <f t="shared" si="6"/>
        <v>A</v>
      </c>
      <c r="I39" s="183" t="str">
        <f t="shared" si="7"/>
        <v>NE</v>
      </c>
      <c r="J39" s="183" t="str">
        <f t="shared" si="8"/>
        <v>NE</v>
      </c>
      <c r="K39" s="183" t="str">
        <f t="shared" si="9"/>
        <v>NE</v>
      </c>
      <c r="L39" s="184" t="str">
        <f t="shared" si="10"/>
        <v>A</v>
      </c>
      <c r="M39" s="183">
        <f t="shared" si="11"/>
        <v>0</v>
      </c>
      <c r="N39" s="183" t="str">
        <f t="shared" si="12"/>
        <v>NE</v>
      </c>
      <c r="O39" s="183" t="str">
        <f t="shared" si="13"/>
        <v>NE</v>
      </c>
      <c r="P39" s="183" t="str">
        <f t="shared" si="14"/>
        <v>NE</v>
      </c>
      <c r="Q39" s="184" t="str">
        <f t="shared" si="15"/>
        <v>A</v>
      </c>
      <c r="S39">
        <f t="shared" si="16"/>
        <v>0</v>
      </c>
      <c r="T39">
        <f t="shared" si="17"/>
        <v>0</v>
      </c>
      <c r="U39">
        <f t="shared" si="18"/>
        <v>0</v>
      </c>
    </row>
    <row r="40" spans="1:21" ht="13.5" thickBot="1">
      <c r="A40">
        <f t="shared" si="0"/>
        <v>0</v>
      </c>
      <c r="B40" s="103" t="s">
        <v>123</v>
      </c>
      <c r="C40" s="183" t="str">
        <f t="shared" si="1"/>
        <v>NE</v>
      </c>
      <c r="D40" s="183" t="str">
        <f t="shared" si="2"/>
        <v>NE</v>
      </c>
      <c r="E40" s="183" t="str">
        <f t="shared" si="3"/>
        <v>NE</v>
      </c>
      <c r="F40" s="183" t="str">
        <f t="shared" si="4"/>
        <v>NE</v>
      </c>
      <c r="G40" s="183" t="str">
        <f t="shared" si="5"/>
        <v>NE</v>
      </c>
      <c r="H40" s="184" t="str">
        <f t="shared" si="6"/>
        <v>A</v>
      </c>
      <c r="I40" s="183" t="str">
        <f t="shared" si="7"/>
        <v>NE</v>
      </c>
      <c r="J40" s="183" t="str">
        <f t="shared" si="8"/>
        <v>NE</v>
      </c>
      <c r="K40" s="183" t="str">
        <f t="shared" si="9"/>
        <v>NE</v>
      </c>
      <c r="L40" s="184" t="str">
        <f t="shared" si="10"/>
        <v>A</v>
      </c>
      <c r="M40" s="183">
        <f t="shared" si="11"/>
        <v>0</v>
      </c>
      <c r="N40" s="183" t="str">
        <f t="shared" si="12"/>
        <v>NE</v>
      </c>
      <c r="O40" s="183" t="str">
        <f t="shared" si="13"/>
        <v>NE</v>
      </c>
      <c r="P40" s="183" t="str">
        <f t="shared" si="14"/>
        <v>NE</v>
      </c>
      <c r="Q40" s="184" t="str">
        <f t="shared" si="15"/>
        <v>A</v>
      </c>
      <c r="S40">
        <f t="shared" si="16"/>
        <v>0</v>
      </c>
      <c r="T40">
        <f t="shared" si="17"/>
        <v>0</v>
      </c>
      <c r="U40">
        <f t="shared" si="18"/>
        <v>0</v>
      </c>
    </row>
    <row r="41" spans="1:21" ht="13.5" thickBot="1">
      <c r="A41">
        <f t="shared" si="0"/>
        <v>0</v>
      </c>
      <c r="B41" s="103" t="s">
        <v>124</v>
      </c>
      <c r="C41" s="183" t="str">
        <f t="shared" si="1"/>
        <v>NE</v>
      </c>
      <c r="D41" s="183" t="str">
        <f t="shared" si="2"/>
        <v>NE</v>
      </c>
      <c r="E41" s="183" t="str">
        <f t="shared" si="3"/>
        <v>NE</v>
      </c>
      <c r="F41" s="183" t="str">
        <f t="shared" si="4"/>
        <v>NE</v>
      </c>
      <c r="G41" s="183" t="str">
        <f t="shared" si="5"/>
        <v>NE</v>
      </c>
      <c r="H41" s="184" t="str">
        <f t="shared" si="6"/>
        <v>A</v>
      </c>
      <c r="I41" s="183" t="str">
        <f t="shared" si="7"/>
        <v>NE</v>
      </c>
      <c r="J41" s="183" t="str">
        <f t="shared" si="8"/>
        <v>NE</v>
      </c>
      <c r="K41" s="183" t="str">
        <f t="shared" si="9"/>
        <v>NE</v>
      </c>
      <c r="L41" s="184" t="str">
        <f t="shared" si="10"/>
        <v>A</v>
      </c>
      <c r="M41" s="183">
        <f t="shared" si="11"/>
        <v>0</v>
      </c>
      <c r="N41" s="183" t="str">
        <f t="shared" si="12"/>
        <v>NE</v>
      </c>
      <c r="O41" s="183" t="str">
        <f t="shared" si="13"/>
        <v>NE</v>
      </c>
      <c r="P41" s="183" t="str">
        <f t="shared" si="14"/>
        <v>NE</v>
      </c>
      <c r="Q41" s="184" t="str">
        <f t="shared" si="15"/>
        <v>A</v>
      </c>
      <c r="S41">
        <f t="shared" si="16"/>
        <v>0</v>
      </c>
      <c r="T41">
        <f t="shared" si="17"/>
        <v>0</v>
      </c>
      <c r="U41">
        <f t="shared" si="18"/>
        <v>0</v>
      </c>
    </row>
    <row r="42" spans="1:21" ht="13.5" thickBot="1">
      <c r="A42">
        <f t="shared" si="0"/>
        <v>0</v>
      </c>
      <c r="B42" s="103" t="s">
        <v>125</v>
      </c>
      <c r="C42" s="183" t="str">
        <f t="shared" si="1"/>
        <v>NE</v>
      </c>
      <c r="D42" s="183" t="str">
        <f t="shared" si="2"/>
        <v>NE</v>
      </c>
      <c r="E42" s="183" t="str">
        <f t="shared" si="3"/>
        <v>NE</v>
      </c>
      <c r="F42" s="183" t="str">
        <f t="shared" si="4"/>
        <v>NE</v>
      </c>
      <c r="G42" s="183" t="str">
        <f t="shared" si="5"/>
        <v>NE</v>
      </c>
      <c r="H42" s="184" t="str">
        <f t="shared" si="6"/>
        <v>A</v>
      </c>
      <c r="I42" s="183" t="str">
        <f t="shared" si="7"/>
        <v>NE</v>
      </c>
      <c r="J42" s="183" t="str">
        <f t="shared" si="8"/>
        <v>NE</v>
      </c>
      <c r="K42" s="183" t="str">
        <f t="shared" si="9"/>
        <v>NE</v>
      </c>
      <c r="L42" s="184" t="str">
        <f t="shared" si="10"/>
        <v>A</v>
      </c>
      <c r="M42" s="183">
        <f t="shared" si="11"/>
        <v>0</v>
      </c>
      <c r="N42" s="183" t="str">
        <f t="shared" si="12"/>
        <v>NE</v>
      </c>
      <c r="O42" s="183" t="str">
        <f t="shared" si="13"/>
        <v>NE</v>
      </c>
      <c r="P42" s="183" t="str">
        <f t="shared" si="14"/>
        <v>NE</v>
      </c>
      <c r="Q42" s="184" t="str">
        <f t="shared" si="15"/>
        <v>A</v>
      </c>
      <c r="S42">
        <f t="shared" si="16"/>
        <v>0</v>
      </c>
      <c r="T42">
        <f t="shared" si="17"/>
        <v>0</v>
      </c>
      <c r="U42">
        <f t="shared" si="18"/>
        <v>0</v>
      </c>
    </row>
    <row r="43" spans="1:21">
      <c r="A43">
        <f t="shared" si="0"/>
        <v>0</v>
      </c>
      <c r="B43" s="103" t="s">
        <v>126</v>
      </c>
      <c r="C43" s="183" t="str">
        <f t="shared" si="1"/>
        <v>NE</v>
      </c>
      <c r="D43" s="183" t="str">
        <f t="shared" si="2"/>
        <v>NE</v>
      </c>
      <c r="E43" s="183" t="str">
        <f t="shared" si="3"/>
        <v>NE</v>
      </c>
      <c r="F43" s="183" t="str">
        <f t="shared" si="4"/>
        <v>NE</v>
      </c>
      <c r="G43" s="183" t="str">
        <f t="shared" si="5"/>
        <v>NE</v>
      </c>
      <c r="H43" s="184" t="str">
        <f t="shared" si="6"/>
        <v>A</v>
      </c>
      <c r="I43" s="183" t="str">
        <f t="shared" si="7"/>
        <v>NE</v>
      </c>
      <c r="J43" s="183" t="str">
        <f t="shared" si="8"/>
        <v>NE</v>
      </c>
      <c r="K43" s="183" t="str">
        <f t="shared" si="9"/>
        <v>NE</v>
      </c>
      <c r="L43" s="184" t="str">
        <f t="shared" si="10"/>
        <v>A</v>
      </c>
      <c r="M43" s="183">
        <f t="shared" si="11"/>
        <v>0</v>
      </c>
      <c r="N43" s="183" t="str">
        <f t="shared" si="12"/>
        <v>NE</v>
      </c>
      <c r="O43" s="183" t="str">
        <f t="shared" si="13"/>
        <v>NE</v>
      </c>
      <c r="P43" s="183" t="str">
        <f t="shared" si="14"/>
        <v>NE</v>
      </c>
      <c r="Q43" s="184" t="str">
        <f t="shared" si="15"/>
        <v>A</v>
      </c>
      <c r="S43">
        <f t="shared" si="16"/>
        <v>0</v>
      </c>
      <c r="T43">
        <f t="shared" si="17"/>
        <v>0</v>
      </c>
      <c r="U43">
        <f t="shared" si="18"/>
        <v>0</v>
      </c>
    </row>
    <row r="44" spans="1:21" ht="19.5" customHeight="1">
      <c r="B44" s="103" t="s">
        <v>127</v>
      </c>
      <c r="C44" s="107">
        <f>C83</f>
        <v>5</v>
      </c>
      <c r="D44" s="108">
        <f>D83</f>
        <v>5</v>
      </c>
      <c r="E44" s="108">
        <f>E83</f>
        <v>4</v>
      </c>
      <c r="F44" s="108">
        <f>F83</f>
        <v>3</v>
      </c>
      <c r="G44" s="109">
        <f>G83</f>
        <v>2</v>
      </c>
      <c r="H44" s="110"/>
      <c r="I44" s="111">
        <f>I83</f>
        <v>5</v>
      </c>
      <c r="J44" s="108">
        <f>J83</f>
        <v>5</v>
      </c>
      <c r="K44" s="109">
        <f>K83</f>
        <v>5</v>
      </c>
      <c r="L44" s="110"/>
      <c r="M44" s="111">
        <f>M83</f>
        <v>5</v>
      </c>
      <c r="N44" s="108">
        <f>N83</f>
        <v>5</v>
      </c>
      <c r="O44" s="108">
        <f>O83</f>
        <v>2</v>
      </c>
      <c r="P44" s="112">
        <f>P83</f>
        <v>2</v>
      </c>
      <c r="Q44" s="101"/>
    </row>
    <row r="45" spans="1:21" ht="19.5" customHeight="1" thickBot="1">
      <c r="B45" s="113" t="s">
        <v>128</v>
      </c>
      <c r="C45" s="114">
        <f>C94</f>
        <v>0</v>
      </c>
      <c r="D45" s="115">
        <f>D94</f>
        <v>0</v>
      </c>
      <c r="E45" s="115">
        <f>E94</f>
        <v>0</v>
      </c>
      <c r="F45" s="115">
        <f>F94</f>
        <v>0</v>
      </c>
      <c r="G45" s="116">
        <f>G94</f>
        <v>0</v>
      </c>
      <c r="H45" s="117" t="s">
        <v>129</v>
      </c>
      <c r="I45" s="118">
        <f>I94</f>
        <v>0</v>
      </c>
      <c r="J45" s="115">
        <f>J94</f>
        <v>0</v>
      </c>
      <c r="K45" s="116">
        <f>K94</f>
        <v>0</v>
      </c>
      <c r="L45" s="117" t="s">
        <v>129</v>
      </c>
      <c r="M45" s="118">
        <f>M94</f>
        <v>0</v>
      </c>
      <c r="N45" s="115">
        <f>N94</f>
        <v>0</v>
      </c>
      <c r="O45" s="115">
        <f>O94</f>
        <v>0</v>
      </c>
      <c r="P45" s="116">
        <f>P94</f>
        <v>0</v>
      </c>
      <c r="Q45" s="119" t="s">
        <v>129</v>
      </c>
    </row>
    <row r="46" spans="1:21" ht="13.5" thickTop="1">
      <c r="H46"/>
    </row>
    <row r="47" spans="1:21">
      <c r="A47">
        <f>COUNTIF(A6:A43,1)</f>
        <v>31</v>
      </c>
      <c r="C47">
        <f>COUNTIF(C6:C43,5)</f>
        <v>28</v>
      </c>
      <c r="D47">
        <f t="shared" ref="D47:P47" si="19">COUNTIF(D6:D43,5)</f>
        <v>16</v>
      </c>
      <c r="E47">
        <f t="shared" si="19"/>
        <v>24</v>
      </c>
      <c r="F47">
        <f t="shared" si="19"/>
        <v>27</v>
      </c>
      <c r="G47">
        <f t="shared" si="19"/>
        <v>3</v>
      </c>
      <c r="H47"/>
      <c r="I47">
        <f t="shared" si="19"/>
        <v>29</v>
      </c>
      <c r="J47">
        <f t="shared" si="19"/>
        <v>0</v>
      </c>
      <c r="K47">
        <f t="shared" si="19"/>
        <v>27</v>
      </c>
      <c r="M47">
        <f t="shared" si="19"/>
        <v>12</v>
      </c>
      <c r="N47">
        <f t="shared" si="19"/>
        <v>3</v>
      </c>
      <c r="O47">
        <f t="shared" si="19"/>
        <v>26</v>
      </c>
      <c r="P47">
        <f t="shared" si="19"/>
        <v>11</v>
      </c>
      <c r="S47">
        <f>SUMIF(S6:S43,1)</f>
        <v>27</v>
      </c>
      <c r="T47">
        <f t="shared" ref="T47:U47" si="20">SUMIF(T6:T43,1)</f>
        <v>26</v>
      </c>
      <c r="U47">
        <f t="shared" si="20"/>
        <v>25</v>
      </c>
    </row>
    <row r="48" spans="1:21">
      <c r="C48">
        <f>COUNTIF(C6:C43,4)</f>
        <v>3</v>
      </c>
      <c r="D48">
        <f t="shared" ref="D48:P48" si="21">COUNTIF(D6:D43,4)</f>
        <v>5</v>
      </c>
      <c r="E48">
        <f t="shared" si="21"/>
        <v>4</v>
      </c>
      <c r="F48">
        <f t="shared" si="21"/>
        <v>3</v>
      </c>
      <c r="G48">
        <f t="shared" si="21"/>
        <v>5</v>
      </c>
      <c r="H48"/>
      <c r="I48">
        <f t="shared" si="21"/>
        <v>2</v>
      </c>
      <c r="J48">
        <f t="shared" si="21"/>
        <v>0</v>
      </c>
      <c r="K48">
        <f t="shared" si="21"/>
        <v>3</v>
      </c>
      <c r="M48">
        <f t="shared" si="21"/>
        <v>7</v>
      </c>
      <c r="N48">
        <f t="shared" si="21"/>
        <v>8</v>
      </c>
      <c r="O48">
        <f t="shared" si="21"/>
        <v>1</v>
      </c>
      <c r="P48">
        <f t="shared" si="21"/>
        <v>11</v>
      </c>
    </row>
    <row r="49" spans="2:31">
      <c r="C49">
        <f>COUNTIF(C6:C43,3)</f>
        <v>0</v>
      </c>
      <c r="D49">
        <f t="shared" ref="D49:P49" si="22">COUNTIF(D6:D43,3)</f>
        <v>6</v>
      </c>
      <c r="E49">
        <f t="shared" si="22"/>
        <v>3</v>
      </c>
      <c r="F49">
        <f t="shared" si="22"/>
        <v>0</v>
      </c>
      <c r="G49">
        <f t="shared" si="22"/>
        <v>11</v>
      </c>
      <c r="H49"/>
      <c r="I49">
        <f t="shared" si="22"/>
        <v>0</v>
      </c>
      <c r="J49">
        <f t="shared" si="22"/>
        <v>3</v>
      </c>
      <c r="K49">
        <f t="shared" si="22"/>
        <v>0</v>
      </c>
      <c r="M49">
        <f t="shared" si="22"/>
        <v>6</v>
      </c>
      <c r="N49">
        <f t="shared" si="22"/>
        <v>15</v>
      </c>
      <c r="O49">
        <f t="shared" si="22"/>
        <v>2</v>
      </c>
      <c r="P49">
        <f t="shared" si="22"/>
        <v>5</v>
      </c>
    </row>
    <row r="50" spans="2:31">
      <c r="C50">
        <f>COUNTIF(C6:C43,2)</f>
        <v>0</v>
      </c>
      <c r="D50">
        <f t="shared" ref="D50:P50" si="23">COUNTIF(D6:D43,2)</f>
        <v>4</v>
      </c>
      <c r="E50">
        <f t="shared" si="23"/>
        <v>0</v>
      </c>
      <c r="F50">
        <f t="shared" si="23"/>
        <v>1</v>
      </c>
      <c r="G50">
        <f t="shared" si="23"/>
        <v>12</v>
      </c>
      <c r="H50"/>
      <c r="I50">
        <f t="shared" si="23"/>
        <v>0</v>
      </c>
      <c r="J50">
        <f t="shared" si="23"/>
        <v>28</v>
      </c>
      <c r="K50">
        <f t="shared" si="23"/>
        <v>1</v>
      </c>
      <c r="M50">
        <f t="shared" si="23"/>
        <v>6</v>
      </c>
      <c r="N50">
        <f t="shared" si="23"/>
        <v>5</v>
      </c>
      <c r="O50">
        <f t="shared" si="23"/>
        <v>2</v>
      </c>
      <c r="P50">
        <f t="shared" si="23"/>
        <v>4</v>
      </c>
    </row>
    <row r="51" spans="2:31">
      <c r="H51"/>
    </row>
    <row r="52" spans="2:31" ht="13.5" thickBot="1">
      <c r="H52"/>
    </row>
    <row r="53" spans="2:31" ht="13.5" thickTop="1">
      <c r="B53" s="360" t="s">
        <v>88</v>
      </c>
      <c r="C53" s="362" t="s">
        <v>56</v>
      </c>
      <c r="D53" s="362"/>
      <c r="E53" s="362"/>
      <c r="F53" s="362"/>
      <c r="G53" s="362"/>
      <c r="H53" s="362"/>
      <c r="I53" s="362"/>
      <c r="J53" s="362"/>
      <c r="K53" s="362"/>
      <c r="L53" s="362"/>
      <c r="M53" s="362"/>
      <c r="N53" s="362"/>
      <c r="O53" s="362"/>
      <c r="P53" s="362"/>
      <c r="Q53" s="362"/>
      <c r="R53" s="310" t="s">
        <v>11</v>
      </c>
      <c r="S53" s="311"/>
      <c r="T53" s="311"/>
      <c r="U53" s="311"/>
      <c r="V53" s="312"/>
      <c r="W53" s="312"/>
      <c r="X53" s="313" t="s">
        <v>12</v>
      </c>
      <c r="Y53" s="314"/>
      <c r="Z53" s="314"/>
      <c r="AA53" s="314"/>
      <c r="AB53" s="314"/>
      <c r="AC53" s="314"/>
      <c r="AD53" s="314"/>
      <c r="AE53" s="315"/>
    </row>
    <row r="54" spans="2:31">
      <c r="B54" s="361"/>
      <c r="C54" s="328" t="s">
        <v>57</v>
      </c>
      <c r="D54" s="329"/>
      <c r="E54" s="330"/>
      <c r="F54" s="334" t="s">
        <v>58</v>
      </c>
      <c r="G54" s="329"/>
      <c r="H54" s="330"/>
      <c r="I54" s="336" t="s">
        <v>59</v>
      </c>
      <c r="J54" s="337"/>
      <c r="K54" s="338"/>
      <c r="L54" s="334" t="s">
        <v>60</v>
      </c>
      <c r="M54" s="329"/>
      <c r="N54" s="330"/>
      <c r="O54" s="334" t="s">
        <v>61</v>
      </c>
      <c r="P54" s="329"/>
      <c r="Q54" s="344"/>
      <c r="R54" s="316" t="s">
        <v>3</v>
      </c>
      <c r="S54" s="317"/>
      <c r="T54" s="321" t="s">
        <v>63</v>
      </c>
      <c r="U54" s="322"/>
      <c r="V54" s="326" t="s">
        <v>64</v>
      </c>
      <c r="W54" s="307"/>
      <c r="X54" s="295" t="s">
        <v>65</v>
      </c>
      <c r="Y54" s="297" t="s">
        <v>66</v>
      </c>
      <c r="Z54" s="298"/>
      <c r="AA54" s="299"/>
      <c r="AB54" s="302" t="s">
        <v>67</v>
      </c>
      <c r="AC54" s="303"/>
      <c r="AD54" s="306" t="s">
        <v>68</v>
      </c>
      <c r="AE54" s="307"/>
    </row>
    <row r="55" spans="2:31">
      <c r="B55" s="361"/>
      <c r="C55" s="300"/>
      <c r="D55" s="300"/>
      <c r="E55" s="331"/>
      <c r="F55" s="308"/>
      <c r="G55" s="300"/>
      <c r="H55" s="331"/>
      <c r="I55" s="339"/>
      <c r="J55" s="340"/>
      <c r="K55" s="305"/>
      <c r="L55" s="308"/>
      <c r="M55" s="300"/>
      <c r="N55" s="331"/>
      <c r="O55" s="308"/>
      <c r="P55" s="300"/>
      <c r="Q55" s="309"/>
      <c r="R55" s="318"/>
      <c r="S55" s="301"/>
      <c r="T55" s="304"/>
      <c r="U55" s="323"/>
      <c r="V55" s="327"/>
      <c r="W55" s="309"/>
      <c r="X55" s="296"/>
      <c r="Y55" s="300"/>
      <c r="Z55" s="300"/>
      <c r="AA55" s="301"/>
      <c r="AB55" s="304"/>
      <c r="AC55" s="305"/>
      <c r="AD55" s="308"/>
      <c r="AE55" s="309"/>
    </row>
    <row r="56" spans="2:31">
      <c r="B56" s="361"/>
      <c r="C56" s="332"/>
      <c r="D56" s="332"/>
      <c r="E56" s="333"/>
      <c r="F56" s="335"/>
      <c r="G56" s="332"/>
      <c r="H56" s="333"/>
      <c r="I56" s="341"/>
      <c r="J56" s="342"/>
      <c r="K56" s="343"/>
      <c r="L56" s="335"/>
      <c r="M56" s="332"/>
      <c r="N56" s="333"/>
      <c r="O56" s="335"/>
      <c r="P56" s="332"/>
      <c r="Q56" s="345"/>
      <c r="R56" s="319"/>
      <c r="S56" s="320"/>
      <c r="T56" s="324"/>
      <c r="U56" s="325"/>
      <c r="V56" s="327"/>
      <c r="W56" s="309"/>
      <c r="X56" s="296"/>
      <c r="Y56" s="300"/>
      <c r="Z56" s="300"/>
      <c r="AA56" s="301"/>
      <c r="AB56" s="304"/>
      <c r="AC56" s="305"/>
      <c r="AD56" s="308"/>
      <c r="AE56" s="309"/>
    </row>
    <row r="57" spans="2:31" ht="13.5" thickBot="1">
      <c r="B57" s="120"/>
      <c r="C57" s="121" t="s">
        <v>130</v>
      </c>
      <c r="D57" s="122" t="s">
        <v>131</v>
      </c>
      <c r="E57" s="122" t="s">
        <v>132</v>
      </c>
      <c r="F57" s="123" t="s">
        <v>130</v>
      </c>
      <c r="G57" s="124" t="s">
        <v>131</v>
      </c>
      <c r="H57" s="125" t="s">
        <v>132</v>
      </c>
      <c r="I57" s="123" t="s">
        <v>130</v>
      </c>
      <c r="J57" s="122" t="s">
        <v>131</v>
      </c>
      <c r="K57" s="122" t="s">
        <v>132</v>
      </c>
      <c r="L57" s="123" t="s">
        <v>130</v>
      </c>
      <c r="M57" s="122" t="s">
        <v>131</v>
      </c>
      <c r="N57" s="122" t="s">
        <v>132</v>
      </c>
      <c r="O57" s="123" t="s">
        <v>130</v>
      </c>
      <c r="P57" s="122" t="s">
        <v>131</v>
      </c>
      <c r="Q57" s="122" t="s">
        <v>132</v>
      </c>
      <c r="R57" s="126" t="s">
        <v>130</v>
      </c>
      <c r="S57" s="127" t="s">
        <v>131</v>
      </c>
      <c r="T57" s="128" t="s">
        <v>130</v>
      </c>
      <c r="U57" s="129" t="s">
        <v>131</v>
      </c>
      <c r="V57" s="130" t="s">
        <v>130</v>
      </c>
      <c r="W57" s="131" t="s">
        <v>131</v>
      </c>
      <c r="X57" s="132" t="s">
        <v>130</v>
      </c>
      <c r="Y57" s="133" t="s">
        <v>130</v>
      </c>
      <c r="Z57" s="133" t="s">
        <v>131</v>
      </c>
      <c r="AA57" s="134" t="s">
        <v>132</v>
      </c>
      <c r="AB57" s="135" t="s">
        <v>130</v>
      </c>
      <c r="AC57" s="133" t="s">
        <v>131</v>
      </c>
      <c r="AD57" s="136" t="s">
        <v>130</v>
      </c>
      <c r="AE57" s="137" t="s">
        <v>131</v>
      </c>
    </row>
    <row r="58" spans="2:31">
      <c r="B58" s="138">
        <v>1</v>
      </c>
      <c r="C58" s="189">
        <v>5</v>
      </c>
      <c r="D58" s="193">
        <v>4</v>
      </c>
      <c r="E58" s="194">
        <v>5</v>
      </c>
      <c r="F58" s="189">
        <v>3</v>
      </c>
      <c r="G58" s="193">
        <v>2</v>
      </c>
      <c r="H58" s="193">
        <v>2</v>
      </c>
      <c r="I58" s="195">
        <v>5</v>
      </c>
      <c r="J58" s="196">
        <v>4</v>
      </c>
      <c r="K58" s="197">
        <v>4</v>
      </c>
      <c r="L58" s="189">
        <v>5</v>
      </c>
      <c r="M58" s="193">
        <v>5</v>
      </c>
      <c r="N58" s="194">
        <v>3</v>
      </c>
      <c r="O58" s="189">
        <v>2</v>
      </c>
      <c r="P58" s="193">
        <v>2</v>
      </c>
      <c r="Q58" s="198">
        <v>2</v>
      </c>
      <c r="R58" s="199">
        <v>5</v>
      </c>
      <c r="S58" s="200">
        <v>3</v>
      </c>
      <c r="T58" s="196" t="s">
        <v>152</v>
      </c>
      <c r="U58" s="209">
        <v>2</v>
      </c>
      <c r="V58" s="189">
        <v>4</v>
      </c>
      <c r="W58" s="200">
        <v>4</v>
      </c>
      <c r="X58" s="210">
        <v>2</v>
      </c>
      <c r="Y58" s="189">
        <v>5</v>
      </c>
      <c r="Z58" s="193">
        <v>2</v>
      </c>
      <c r="AA58" s="211">
        <v>2</v>
      </c>
      <c r="AB58" s="212">
        <v>2</v>
      </c>
      <c r="AC58" s="213">
        <v>2</v>
      </c>
      <c r="AD58" s="189">
        <v>5</v>
      </c>
      <c r="AE58" s="200">
        <v>2</v>
      </c>
    </row>
    <row r="59" spans="2:31" ht="25.5">
      <c r="B59" s="153">
        <f>B58+1</f>
        <v>2</v>
      </c>
      <c r="C59" s="190">
        <v>5</v>
      </c>
      <c r="D59" s="201">
        <v>5</v>
      </c>
      <c r="E59" s="202">
        <v>5</v>
      </c>
      <c r="F59" s="190">
        <v>3</v>
      </c>
      <c r="G59" s="201">
        <v>4</v>
      </c>
      <c r="H59" s="201">
        <v>2</v>
      </c>
      <c r="I59" s="203">
        <v>5</v>
      </c>
      <c r="J59" s="204">
        <v>5</v>
      </c>
      <c r="K59" s="205">
        <v>4</v>
      </c>
      <c r="L59" s="190">
        <v>5</v>
      </c>
      <c r="M59" s="201">
        <v>5</v>
      </c>
      <c r="N59" s="202">
        <v>5</v>
      </c>
      <c r="O59" s="190">
        <v>3</v>
      </c>
      <c r="P59" s="201">
        <v>4</v>
      </c>
      <c r="Q59" s="206">
        <v>2</v>
      </c>
      <c r="R59" s="207">
        <v>5</v>
      </c>
      <c r="S59" s="208">
        <v>5</v>
      </c>
      <c r="T59" s="204" t="s">
        <v>153</v>
      </c>
      <c r="U59" s="205">
        <v>2</v>
      </c>
      <c r="V59" s="190">
        <v>5</v>
      </c>
      <c r="W59" s="208">
        <v>5</v>
      </c>
      <c r="X59" s="214">
        <v>2</v>
      </c>
      <c r="Y59" s="190">
        <v>2</v>
      </c>
      <c r="Z59" s="201">
        <v>2</v>
      </c>
      <c r="AA59" s="202">
        <v>5</v>
      </c>
      <c r="AB59" s="215">
        <v>5</v>
      </c>
      <c r="AC59" s="205">
        <v>5</v>
      </c>
      <c r="AD59" s="190">
        <v>5</v>
      </c>
      <c r="AE59" s="208">
        <v>4</v>
      </c>
    </row>
    <row r="60" spans="2:31" ht="25.5">
      <c r="B60" s="153">
        <f t="shared" ref="B60:B95" si="24">B59+1</f>
        <v>3</v>
      </c>
      <c r="C60" s="190">
        <v>5</v>
      </c>
      <c r="D60" s="190">
        <v>5</v>
      </c>
      <c r="E60" s="190">
        <v>5</v>
      </c>
      <c r="F60" s="190">
        <v>5</v>
      </c>
      <c r="G60" s="190">
        <v>5</v>
      </c>
      <c r="H60" s="190">
        <v>5</v>
      </c>
      <c r="I60" s="190">
        <v>5</v>
      </c>
      <c r="J60" s="190">
        <v>5</v>
      </c>
      <c r="K60" s="190">
        <v>5</v>
      </c>
      <c r="L60" s="190">
        <v>5</v>
      </c>
      <c r="M60" s="190">
        <v>5</v>
      </c>
      <c r="N60" s="190">
        <v>5</v>
      </c>
      <c r="O60" s="190">
        <v>5</v>
      </c>
      <c r="P60" s="201">
        <v>4</v>
      </c>
      <c r="Q60" s="206">
        <v>5</v>
      </c>
      <c r="R60" s="207">
        <v>5</v>
      </c>
      <c r="S60" s="208">
        <v>5</v>
      </c>
      <c r="T60" s="204" t="s">
        <v>154</v>
      </c>
      <c r="U60" s="205">
        <v>2</v>
      </c>
      <c r="V60" s="190">
        <v>5</v>
      </c>
      <c r="W60" s="208">
        <v>5</v>
      </c>
      <c r="X60" s="214">
        <v>3</v>
      </c>
      <c r="Y60" s="190">
        <v>5</v>
      </c>
      <c r="Z60" s="201">
        <v>3</v>
      </c>
      <c r="AA60" s="202">
        <v>2</v>
      </c>
      <c r="AB60" s="215">
        <v>5</v>
      </c>
      <c r="AC60" s="205">
        <v>5</v>
      </c>
      <c r="AD60" s="190">
        <v>5</v>
      </c>
      <c r="AE60" s="208">
        <v>2</v>
      </c>
    </row>
    <row r="61" spans="2:31">
      <c r="B61" s="163">
        <f t="shared" si="24"/>
        <v>4</v>
      </c>
      <c r="C61" s="190">
        <v>5</v>
      </c>
      <c r="D61" s="201">
        <v>4</v>
      </c>
      <c r="E61" s="202">
        <v>5</v>
      </c>
      <c r="F61" s="190">
        <v>5</v>
      </c>
      <c r="G61" s="201">
        <v>4</v>
      </c>
      <c r="H61" s="201">
        <v>3</v>
      </c>
      <c r="I61" s="203">
        <v>3</v>
      </c>
      <c r="J61" s="204">
        <v>3</v>
      </c>
      <c r="K61" s="205">
        <v>3</v>
      </c>
      <c r="L61" s="190">
        <v>5</v>
      </c>
      <c r="M61" s="201">
        <v>5</v>
      </c>
      <c r="N61" s="202">
        <v>5</v>
      </c>
      <c r="O61" s="190">
        <v>3</v>
      </c>
      <c r="P61" s="201">
        <v>4</v>
      </c>
      <c r="Q61" s="206">
        <v>2</v>
      </c>
      <c r="R61" s="207">
        <v>5</v>
      </c>
      <c r="S61" s="208">
        <v>5</v>
      </c>
      <c r="T61" s="204" t="s">
        <v>155</v>
      </c>
      <c r="U61" s="205">
        <v>2</v>
      </c>
      <c r="V61" s="190">
        <v>5</v>
      </c>
      <c r="W61" s="208">
        <v>5</v>
      </c>
      <c r="X61" s="214">
        <v>5</v>
      </c>
      <c r="Y61" s="190">
        <v>5</v>
      </c>
      <c r="Z61" s="201">
        <v>3</v>
      </c>
      <c r="AA61" s="202">
        <v>3</v>
      </c>
      <c r="AB61" s="215">
        <v>5</v>
      </c>
      <c r="AC61" s="205">
        <v>5</v>
      </c>
      <c r="AD61" s="190">
        <v>5</v>
      </c>
      <c r="AE61" s="208">
        <v>2</v>
      </c>
    </row>
    <row r="62" spans="2:31">
      <c r="B62" s="153">
        <f t="shared" si="24"/>
        <v>5</v>
      </c>
      <c r="C62" s="190">
        <v>5</v>
      </c>
      <c r="D62" s="201">
        <v>4</v>
      </c>
      <c r="E62" s="202">
        <v>5</v>
      </c>
      <c r="F62" s="190">
        <v>5</v>
      </c>
      <c r="G62" s="201">
        <v>5</v>
      </c>
      <c r="H62" s="201">
        <v>3</v>
      </c>
      <c r="I62" s="201">
        <v>3</v>
      </c>
      <c r="J62" s="201">
        <v>3</v>
      </c>
      <c r="K62" s="201">
        <v>3</v>
      </c>
      <c r="L62" s="190">
        <v>5</v>
      </c>
      <c r="M62" s="201">
        <v>5</v>
      </c>
      <c r="N62" s="202">
        <v>5</v>
      </c>
      <c r="O62" s="190">
        <v>3</v>
      </c>
      <c r="P62" s="201">
        <v>3</v>
      </c>
      <c r="Q62" s="206">
        <v>2</v>
      </c>
      <c r="R62" s="207">
        <v>5</v>
      </c>
      <c r="S62" s="208">
        <v>5</v>
      </c>
      <c r="T62" s="204" t="s">
        <v>155</v>
      </c>
      <c r="U62" s="205">
        <v>2</v>
      </c>
      <c r="V62" s="190">
        <v>5</v>
      </c>
      <c r="W62" s="208">
        <v>5</v>
      </c>
      <c r="X62" s="214">
        <v>5</v>
      </c>
      <c r="Y62" s="190">
        <v>4</v>
      </c>
      <c r="Z62" s="201">
        <v>2</v>
      </c>
      <c r="AA62" s="202">
        <v>2</v>
      </c>
      <c r="AB62" s="215">
        <v>5</v>
      </c>
      <c r="AC62" s="205">
        <v>5</v>
      </c>
      <c r="AD62" s="190">
        <v>5</v>
      </c>
      <c r="AE62" s="208">
        <v>2</v>
      </c>
    </row>
    <row r="63" spans="2:31">
      <c r="B63" s="153">
        <f t="shared" si="24"/>
        <v>6</v>
      </c>
      <c r="C63" s="190">
        <v>5</v>
      </c>
      <c r="D63" s="190">
        <v>5</v>
      </c>
      <c r="E63" s="190">
        <v>5</v>
      </c>
      <c r="F63" s="190">
        <v>5</v>
      </c>
      <c r="G63" s="190">
        <v>5</v>
      </c>
      <c r="H63" s="190">
        <v>4</v>
      </c>
      <c r="I63" s="190">
        <v>5</v>
      </c>
      <c r="J63" s="190">
        <v>5</v>
      </c>
      <c r="K63" s="190">
        <v>5</v>
      </c>
      <c r="L63" s="190">
        <v>5</v>
      </c>
      <c r="M63" s="190">
        <v>5</v>
      </c>
      <c r="N63" s="190">
        <v>5</v>
      </c>
      <c r="O63" s="190">
        <v>4</v>
      </c>
      <c r="P63" s="201">
        <v>5</v>
      </c>
      <c r="Q63" s="206">
        <v>4</v>
      </c>
      <c r="R63" s="207">
        <v>5</v>
      </c>
      <c r="S63" s="208">
        <v>5</v>
      </c>
      <c r="T63" s="204" t="s">
        <v>155</v>
      </c>
      <c r="U63" s="205">
        <v>2</v>
      </c>
      <c r="V63" s="190">
        <v>5</v>
      </c>
      <c r="W63" s="208">
        <v>5</v>
      </c>
      <c r="X63" s="214">
        <v>3</v>
      </c>
      <c r="Y63" s="190">
        <v>5</v>
      </c>
      <c r="Z63" s="201">
        <v>5</v>
      </c>
      <c r="AA63" s="202">
        <v>2</v>
      </c>
      <c r="AB63" s="215">
        <v>5</v>
      </c>
      <c r="AC63" s="205">
        <v>5</v>
      </c>
      <c r="AD63" s="190">
        <v>3</v>
      </c>
      <c r="AE63" s="208">
        <v>3</v>
      </c>
    </row>
    <row r="64" spans="2:31">
      <c r="B64" s="153">
        <f t="shared" si="24"/>
        <v>7</v>
      </c>
      <c r="C64" s="190">
        <v>5</v>
      </c>
      <c r="D64" s="190">
        <v>5</v>
      </c>
      <c r="E64" s="190">
        <v>5</v>
      </c>
      <c r="F64" s="190">
        <v>5</v>
      </c>
      <c r="G64" s="190">
        <v>5</v>
      </c>
      <c r="H64" s="190">
        <v>5</v>
      </c>
      <c r="I64" s="190">
        <v>5</v>
      </c>
      <c r="J64" s="190">
        <v>5</v>
      </c>
      <c r="K64" s="190">
        <v>5</v>
      </c>
      <c r="L64" s="190">
        <v>5</v>
      </c>
      <c r="M64" s="190">
        <v>5</v>
      </c>
      <c r="N64" s="190">
        <v>4</v>
      </c>
      <c r="O64" s="190">
        <v>5</v>
      </c>
      <c r="P64" s="201">
        <v>2</v>
      </c>
      <c r="Q64" s="206">
        <v>2</v>
      </c>
      <c r="R64" s="207">
        <v>5</v>
      </c>
      <c r="S64" s="208">
        <v>5</v>
      </c>
      <c r="T64" s="204" t="s">
        <v>156</v>
      </c>
      <c r="U64" s="205">
        <v>2</v>
      </c>
      <c r="V64" s="190">
        <v>5</v>
      </c>
      <c r="W64" s="208">
        <v>5</v>
      </c>
      <c r="X64" s="214">
        <v>5</v>
      </c>
      <c r="Y64" s="190">
        <v>4</v>
      </c>
      <c r="Z64" s="201">
        <v>4</v>
      </c>
      <c r="AA64" s="202">
        <v>2</v>
      </c>
      <c r="AB64" s="215">
        <v>5</v>
      </c>
      <c r="AC64" s="205">
        <v>5</v>
      </c>
      <c r="AD64" s="190">
        <v>5</v>
      </c>
      <c r="AE64" s="208">
        <v>4</v>
      </c>
    </row>
    <row r="65" spans="2:31" ht="25.5">
      <c r="B65" s="153">
        <f t="shared" si="24"/>
        <v>8</v>
      </c>
      <c r="C65" s="190">
        <v>5</v>
      </c>
      <c r="D65" s="190">
        <v>5</v>
      </c>
      <c r="E65" s="190">
        <v>5</v>
      </c>
      <c r="F65" s="190">
        <v>5</v>
      </c>
      <c r="G65" s="190">
        <v>5</v>
      </c>
      <c r="H65" s="190">
        <v>5</v>
      </c>
      <c r="I65" s="203">
        <v>5</v>
      </c>
      <c r="J65" s="204">
        <v>2</v>
      </c>
      <c r="K65" s="205">
        <v>5</v>
      </c>
      <c r="L65" s="190">
        <v>5</v>
      </c>
      <c r="M65" s="201">
        <v>5</v>
      </c>
      <c r="N65" s="202">
        <v>5</v>
      </c>
      <c r="O65" s="190">
        <v>3</v>
      </c>
      <c r="P65" s="201">
        <v>3</v>
      </c>
      <c r="Q65" s="206">
        <v>2</v>
      </c>
      <c r="R65" s="207">
        <v>5</v>
      </c>
      <c r="S65" s="208">
        <v>5</v>
      </c>
      <c r="T65" s="204" t="s">
        <v>153</v>
      </c>
      <c r="U65" s="205">
        <v>2</v>
      </c>
      <c r="V65" s="190">
        <v>4</v>
      </c>
      <c r="W65" s="208">
        <v>4</v>
      </c>
      <c r="X65" s="214">
        <v>5</v>
      </c>
      <c r="Y65" s="190">
        <v>5</v>
      </c>
      <c r="Z65" s="201">
        <v>2</v>
      </c>
      <c r="AA65" s="202">
        <v>5</v>
      </c>
      <c r="AB65" s="215">
        <v>5</v>
      </c>
      <c r="AC65" s="205">
        <v>2</v>
      </c>
      <c r="AD65" s="190">
        <v>4</v>
      </c>
      <c r="AE65" s="208">
        <v>5</v>
      </c>
    </row>
    <row r="66" spans="2:31">
      <c r="B66" s="153">
        <f t="shared" si="24"/>
        <v>9</v>
      </c>
      <c r="C66" s="190">
        <v>5</v>
      </c>
      <c r="D66" s="190">
        <v>5</v>
      </c>
      <c r="E66" s="190">
        <v>5</v>
      </c>
      <c r="F66" s="190">
        <v>5</v>
      </c>
      <c r="G66" s="190">
        <v>5</v>
      </c>
      <c r="H66" s="201">
        <v>3</v>
      </c>
      <c r="I66" s="203">
        <v>5</v>
      </c>
      <c r="J66" s="203">
        <v>5</v>
      </c>
      <c r="K66" s="203">
        <v>5</v>
      </c>
      <c r="L66" s="203">
        <v>5</v>
      </c>
      <c r="M66" s="203">
        <v>5</v>
      </c>
      <c r="N66" s="203">
        <v>5</v>
      </c>
      <c r="O66" s="190">
        <v>3</v>
      </c>
      <c r="P66" s="201">
        <v>3</v>
      </c>
      <c r="Q66" s="206">
        <v>2</v>
      </c>
      <c r="R66" s="207">
        <v>5</v>
      </c>
      <c r="S66" s="208">
        <v>5</v>
      </c>
      <c r="T66" s="204" t="s">
        <v>155</v>
      </c>
      <c r="U66" s="205">
        <v>2</v>
      </c>
      <c r="V66" s="190">
        <v>5</v>
      </c>
      <c r="W66" s="190">
        <v>5</v>
      </c>
      <c r="X66" s="190">
        <v>5</v>
      </c>
      <c r="Y66" s="190">
        <v>5</v>
      </c>
      <c r="Z66" s="190">
        <v>5</v>
      </c>
      <c r="AA66" s="190">
        <v>5</v>
      </c>
      <c r="AB66" s="190">
        <v>5</v>
      </c>
      <c r="AC66" s="190">
        <v>5</v>
      </c>
      <c r="AD66" s="190">
        <v>5</v>
      </c>
      <c r="AE66" s="190">
        <v>5</v>
      </c>
    </row>
    <row r="67" spans="2:31">
      <c r="B67" s="153">
        <f t="shared" si="24"/>
        <v>10</v>
      </c>
      <c r="C67" s="190">
        <v>5</v>
      </c>
      <c r="D67" s="190">
        <v>5</v>
      </c>
      <c r="E67" s="190">
        <v>5</v>
      </c>
      <c r="F67" s="190">
        <v>5</v>
      </c>
      <c r="G67" s="190">
        <v>5</v>
      </c>
      <c r="H67" s="190">
        <v>5</v>
      </c>
      <c r="I67" s="190">
        <v>5</v>
      </c>
      <c r="J67" s="190">
        <v>5</v>
      </c>
      <c r="K67" s="190">
        <v>5</v>
      </c>
      <c r="L67" s="190">
        <v>5</v>
      </c>
      <c r="M67" s="190">
        <v>5</v>
      </c>
      <c r="N67" s="190">
        <v>5</v>
      </c>
      <c r="O67" s="190">
        <v>4</v>
      </c>
      <c r="P67" s="201">
        <v>4</v>
      </c>
      <c r="Q67" s="206">
        <v>4</v>
      </c>
      <c r="R67" s="207">
        <v>5</v>
      </c>
      <c r="S67" s="208">
        <v>4</v>
      </c>
      <c r="T67" s="204" t="s">
        <v>156</v>
      </c>
      <c r="U67" s="205">
        <v>2</v>
      </c>
      <c r="V67" s="190">
        <v>5</v>
      </c>
      <c r="W67" s="208">
        <v>5</v>
      </c>
      <c r="X67" s="214">
        <v>5</v>
      </c>
      <c r="Y67" s="190">
        <v>3</v>
      </c>
      <c r="Z67" s="201">
        <v>4</v>
      </c>
      <c r="AA67" s="202">
        <v>4</v>
      </c>
      <c r="AB67" s="215">
        <v>5</v>
      </c>
      <c r="AC67" s="205">
        <v>5</v>
      </c>
      <c r="AD67" s="190">
        <v>5</v>
      </c>
      <c r="AE67" s="208">
        <v>2</v>
      </c>
    </row>
    <row r="68" spans="2:31">
      <c r="B68" s="153">
        <f t="shared" si="24"/>
        <v>11</v>
      </c>
      <c r="C68" s="190">
        <v>5</v>
      </c>
      <c r="D68" s="190">
        <v>5</v>
      </c>
      <c r="E68" s="190">
        <v>5</v>
      </c>
      <c r="F68" s="190">
        <v>5</v>
      </c>
      <c r="G68" s="190">
        <v>5</v>
      </c>
      <c r="H68" s="190">
        <v>5</v>
      </c>
      <c r="I68" s="190">
        <v>5</v>
      </c>
      <c r="J68" s="190">
        <v>5</v>
      </c>
      <c r="K68" s="190">
        <v>5</v>
      </c>
      <c r="L68" s="190">
        <v>5</v>
      </c>
      <c r="M68" s="190">
        <v>5</v>
      </c>
      <c r="N68" s="190">
        <v>5</v>
      </c>
      <c r="O68" s="190">
        <v>4</v>
      </c>
      <c r="P68" s="201">
        <v>4</v>
      </c>
      <c r="Q68" s="206">
        <v>4</v>
      </c>
      <c r="R68" s="207">
        <v>5</v>
      </c>
      <c r="S68" s="208">
        <v>5</v>
      </c>
      <c r="T68" s="204" t="s">
        <v>156</v>
      </c>
      <c r="U68" s="205">
        <v>2</v>
      </c>
      <c r="V68" s="190">
        <v>5</v>
      </c>
      <c r="W68" s="208">
        <v>5</v>
      </c>
      <c r="X68" s="214">
        <v>5</v>
      </c>
      <c r="Y68" s="190">
        <v>3</v>
      </c>
      <c r="Z68" s="201">
        <v>3</v>
      </c>
      <c r="AA68" s="202">
        <v>3</v>
      </c>
      <c r="AB68" s="215">
        <v>5</v>
      </c>
      <c r="AC68" s="205">
        <v>5</v>
      </c>
      <c r="AD68" s="190">
        <v>5</v>
      </c>
      <c r="AE68" s="208">
        <v>4</v>
      </c>
    </row>
    <row r="69" spans="2:31">
      <c r="B69" s="153">
        <f t="shared" si="24"/>
        <v>12</v>
      </c>
      <c r="C69" s="190">
        <v>5</v>
      </c>
      <c r="D69" s="190">
        <v>5</v>
      </c>
      <c r="E69" s="190">
        <v>5</v>
      </c>
      <c r="F69" s="190">
        <v>5</v>
      </c>
      <c r="G69" s="190">
        <v>5</v>
      </c>
      <c r="H69" s="190">
        <v>5</v>
      </c>
      <c r="I69" s="190">
        <v>5</v>
      </c>
      <c r="J69" s="190">
        <v>5</v>
      </c>
      <c r="K69" s="190">
        <v>5</v>
      </c>
      <c r="L69" s="190">
        <v>5</v>
      </c>
      <c r="M69" s="190">
        <v>5</v>
      </c>
      <c r="N69" s="190">
        <v>5</v>
      </c>
      <c r="O69" s="190">
        <v>5</v>
      </c>
      <c r="P69" s="190">
        <v>5</v>
      </c>
      <c r="Q69" s="190">
        <v>5</v>
      </c>
      <c r="R69" s="190">
        <v>5</v>
      </c>
      <c r="S69" s="190">
        <v>5</v>
      </c>
      <c r="T69" s="204" t="s">
        <v>156</v>
      </c>
      <c r="U69" s="205">
        <v>2</v>
      </c>
      <c r="V69" s="190">
        <v>5</v>
      </c>
      <c r="W69" s="190">
        <v>5</v>
      </c>
      <c r="X69" s="190">
        <v>5</v>
      </c>
      <c r="Y69" s="190">
        <v>5</v>
      </c>
      <c r="Z69" s="190">
        <v>5</v>
      </c>
      <c r="AA69" s="190">
        <v>5</v>
      </c>
      <c r="AB69" s="190">
        <v>5</v>
      </c>
      <c r="AC69" s="190">
        <v>5</v>
      </c>
      <c r="AD69" s="190">
        <v>5</v>
      </c>
      <c r="AE69" s="190">
        <v>5</v>
      </c>
    </row>
    <row r="70" spans="2:31">
      <c r="B70" s="153">
        <f t="shared" si="24"/>
        <v>13</v>
      </c>
      <c r="C70" s="190">
        <v>5</v>
      </c>
      <c r="D70" s="201">
        <v>4</v>
      </c>
      <c r="E70" s="202">
        <v>2</v>
      </c>
      <c r="F70" s="190">
        <v>2</v>
      </c>
      <c r="G70" s="201">
        <v>2</v>
      </c>
      <c r="H70" s="201">
        <v>2</v>
      </c>
      <c r="I70" s="203">
        <v>5</v>
      </c>
      <c r="J70" s="204">
        <v>3</v>
      </c>
      <c r="K70" s="205">
        <v>2</v>
      </c>
      <c r="L70" s="190">
        <v>2</v>
      </c>
      <c r="M70" s="201">
        <v>2</v>
      </c>
      <c r="N70" s="202">
        <v>2</v>
      </c>
      <c r="O70" s="202">
        <v>2</v>
      </c>
      <c r="P70" s="202">
        <v>2</v>
      </c>
      <c r="Q70" s="202">
        <v>2</v>
      </c>
      <c r="R70" s="207">
        <v>5</v>
      </c>
      <c r="S70" s="208">
        <v>5</v>
      </c>
      <c r="T70" s="204" t="s">
        <v>157</v>
      </c>
      <c r="U70" s="205">
        <v>2</v>
      </c>
      <c r="V70" s="190">
        <v>4</v>
      </c>
      <c r="W70" s="208">
        <v>3</v>
      </c>
      <c r="X70" s="214">
        <v>3</v>
      </c>
      <c r="Y70" s="190">
        <v>2</v>
      </c>
      <c r="Z70" s="201">
        <v>2</v>
      </c>
      <c r="AA70" s="202">
        <v>2</v>
      </c>
      <c r="AB70" s="215">
        <v>5</v>
      </c>
      <c r="AC70" s="205">
        <v>5</v>
      </c>
      <c r="AD70" s="190">
        <v>3</v>
      </c>
      <c r="AE70" s="206">
        <v>2</v>
      </c>
    </row>
    <row r="71" spans="2:31">
      <c r="B71" s="153">
        <f t="shared" si="24"/>
        <v>14</v>
      </c>
      <c r="C71" s="190">
        <v>5</v>
      </c>
      <c r="D71" s="190">
        <v>5</v>
      </c>
      <c r="E71" s="190">
        <v>5</v>
      </c>
      <c r="F71" s="190">
        <v>5</v>
      </c>
      <c r="G71" s="190">
        <v>5</v>
      </c>
      <c r="H71" s="190">
        <v>5</v>
      </c>
      <c r="I71" s="190">
        <v>5</v>
      </c>
      <c r="J71" s="190">
        <v>5</v>
      </c>
      <c r="K71" s="190">
        <v>5</v>
      </c>
      <c r="L71" s="190">
        <v>5</v>
      </c>
      <c r="M71" s="190">
        <v>5</v>
      </c>
      <c r="N71" s="190">
        <v>5</v>
      </c>
      <c r="O71" s="190">
        <v>4</v>
      </c>
      <c r="P71" s="201">
        <v>4</v>
      </c>
      <c r="Q71" s="206">
        <v>2</v>
      </c>
      <c r="R71" s="207">
        <v>5</v>
      </c>
      <c r="S71" s="208">
        <v>5</v>
      </c>
      <c r="T71" s="204" t="s">
        <v>158</v>
      </c>
      <c r="U71" s="205">
        <v>3</v>
      </c>
      <c r="V71" s="190">
        <v>5</v>
      </c>
      <c r="W71" s="208">
        <v>5</v>
      </c>
      <c r="X71" s="214">
        <v>3</v>
      </c>
      <c r="Y71" s="190">
        <v>2</v>
      </c>
      <c r="Z71" s="201">
        <v>2</v>
      </c>
      <c r="AA71" s="202">
        <v>3</v>
      </c>
      <c r="AB71" s="215">
        <v>3</v>
      </c>
      <c r="AC71" s="205">
        <v>3</v>
      </c>
      <c r="AD71" s="190">
        <v>5</v>
      </c>
      <c r="AE71" s="206">
        <v>5</v>
      </c>
    </row>
    <row r="72" spans="2:31">
      <c r="B72" s="153">
        <f t="shared" si="24"/>
        <v>15</v>
      </c>
      <c r="C72" s="190">
        <v>5</v>
      </c>
      <c r="D72" s="201">
        <v>4</v>
      </c>
      <c r="E72" s="202">
        <v>5</v>
      </c>
      <c r="F72" s="190">
        <v>3</v>
      </c>
      <c r="G72" s="201">
        <v>5</v>
      </c>
      <c r="H72" s="201">
        <v>2</v>
      </c>
      <c r="I72" s="203">
        <v>5</v>
      </c>
      <c r="J72" s="203">
        <v>5</v>
      </c>
      <c r="K72" s="203">
        <v>5</v>
      </c>
      <c r="L72" s="203">
        <v>5</v>
      </c>
      <c r="M72" s="203">
        <v>5</v>
      </c>
      <c r="N72" s="203">
        <v>5</v>
      </c>
      <c r="O72" s="190">
        <v>2</v>
      </c>
      <c r="P72" s="201">
        <v>2</v>
      </c>
      <c r="Q72" s="206">
        <v>2</v>
      </c>
      <c r="R72" s="207">
        <v>5</v>
      </c>
      <c r="S72" s="208">
        <v>5</v>
      </c>
      <c r="T72" s="204" t="s">
        <v>158</v>
      </c>
      <c r="U72" s="205">
        <v>2</v>
      </c>
      <c r="V72" s="190">
        <v>5</v>
      </c>
      <c r="W72" s="208">
        <v>4</v>
      </c>
      <c r="X72" s="214">
        <v>2</v>
      </c>
      <c r="Y72" s="214">
        <v>2</v>
      </c>
      <c r="Z72" s="214">
        <v>2</v>
      </c>
      <c r="AA72" s="214">
        <v>2</v>
      </c>
      <c r="AB72" s="215">
        <v>5</v>
      </c>
      <c r="AC72" s="205">
        <v>5</v>
      </c>
      <c r="AD72" s="190">
        <v>4</v>
      </c>
      <c r="AE72" s="206">
        <v>3</v>
      </c>
    </row>
    <row r="73" spans="2:31">
      <c r="B73" s="153">
        <f t="shared" si="24"/>
        <v>16</v>
      </c>
      <c r="C73" s="190">
        <v>5</v>
      </c>
      <c r="D73" s="190">
        <v>5</v>
      </c>
      <c r="E73" s="190">
        <v>5</v>
      </c>
      <c r="F73" s="190">
        <v>5</v>
      </c>
      <c r="G73" s="190">
        <v>5</v>
      </c>
      <c r="H73" s="201">
        <v>4</v>
      </c>
      <c r="I73" s="203">
        <v>5</v>
      </c>
      <c r="J73" s="203">
        <v>5</v>
      </c>
      <c r="K73" s="203">
        <v>5</v>
      </c>
      <c r="L73" s="203">
        <v>5</v>
      </c>
      <c r="M73" s="203">
        <v>5</v>
      </c>
      <c r="N73" s="202">
        <v>4</v>
      </c>
      <c r="O73" s="190">
        <v>4</v>
      </c>
      <c r="P73" s="201">
        <v>5</v>
      </c>
      <c r="Q73" s="206">
        <v>2</v>
      </c>
      <c r="R73" s="207">
        <v>5</v>
      </c>
      <c r="S73" s="208">
        <v>5</v>
      </c>
      <c r="T73" s="204" t="s">
        <v>159</v>
      </c>
      <c r="U73" s="205">
        <v>2</v>
      </c>
      <c r="V73" s="190">
        <v>5</v>
      </c>
      <c r="W73" s="208">
        <v>5</v>
      </c>
      <c r="X73" s="214">
        <v>4</v>
      </c>
      <c r="Y73" s="190">
        <v>5</v>
      </c>
      <c r="Z73" s="201">
        <v>5</v>
      </c>
      <c r="AA73" s="201">
        <v>2</v>
      </c>
      <c r="AB73" s="203">
        <v>5</v>
      </c>
      <c r="AC73" s="205">
        <v>5</v>
      </c>
      <c r="AD73" s="190">
        <v>5</v>
      </c>
      <c r="AE73" s="206">
        <v>2</v>
      </c>
    </row>
    <row r="74" spans="2:31">
      <c r="B74" s="153">
        <f t="shared" si="24"/>
        <v>17</v>
      </c>
      <c r="C74" s="190">
        <v>5</v>
      </c>
      <c r="D74" s="190">
        <v>5</v>
      </c>
      <c r="E74" s="190">
        <v>5</v>
      </c>
      <c r="F74" s="190">
        <v>5</v>
      </c>
      <c r="G74" s="201">
        <v>4</v>
      </c>
      <c r="H74" s="202">
        <v>5</v>
      </c>
      <c r="I74" s="202">
        <v>5</v>
      </c>
      <c r="J74" s="202">
        <v>5</v>
      </c>
      <c r="K74" s="202">
        <v>5</v>
      </c>
      <c r="L74" s="202">
        <v>5</v>
      </c>
      <c r="M74" s="202">
        <v>5</v>
      </c>
      <c r="N74" s="202">
        <v>5</v>
      </c>
      <c r="O74" s="190">
        <v>3</v>
      </c>
      <c r="P74" s="201">
        <v>2</v>
      </c>
      <c r="Q74" s="217">
        <v>2</v>
      </c>
      <c r="R74" s="207">
        <v>5</v>
      </c>
      <c r="S74" s="208">
        <v>5</v>
      </c>
      <c r="T74" s="204" t="s">
        <v>156</v>
      </c>
      <c r="U74" s="205">
        <v>2</v>
      </c>
      <c r="V74" s="190">
        <v>5</v>
      </c>
      <c r="W74" s="208">
        <v>5</v>
      </c>
      <c r="X74" s="214">
        <v>5</v>
      </c>
      <c r="Y74" s="190">
        <v>4</v>
      </c>
      <c r="Z74" s="201">
        <v>4</v>
      </c>
      <c r="AA74" s="202">
        <v>2</v>
      </c>
      <c r="AB74" s="203">
        <v>5</v>
      </c>
      <c r="AC74" s="205">
        <v>5</v>
      </c>
      <c r="AD74" s="190">
        <v>5</v>
      </c>
      <c r="AE74" s="206">
        <v>4</v>
      </c>
    </row>
    <row r="75" spans="2:31">
      <c r="B75" s="153">
        <f t="shared" si="24"/>
        <v>18</v>
      </c>
      <c r="C75" s="190">
        <v>5</v>
      </c>
      <c r="D75" s="190">
        <v>5</v>
      </c>
      <c r="E75" s="190">
        <v>5</v>
      </c>
      <c r="F75" s="190">
        <v>4</v>
      </c>
      <c r="G75" s="190">
        <v>5</v>
      </c>
      <c r="H75" s="190">
        <v>5</v>
      </c>
      <c r="I75" s="190">
        <v>5</v>
      </c>
      <c r="J75" s="190">
        <v>5</v>
      </c>
      <c r="K75" s="190">
        <v>5</v>
      </c>
      <c r="L75" s="190">
        <v>5</v>
      </c>
      <c r="M75" s="190">
        <v>5</v>
      </c>
      <c r="N75" s="190">
        <v>5</v>
      </c>
      <c r="O75" s="189">
        <v>3</v>
      </c>
      <c r="P75" s="193">
        <v>4</v>
      </c>
      <c r="Q75" s="201">
        <v>2</v>
      </c>
      <c r="R75" s="207">
        <v>5</v>
      </c>
      <c r="S75" s="208">
        <v>5</v>
      </c>
      <c r="T75" s="204" t="s">
        <v>156</v>
      </c>
      <c r="U75" s="205">
        <v>2</v>
      </c>
      <c r="V75" s="190">
        <v>5</v>
      </c>
      <c r="W75" s="208">
        <v>5</v>
      </c>
      <c r="X75" s="214">
        <v>4</v>
      </c>
      <c r="Y75" s="190">
        <v>2</v>
      </c>
      <c r="Z75" s="201">
        <v>2</v>
      </c>
      <c r="AA75" s="201">
        <v>2</v>
      </c>
      <c r="AB75" s="203">
        <v>5</v>
      </c>
      <c r="AC75" s="203">
        <v>5</v>
      </c>
      <c r="AD75" s="203">
        <v>5</v>
      </c>
      <c r="AE75" s="203">
        <v>5</v>
      </c>
    </row>
    <row r="76" spans="2:31" ht="25.5">
      <c r="B76" s="153">
        <f t="shared" si="24"/>
        <v>19</v>
      </c>
      <c r="C76" s="190">
        <v>5</v>
      </c>
      <c r="D76" s="190">
        <v>5</v>
      </c>
      <c r="E76" s="190">
        <v>5</v>
      </c>
      <c r="F76" s="190">
        <v>5</v>
      </c>
      <c r="G76" s="190">
        <v>3</v>
      </c>
      <c r="H76" s="190">
        <v>5</v>
      </c>
      <c r="I76" s="190">
        <v>5</v>
      </c>
      <c r="J76" s="190">
        <v>5</v>
      </c>
      <c r="K76" s="190">
        <v>4</v>
      </c>
      <c r="L76" s="190">
        <v>5</v>
      </c>
      <c r="M76" s="190">
        <v>5</v>
      </c>
      <c r="N76" s="190">
        <v>5</v>
      </c>
      <c r="O76" s="190">
        <v>5</v>
      </c>
      <c r="P76" s="190">
        <v>5</v>
      </c>
      <c r="Q76" s="190">
        <v>5</v>
      </c>
      <c r="R76" s="190">
        <v>5</v>
      </c>
      <c r="S76" s="190">
        <v>5</v>
      </c>
      <c r="T76" s="204" t="s">
        <v>153</v>
      </c>
      <c r="U76" s="205">
        <v>2</v>
      </c>
      <c r="V76" s="205">
        <v>2</v>
      </c>
      <c r="W76" s="205">
        <v>2</v>
      </c>
      <c r="X76" s="205">
        <v>2</v>
      </c>
      <c r="Y76" s="190">
        <v>3</v>
      </c>
      <c r="Z76" s="201">
        <v>2</v>
      </c>
      <c r="AA76" s="201">
        <v>2</v>
      </c>
      <c r="AB76" s="201">
        <v>2</v>
      </c>
      <c r="AC76" s="201">
        <v>2</v>
      </c>
      <c r="AD76" s="190">
        <v>5</v>
      </c>
      <c r="AE76" s="206">
        <v>2</v>
      </c>
    </row>
    <row r="77" spans="2:31">
      <c r="B77" s="153">
        <f t="shared" si="24"/>
        <v>20</v>
      </c>
      <c r="C77" s="190">
        <v>5</v>
      </c>
      <c r="D77" s="190">
        <v>5</v>
      </c>
      <c r="E77" s="190">
        <v>5</v>
      </c>
      <c r="F77" s="190">
        <v>5</v>
      </c>
      <c r="G77" s="190">
        <v>5</v>
      </c>
      <c r="H77" s="190">
        <v>4</v>
      </c>
      <c r="I77" s="190">
        <v>5</v>
      </c>
      <c r="J77" s="190">
        <v>4</v>
      </c>
      <c r="K77" s="190">
        <v>4</v>
      </c>
      <c r="L77" s="190">
        <v>5</v>
      </c>
      <c r="M77" s="190">
        <v>5</v>
      </c>
      <c r="N77" s="190">
        <v>5</v>
      </c>
      <c r="O77" s="190">
        <v>3</v>
      </c>
      <c r="P77" s="201">
        <v>2</v>
      </c>
      <c r="Q77" s="206">
        <v>2</v>
      </c>
      <c r="R77" s="207">
        <v>5</v>
      </c>
      <c r="S77" s="208">
        <v>5</v>
      </c>
      <c r="T77" s="204" t="s">
        <v>156</v>
      </c>
      <c r="U77" s="205">
        <v>2</v>
      </c>
      <c r="V77" s="190">
        <v>5</v>
      </c>
      <c r="W77" s="190">
        <v>5</v>
      </c>
      <c r="X77" s="190">
        <v>5</v>
      </c>
      <c r="Y77" s="190">
        <v>5</v>
      </c>
      <c r="Z77" s="190">
        <v>5</v>
      </c>
      <c r="AA77" s="201">
        <v>4</v>
      </c>
      <c r="AB77" s="203">
        <v>5</v>
      </c>
      <c r="AC77" s="205">
        <v>5</v>
      </c>
      <c r="AD77" s="190">
        <v>4</v>
      </c>
      <c r="AE77" s="206">
        <v>2</v>
      </c>
    </row>
    <row r="78" spans="2:31">
      <c r="B78" s="153">
        <f t="shared" si="24"/>
        <v>21</v>
      </c>
      <c r="C78" s="190">
        <v>5</v>
      </c>
      <c r="D78" s="190">
        <v>5</v>
      </c>
      <c r="E78" s="190">
        <v>5</v>
      </c>
      <c r="F78" s="190">
        <v>5</v>
      </c>
      <c r="G78" s="190">
        <v>4</v>
      </c>
      <c r="H78" s="190">
        <v>5</v>
      </c>
      <c r="I78" s="190">
        <v>5</v>
      </c>
      <c r="J78" s="190">
        <v>4</v>
      </c>
      <c r="K78" s="190">
        <v>5</v>
      </c>
      <c r="L78" s="190">
        <v>5</v>
      </c>
      <c r="M78" s="190">
        <v>5</v>
      </c>
      <c r="N78" s="190">
        <v>3</v>
      </c>
      <c r="O78" s="190">
        <v>3</v>
      </c>
      <c r="P78" s="201">
        <v>2</v>
      </c>
      <c r="Q78" s="206">
        <v>2</v>
      </c>
      <c r="R78" s="207">
        <v>5</v>
      </c>
      <c r="S78" s="208">
        <v>5</v>
      </c>
      <c r="T78" s="204" t="s">
        <v>159</v>
      </c>
      <c r="U78" s="205">
        <v>2</v>
      </c>
      <c r="V78" s="190">
        <v>5</v>
      </c>
      <c r="W78" s="190">
        <v>5</v>
      </c>
      <c r="X78" s="190">
        <v>5</v>
      </c>
      <c r="Y78" s="190">
        <v>4</v>
      </c>
      <c r="Z78" s="190">
        <v>4</v>
      </c>
      <c r="AA78" s="201">
        <v>5</v>
      </c>
      <c r="AB78" s="203">
        <v>5</v>
      </c>
      <c r="AC78" s="205">
        <v>5</v>
      </c>
      <c r="AD78" s="190">
        <v>5</v>
      </c>
      <c r="AE78" s="206">
        <v>4</v>
      </c>
    </row>
    <row r="79" spans="2:31" ht="25.5">
      <c r="B79" s="153">
        <f t="shared" si="24"/>
        <v>22</v>
      </c>
      <c r="C79" s="190">
        <v>5</v>
      </c>
      <c r="D79" s="190">
        <v>5</v>
      </c>
      <c r="E79" s="190">
        <v>5</v>
      </c>
      <c r="F79" s="190">
        <v>5</v>
      </c>
      <c r="G79" s="190">
        <v>5</v>
      </c>
      <c r="H79" s="190">
        <v>5</v>
      </c>
      <c r="I79" s="190">
        <v>5</v>
      </c>
      <c r="J79" s="190">
        <v>5</v>
      </c>
      <c r="K79" s="190">
        <v>5</v>
      </c>
      <c r="L79" s="190">
        <v>5</v>
      </c>
      <c r="M79" s="190">
        <v>5</v>
      </c>
      <c r="N79" s="190">
        <v>5</v>
      </c>
      <c r="O79" s="190">
        <v>3</v>
      </c>
      <c r="P79" s="201">
        <v>3</v>
      </c>
      <c r="Q79" s="206">
        <v>2</v>
      </c>
      <c r="R79" s="207">
        <v>5</v>
      </c>
      <c r="S79" s="208">
        <v>5</v>
      </c>
      <c r="T79" s="204" t="s">
        <v>153</v>
      </c>
      <c r="U79" s="205">
        <v>2</v>
      </c>
      <c r="V79" s="190">
        <v>5</v>
      </c>
      <c r="W79" s="208">
        <v>5</v>
      </c>
      <c r="X79" s="214">
        <v>4</v>
      </c>
      <c r="Y79" s="190">
        <v>3</v>
      </c>
      <c r="Z79" s="201">
        <v>3</v>
      </c>
      <c r="AA79" s="201">
        <v>2</v>
      </c>
      <c r="AB79" s="203">
        <v>5</v>
      </c>
      <c r="AC79" s="205">
        <v>5</v>
      </c>
      <c r="AD79" s="190">
        <v>5</v>
      </c>
      <c r="AE79" s="206">
        <v>2</v>
      </c>
    </row>
    <row r="80" spans="2:31" ht="25.5">
      <c r="B80" s="153">
        <f t="shared" si="24"/>
        <v>23</v>
      </c>
      <c r="C80" s="190">
        <v>5</v>
      </c>
      <c r="D80" s="201">
        <v>5</v>
      </c>
      <c r="E80" s="202">
        <v>5</v>
      </c>
      <c r="F80" s="190">
        <v>4</v>
      </c>
      <c r="G80" s="201">
        <v>4</v>
      </c>
      <c r="H80" s="202">
        <v>2</v>
      </c>
      <c r="I80" s="215">
        <v>5</v>
      </c>
      <c r="J80" s="215">
        <v>5</v>
      </c>
      <c r="K80" s="215">
        <v>5</v>
      </c>
      <c r="L80" s="215">
        <v>5</v>
      </c>
      <c r="M80" s="215">
        <v>5</v>
      </c>
      <c r="N80" s="215">
        <v>4</v>
      </c>
      <c r="O80" s="190">
        <v>3</v>
      </c>
      <c r="P80" s="201">
        <v>2</v>
      </c>
      <c r="Q80" s="206">
        <v>2</v>
      </c>
      <c r="R80" s="207">
        <v>5</v>
      </c>
      <c r="S80" s="208">
        <v>5</v>
      </c>
      <c r="T80" s="204" t="s">
        <v>153</v>
      </c>
      <c r="U80" s="205">
        <v>2</v>
      </c>
      <c r="V80" s="190">
        <v>5</v>
      </c>
      <c r="W80" s="208">
        <v>5</v>
      </c>
      <c r="X80" s="214">
        <v>3</v>
      </c>
      <c r="Y80" s="190">
        <v>5</v>
      </c>
      <c r="Z80" s="201">
        <v>5</v>
      </c>
      <c r="AA80" s="201">
        <v>3</v>
      </c>
      <c r="AB80" s="203">
        <v>4</v>
      </c>
      <c r="AC80" s="205">
        <v>5</v>
      </c>
      <c r="AD80" s="190">
        <v>2</v>
      </c>
      <c r="AE80" s="206">
        <v>2</v>
      </c>
    </row>
    <row r="81" spans="2:31">
      <c r="B81" s="153">
        <f t="shared" si="24"/>
        <v>24</v>
      </c>
      <c r="C81" s="190">
        <v>5</v>
      </c>
      <c r="D81" s="190">
        <v>5</v>
      </c>
      <c r="E81" s="190">
        <v>5</v>
      </c>
      <c r="F81" s="190">
        <v>5</v>
      </c>
      <c r="G81" s="190">
        <v>5</v>
      </c>
      <c r="H81" s="190">
        <v>5</v>
      </c>
      <c r="I81" s="190">
        <v>5</v>
      </c>
      <c r="J81" s="190">
        <v>5</v>
      </c>
      <c r="K81" s="190">
        <v>5</v>
      </c>
      <c r="L81" s="190">
        <v>5</v>
      </c>
      <c r="M81" s="190">
        <v>5</v>
      </c>
      <c r="N81" s="190">
        <v>5</v>
      </c>
      <c r="O81" s="190">
        <v>4</v>
      </c>
      <c r="P81" s="201">
        <v>4</v>
      </c>
      <c r="Q81" s="206">
        <v>4</v>
      </c>
      <c r="R81" s="207">
        <v>5</v>
      </c>
      <c r="S81" s="208">
        <v>5</v>
      </c>
      <c r="T81" s="204" t="s">
        <v>159</v>
      </c>
      <c r="U81" s="205">
        <v>3</v>
      </c>
      <c r="V81" s="190">
        <v>5</v>
      </c>
      <c r="W81" s="208">
        <v>5</v>
      </c>
      <c r="X81" s="214">
        <v>2</v>
      </c>
      <c r="Y81" s="190">
        <v>5</v>
      </c>
      <c r="Z81" s="201">
        <v>2</v>
      </c>
      <c r="AA81" s="201">
        <v>2</v>
      </c>
      <c r="AB81" s="203">
        <v>5</v>
      </c>
      <c r="AC81" s="205">
        <v>5</v>
      </c>
      <c r="AD81" s="190">
        <v>5</v>
      </c>
      <c r="AE81" s="206">
        <v>2</v>
      </c>
    </row>
    <row r="82" spans="2:31">
      <c r="B82" s="153">
        <f t="shared" si="24"/>
        <v>25</v>
      </c>
      <c r="C82" s="190">
        <v>5</v>
      </c>
      <c r="D82" s="201">
        <v>4</v>
      </c>
      <c r="E82" s="202">
        <v>4</v>
      </c>
      <c r="F82" s="190">
        <v>3</v>
      </c>
      <c r="G82" s="201">
        <v>2</v>
      </c>
      <c r="H82" s="202">
        <v>3</v>
      </c>
      <c r="I82" s="215">
        <v>5</v>
      </c>
      <c r="J82" s="204">
        <v>5</v>
      </c>
      <c r="K82" s="216">
        <v>5</v>
      </c>
      <c r="L82" s="201">
        <v>5</v>
      </c>
      <c r="M82" s="201">
        <v>4</v>
      </c>
      <c r="N82" s="208">
        <v>3</v>
      </c>
      <c r="O82" s="190">
        <v>4</v>
      </c>
      <c r="P82" s="201">
        <v>2</v>
      </c>
      <c r="Q82" s="206">
        <v>2</v>
      </c>
      <c r="R82" s="207">
        <v>5</v>
      </c>
      <c r="S82" s="208">
        <v>3</v>
      </c>
      <c r="T82" s="204" t="s">
        <v>156</v>
      </c>
      <c r="U82" s="205">
        <v>2</v>
      </c>
      <c r="V82" s="190">
        <v>5</v>
      </c>
      <c r="W82" s="208">
        <v>5</v>
      </c>
      <c r="X82" s="214">
        <v>4</v>
      </c>
      <c r="Y82" s="190">
        <v>5</v>
      </c>
      <c r="Z82" s="201">
        <v>2</v>
      </c>
      <c r="AA82" s="201">
        <v>3</v>
      </c>
      <c r="AB82" s="203">
        <v>4</v>
      </c>
      <c r="AC82" s="205">
        <v>5</v>
      </c>
      <c r="AD82" s="190">
        <v>2</v>
      </c>
      <c r="AE82" s="206">
        <v>2</v>
      </c>
    </row>
    <row r="83" spans="2:31" ht="25.5">
      <c r="B83" s="153">
        <f t="shared" si="24"/>
        <v>26</v>
      </c>
      <c r="C83" s="190">
        <v>5</v>
      </c>
      <c r="D83" s="201">
        <v>5</v>
      </c>
      <c r="E83" s="202">
        <v>4</v>
      </c>
      <c r="F83" s="190">
        <v>3</v>
      </c>
      <c r="G83" s="201">
        <v>2</v>
      </c>
      <c r="H83" s="202">
        <v>3</v>
      </c>
      <c r="I83" s="215">
        <v>5</v>
      </c>
      <c r="J83" s="215">
        <v>5</v>
      </c>
      <c r="K83" s="215">
        <v>5</v>
      </c>
      <c r="L83" s="215">
        <v>5</v>
      </c>
      <c r="M83" s="215">
        <v>5</v>
      </c>
      <c r="N83" s="215">
        <v>5</v>
      </c>
      <c r="O83" s="190">
        <v>2</v>
      </c>
      <c r="P83" s="201">
        <v>2</v>
      </c>
      <c r="Q83" s="206">
        <v>2</v>
      </c>
      <c r="R83" s="207">
        <v>5</v>
      </c>
      <c r="S83" s="208">
        <v>5</v>
      </c>
      <c r="T83" s="204" t="s">
        <v>153</v>
      </c>
      <c r="U83" s="205">
        <v>2</v>
      </c>
      <c r="V83" s="190">
        <v>5</v>
      </c>
      <c r="W83" s="208">
        <v>5</v>
      </c>
      <c r="X83" s="214">
        <v>4</v>
      </c>
      <c r="Y83" s="190">
        <v>5</v>
      </c>
      <c r="Z83" s="201">
        <v>2</v>
      </c>
      <c r="AA83" s="201">
        <v>2</v>
      </c>
      <c r="AB83" s="203">
        <v>5</v>
      </c>
      <c r="AC83" s="205">
        <v>5</v>
      </c>
      <c r="AD83" s="190">
        <v>4</v>
      </c>
      <c r="AE83" s="206">
        <v>2</v>
      </c>
    </row>
    <row r="84" spans="2:31">
      <c r="B84" s="153">
        <f t="shared" si="24"/>
        <v>27</v>
      </c>
      <c r="C84" s="190">
        <v>5</v>
      </c>
      <c r="D84" s="201">
        <v>4</v>
      </c>
      <c r="E84" s="202">
        <v>5</v>
      </c>
      <c r="F84" s="190">
        <v>4</v>
      </c>
      <c r="G84" s="201">
        <v>2</v>
      </c>
      <c r="H84" s="202">
        <v>5</v>
      </c>
      <c r="I84" s="215">
        <v>5</v>
      </c>
      <c r="J84" s="204">
        <v>5</v>
      </c>
      <c r="K84" s="216">
        <v>3</v>
      </c>
      <c r="L84" s="165">
        <v>5</v>
      </c>
      <c r="M84" s="165">
        <v>5</v>
      </c>
      <c r="N84" s="167">
        <v>5</v>
      </c>
      <c r="O84" s="190">
        <v>2</v>
      </c>
      <c r="P84" s="201">
        <v>2</v>
      </c>
      <c r="Q84" s="206">
        <v>2</v>
      </c>
      <c r="R84" s="207">
        <v>5</v>
      </c>
      <c r="S84" s="208">
        <v>5</v>
      </c>
      <c r="T84" s="204" t="s">
        <v>158</v>
      </c>
      <c r="U84" s="205">
        <v>2</v>
      </c>
      <c r="V84" s="190">
        <v>4</v>
      </c>
      <c r="W84" s="208">
        <v>5</v>
      </c>
      <c r="X84" s="214">
        <v>3</v>
      </c>
      <c r="Y84" s="190">
        <v>3</v>
      </c>
      <c r="Z84" s="201">
        <v>3</v>
      </c>
      <c r="AA84" s="201">
        <v>3</v>
      </c>
      <c r="AB84" s="203">
        <v>5</v>
      </c>
      <c r="AC84" s="205">
        <v>5</v>
      </c>
      <c r="AD84" s="190">
        <v>2</v>
      </c>
      <c r="AE84" s="206">
        <v>2</v>
      </c>
    </row>
    <row r="85" spans="2:31" ht="25.5">
      <c r="B85" s="153">
        <f t="shared" si="24"/>
        <v>28</v>
      </c>
      <c r="C85" s="190">
        <v>5</v>
      </c>
      <c r="D85" s="190">
        <v>5</v>
      </c>
      <c r="E85" s="190">
        <v>5</v>
      </c>
      <c r="F85" s="190">
        <v>5</v>
      </c>
      <c r="G85" s="190">
        <v>5</v>
      </c>
      <c r="H85" s="190">
        <v>5</v>
      </c>
      <c r="I85" s="190">
        <v>5</v>
      </c>
      <c r="J85" s="190">
        <v>5</v>
      </c>
      <c r="K85" s="190">
        <v>5</v>
      </c>
      <c r="L85" s="190">
        <v>5</v>
      </c>
      <c r="M85" s="190">
        <v>5</v>
      </c>
      <c r="N85" s="190">
        <v>5</v>
      </c>
      <c r="O85" s="190">
        <v>3</v>
      </c>
      <c r="P85" s="201">
        <v>3</v>
      </c>
      <c r="Q85" s="206">
        <v>2</v>
      </c>
      <c r="R85" s="207">
        <v>5</v>
      </c>
      <c r="S85" s="208">
        <v>4</v>
      </c>
      <c r="T85" s="204" t="s">
        <v>153</v>
      </c>
      <c r="U85" s="205">
        <v>2</v>
      </c>
      <c r="V85" s="190">
        <v>4</v>
      </c>
      <c r="W85" s="208">
        <v>5</v>
      </c>
      <c r="X85" s="214">
        <v>4</v>
      </c>
      <c r="Y85" s="190">
        <v>3</v>
      </c>
      <c r="Z85" s="201">
        <v>3</v>
      </c>
      <c r="AA85" s="201">
        <v>2</v>
      </c>
      <c r="AB85" s="203">
        <v>4</v>
      </c>
      <c r="AC85" s="205">
        <v>5</v>
      </c>
      <c r="AD85" s="190">
        <v>5</v>
      </c>
      <c r="AE85" s="206">
        <v>2</v>
      </c>
    </row>
    <row r="86" spans="2:31" ht="25.5">
      <c r="B86" s="153">
        <f t="shared" si="24"/>
        <v>29</v>
      </c>
      <c r="C86" s="190">
        <v>5</v>
      </c>
      <c r="D86" s="201">
        <v>5</v>
      </c>
      <c r="E86" s="202">
        <v>5</v>
      </c>
      <c r="F86" s="190">
        <v>2</v>
      </c>
      <c r="G86" s="201">
        <v>2</v>
      </c>
      <c r="H86" s="202">
        <v>2</v>
      </c>
      <c r="I86" s="215">
        <v>5</v>
      </c>
      <c r="J86" s="215">
        <v>5</v>
      </c>
      <c r="K86" s="215">
        <v>5</v>
      </c>
      <c r="L86" s="215">
        <v>5</v>
      </c>
      <c r="M86" s="215">
        <v>5</v>
      </c>
      <c r="N86" s="215">
        <v>5</v>
      </c>
      <c r="O86" s="190">
        <v>2</v>
      </c>
      <c r="P86" s="190">
        <v>2</v>
      </c>
      <c r="Q86" s="190">
        <v>2</v>
      </c>
      <c r="R86" s="207">
        <v>5</v>
      </c>
      <c r="S86" s="208">
        <v>5</v>
      </c>
      <c r="T86" s="204" t="s">
        <v>153</v>
      </c>
      <c r="U86" s="205">
        <v>2</v>
      </c>
      <c r="V86" s="190">
        <v>5</v>
      </c>
      <c r="W86" s="208">
        <v>5</v>
      </c>
      <c r="X86" s="214">
        <v>5</v>
      </c>
      <c r="Y86" s="190">
        <v>3</v>
      </c>
      <c r="Z86" s="201">
        <v>3</v>
      </c>
      <c r="AA86" s="201">
        <v>2</v>
      </c>
      <c r="AB86" s="203">
        <v>5</v>
      </c>
      <c r="AC86" s="203">
        <v>5</v>
      </c>
      <c r="AD86" s="203">
        <v>5</v>
      </c>
      <c r="AE86" s="203">
        <v>5</v>
      </c>
    </row>
    <row r="87" spans="2:31">
      <c r="B87" s="153">
        <f t="shared" si="24"/>
        <v>30</v>
      </c>
      <c r="C87" s="190">
        <v>5</v>
      </c>
      <c r="D87" s="201">
        <v>5</v>
      </c>
      <c r="E87" s="202">
        <v>5</v>
      </c>
      <c r="F87" s="190">
        <v>3</v>
      </c>
      <c r="G87" s="201">
        <v>2</v>
      </c>
      <c r="H87" s="202">
        <v>3</v>
      </c>
      <c r="I87" s="215">
        <v>5</v>
      </c>
      <c r="J87" s="204">
        <v>5</v>
      </c>
      <c r="K87" s="216">
        <v>4</v>
      </c>
      <c r="L87" s="165">
        <v>5</v>
      </c>
      <c r="M87" s="165">
        <v>5</v>
      </c>
      <c r="N87" s="167">
        <v>5</v>
      </c>
      <c r="O87" s="190">
        <v>3</v>
      </c>
      <c r="P87" s="201">
        <v>2</v>
      </c>
      <c r="Q87" s="206">
        <v>2</v>
      </c>
      <c r="R87" s="207">
        <v>5</v>
      </c>
      <c r="S87" s="208">
        <v>5</v>
      </c>
      <c r="T87" s="204" t="s">
        <v>156</v>
      </c>
      <c r="U87" s="205">
        <v>3</v>
      </c>
      <c r="V87" s="190">
        <v>4</v>
      </c>
      <c r="W87" s="208">
        <v>5</v>
      </c>
      <c r="X87" s="214">
        <v>4</v>
      </c>
      <c r="Y87" s="190">
        <v>5</v>
      </c>
      <c r="Z87" s="201">
        <v>5</v>
      </c>
      <c r="AA87" s="201">
        <v>3</v>
      </c>
      <c r="AB87" s="203">
        <v>4</v>
      </c>
      <c r="AC87" s="205">
        <v>5</v>
      </c>
      <c r="AD87" s="190">
        <v>3</v>
      </c>
      <c r="AE87" s="206">
        <v>2</v>
      </c>
    </row>
    <row r="88" spans="2:31" ht="25.5">
      <c r="B88" s="153">
        <f t="shared" si="24"/>
        <v>31</v>
      </c>
      <c r="C88" s="190">
        <v>5</v>
      </c>
      <c r="D88" s="201">
        <v>4</v>
      </c>
      <c r="E88" s="202">
        <v>4</v>
      </c>
      <c r="F88" s="190">
        <v>2</v>
      </c>
      <c r="G88" s="201">
        <v>2</v>
      </c>
      <c r="H88" s="202">
        <v>2</v>
      </c>
      <c r="I88" s="215">
        <v>5</v>
      </c>
      <c r="J88" s="204">
        <v>5</v>
      </c>
      <c r="K88" s="216">
        <v>5</v>
      </c>
      <c r="L88" s="201">
        <v>5</v>
      </c>
      <c r="M88" s="201">
        <v>5</v>
      </c>
      <c r="N88" s="208">
        <v>5</v>
      </c>
      <c r="O88" s="190">
        <v>2</v>
      </c>
      <c r="P88" s="201">
        <v>2</v>
      </c>
      <c r="Q88" s="206">
        <v>2</v>
      </c>
      <c r="R88" s="207">
        <v>5</v>
      </c>
      <c r="S88" s="208">
        <v>5</v>
      </c>
      <c r="T88" s="204" t="s">
        <v>153</v>
      </c>
      <c r="U88" s="205">
        <v>2</v>
      </c>
      <c r="V88" s="190">
        <v>5</v>
      </c>
      <c r="W88" s="208">
        <v>5</v>
      </c>
      <c r="X88" s="214">
        <v>2</v>
      </c>
      <c r="Y88" s="190">
        <v>4</v>
      </c>
      <c r="Z88" s="201">
        <v>2</v>
      </c>
      <c r="AA88" s="201">
        <v>2</v>
      </c>
      <c r="AB88" s="203">
        <v>3</v>
      </c>
      <c r="AC88" s="205">
        <v>3</v>
      </c>
      <c r="AD88" s="190">
        <v>2</v>
      </c>
      <c r="AE88" s="206">
        <v>2</v>
      </c>
    </row>
    <row r="89" spans="2:31">
      <c r="B89" s="153">
        <f t="shared" si="24"/>
        <v>32</v>
      </c>
      <c r="C89" s="98"/>
      <c r="D89" s="99"/>
      <c r="E89" s="156"/>
      <c r="F89" s="98"/>
      <c r="G89" s="99"/>
      <c r="H89" s="156"/>
      <c r="I89" s="162"/>
      <c r="J89" s="165"/>
      <c r="K89" s="167"/>
      <c r="L89" s="99"/>
      <c r="M89" s="99"/>
      <c r="N89" s="159"/>
      <c r="O89" s="98"/>
      <c r="P89" s="99"/>
      <c r="Q89" s="102"/>
      <c r="R89" s="158"/>
      <c r="S89" s="159"/>
      <c r="T89" s="165"/>
      <c r="U89" s="155"/>
      <c r="V89" s="98"/>
      <c r="W89" s="159"/>
      <c r="X89" s="161"/>
      <c r="Y89" s="98"/>
      <c r="Z89" s="99"/>
      <c r="AA89" s="99"/>
      <c r="AB89" s="164"/>
      <c r="AC89" s="155"/>
      <c r="AD89" s="98"/>
      <c r="AE89" s="102"/>
    </row>
    <row r="90" spans="2:31">
      <c r="B90" s="153">
        <f t="shared" si="24"/>
        <v>33</v>
      </c>
      <c r="C90" s="98"/>
      <c r="D90" s="99"/>
      <c r="E90" s="156"/>
      <c r="F90" s="98"/>
      <c r="G90" s="99"/>
      <c r="H90" s="156"/>
      <c r="I90" s="165"/>
      <c r="J90" s="165"/>
      <c r="K90" s="167"/>
      <c r="L90" s="99"/>
      <c r="M90" s="99"/>
      <c r="N90" s="159"/>
      <c r="O90" s="98"/>
      <c r="P90" s="99"/>
      <c r="Q90" s="102"/>
      <c r="R90" s="158"/>
      <c r="S90" s="159"/>
      <c r="T90" s="165"/>
      <c r="U90" s="155"/>
      <c r="V90" s="98"/>
      <c r="W90" s="159"/>
      <c r="X90" s="161"/>
      <c r="Y90" s="98"/>
      <c r="Z90" s="99"/>
      <c r="AA90" s="156"/>
      <c r="AB90" s="164"/>
      <c r="AC90" s="155"/>
      <c r="AD90" s="98"/>
      <c r="AE90" s="102"/>
    </row>
    <row r="91" spans="2:31">
      <c r="B91" s="153">
        <f t="shared" si="24"/>
        <v>34</v>
      </c>
      <c r="C91" s="98"/>
      <c r="D91" s="99"/>
      <c r="E91" s="156"/>
      <c r="F91" s="98"/>
      <c r="G91" s="99"/>
      <c r="H91" s="156"/>
      <c r="I91" s="162"/>
      <c r="J91" s="165"/>
      <c r="K91" s="167"/>
      <c r="L91" s="165"/>
      <c r="M91" s="165"/>
      <c r="N91" s="167"/>
      <c r="O91" s="98"/>
      <c r="P91" s="99"/>
      <c r="Q91" s="102"/>
      <c r="R91" s="158"/>
      <c r="S91" s="159"/>
      <c r="T91" s="165"/>
      <c r="U91" s="155"/>
      <c r="V91" s="98"/>
      <c r="W91" s="159"/>
      <c r="X91" s="161"/>
      <c r="Y91" s="98"/>
      <c r="Z91" s="99"/>
      <c r="AA91" s="99"/>
      <c r="AB91" s="164"/>
      <c r="AC91" s="155"/>
      <c r="AD91" s="98"/>
      <c r="AE91" s="102"/>
    </row>
    <row r="92" spans="2:31">
      <c r="B92" s="153">
        <f t="shared" si="24"/>
        <v>35</v>
      </c>
      <c r="C92" s="98"/>
      <c r="D92" s="99"/>
      <c r="E92" s="156"/>
      <c r="F92" s="98"/>
      <c r="G92" s="99"/>
      <c r="H92" s="156"/>
      <c r="I92" s="162"/>
      <c r="J92" s="165"/>
      <c r="K92" s="167"/>
      <c r="L92" s="165"/>
      <c r="M92" s="165"/>
      <c r="N92" s="167"/>
      <c r="O92" s="98"/>
      <c r="P92" s="99"/>
      <c r="Q92" s="102"/>
      <c r="R92" s="158"/>
      <c r="S92" s="159"/>
      <c r="T92" s="165"/>
      <c r="U92" s="155"/>
      <c r="V92" s="98"/>
      <c r="W92" s="159"/>
      <c r="X92" s="161"/>
      <c r="Y92" s="98"/>
      <c r="Z92" s="99"/>
      <c r="AA92" s="99"/>
      <c r="AB92" s="164"/>
      <c r="AC92" s="155"/>
      <c r="AD92" s="98"/>
      <c r="AE92" s="102"/>
    </row>
    <row r="93" spans="2:31">
      <c r="B93" s="153">
        <f t="shared" si="24"/>
        <v>36</v>
      </c>
      <c r="C93" s="98"/>
      <c r="D93" s="99"/>
      <c r="E93" s="156"/>
      <c r="F93" s="98"/>
      <c r="G93" s="99"/>
      <c r="H93" s="156"/>
      <c r="I93" s="162"/>
      <c r="J93" s="165"/>
      <c r="K93" s="167"/>
      <c r="L93" s="165"/>
      <c r="M93" s="165"/>
      <c r="N93" s="167"/>
      <c r="O93" s="98"/>
      <c r="P93" s="99"/>
      <c r="Q93" s="102"/>
      <c r="R93" s="158"/>
      <c r="S93" s="159"/>
      <c r="T93" s="165"/>
      <c r="U93" s="155"/>
      <c r="V93" s="98"/>
      <c r="W93" s="159"/>
      <c r="X93" s="161"/>
      <c r="Y93" s="98"/>
      <c r="Z93" s="99"/>
      <c r="AA93" s="99"/>
      <c r="AB93" s="164"/>
      <c r="AC93" s="155"/>
      <c r="AD93" s="98"/>
      <c r="AE93" s="102"/>
    </row>
    <row r="94" spans="2:31">
      <c r="B94" s="153">
        <f t="shared" si="24"/>
        <v>37</v>
      </c>
      <c r="C94" s="98"/>
      <c r="D94" s="99"/>
      <c r="E94" s="156"/>
      <c r="F94" s="98"/>
      <c r="G94" s="99"/>
      <c r="H94" s="156"/>
      <c r="I94" s="162"/>
      <c r="J94" s="165"/>
      <c r="K94" s="167"/>
      <c r="L94" s="165"/>
      <c r="M94" s="165"/>
      <c r="N94" s="167"/>
      <c r="O94" s="98"/>
      <c r="P94" s="99"/>
      <c r="Q94" s="102"/>
      <c r="R94" s="158"/>
      <c r="S94" s="159"/>
      <c r="T94" s="165"/>
      <c r="U94" s="155"/>
      <c r="V94" s="98"/>
      <c r="W94" s="159"/>
      <c r="X94" s="161"/>
      <c r="Y94" s="98"/>
      <c r="Z94" s="99"/>
      <c r="AA94" s="99"/>
      <c r="AB94" s="164"/>
      <c r="AC94" s="155"/>
      <c r="AD94" s="98"/>
      <c r="AE94" s="102"/>
    </row>
    <row r="95" spans="2:31" ht="13.5" thickBot="1">
      <c r="B95" s="168">
        <f t="shared" si="24"/>
        <v>38</v>
      </c>
      <c r="C95" s="169"/>
      <c r="D95" s="170"/>
      <c r="E95" s="171"/>
      <c r="F95" s="169"/>
      <c r="G95" s="170"/>
      <c r="H95" s="171"/>
      <c r="I95" s="172"/>
      <c r="J95" s="173"/>
      <c r="K95" s="174"/>
      <c r="L95" s="173"/>
      <c r="M95" s="173"/>
      <c r="N95" s="174"/>
      <c r="O95" s="169"/>
      <c r="P95" s="170"/>
      <c r="Q95" s="175"/>
      <c r="R95" s="176"/>
      <c r="S95" s="177"/>
      <c r="T95" s="178"/>
      <c r="U95" s="179"/>
      <c r="V95" s="105"/>
      <c r="W95" s="177"/>
      <c r="X95" s="180"/>
      <c r="Y95" s="105"/>
      <c r="Z95" s="104"/>
      <c r="AA95" s="104"/>
      <c r="AB95" s="181"/>
      <c r="AC95" s="179"/>
      <c r="AD95" s="105"/>
      <c r="AE95" s="182"/>
    </row>
    <row r="96" spans="2:31" ht="13.5" thickTop="1"/>
    <row r="100" spans="3:16">
      <c r="C100">
        <f>IF(ISNUMBER(C6),C6,"NO")</f>
        <v>5</v>
      </c>
      <c r="D100">
        <f t="shared" ref="D100:P115" si="25">IF(ISNUMBER(D6),D6,"NO")</f>
        <v>2</v>
      </c>
      <c r="E100">
        <f t="shared" si="25"/>
        <v>4</v>
      </c>
      <c r="F100">
        <f t="shared" si="25"/>
        <v>4</v>
      </c>
      <c r="G100">
        <f t="shared" si="25"/>
        <v>2</v>
      </c>
      <c r="H100"/>
      <c r="I100">
        <f t="shared" si="25"/>
        <v>4</v>
      </c>
      <c r="J100">
        <f>IF(J6&gt;0,J6,"NO")</f>
        <v>2</v>
      </c>
      <c r="K100">
        <f t="shared" si="25"/>
        <v>4</v>
      </c>
      <c r="M100">
        <f>IF(M6&gt;0,M6,"NO")</f>
        <v>2</v>
      </c>
      <c r="N100">
        <f t="shared" si="25"/>
        <v>3</v>
      </c>
      <c r="O100">
        <f t="shared" si="25"/>
        <v>2</v>
      </c>
      <c r="P100">
        <f t="shared" si="25"/>
        <v>4</v>
      </c>
    </row>
    <row r="101" spans="3:16">
      <c r="C101">
        <f t="shared" ref="C101:G116" si="26">IF(ISNUMBER(C7),C7,"NO")</f>
        <v>5</v>
      </c>
      <c r="D101">
        <f t="shared" si="26"/>
        <v>3</v>
      </c>
      <c r="E101">
        <f t="shared" si="26"/>
        <v>5</v>
      </c>
      <c r="F101">
        <f t="shared" si="26"/>
        <v>5</v>
      </c>
      <c r="G101">
        <f t="shared" si="26"/>
        <v>3</v>
      </c>
      <c r="H101"/>
      <c r="I101">
        <f t="shared" si="25"/>
        <v>5</v>
      </c>
      <c r="J101">
        <f t="shared" ref="J101:J137" si="27">IF(J7&gt;0,J7,"NO")</f>
        <v>2</v>
      </c>
      <c r="K101">
        <f t="shared" si="25"/>
        <v>5</v>
      </c>
      <c r="M101">
        <f t="shared" ref="M101:M137" si="28">IF(M7&gt;0,M7,"NO")</f>
        <v>2</v>
      </c>
      <c r="N101">
        <f t="shared" si="25"/>
        <v>3</v>
      </c>
      <c r="O101">
        <f t="shared" si="25"/>
        <v>5</v>
      </c>
      <c r="P101">
        <f t="shared" si="25"/>
        <v>5</v>
      </c>
    </row>
    <row r="102" spans="3:16">
      <c r="C102">
        <f t="shared" si="26"/>
        <v>5</v>
      </c>
      <c r="D102">
        <f t="shared" si="26"/>
        <v>5</v>
      </c>
      <c r="E102">
        <f t="shared" si="26"/>
        <v>5</v>
      </c>
      <c r="F102">
        <f t="shared" si="26"/>
        <v>5</v>
      </c>
      <c r="G102">
        <f t="shared" si="26"/>
        <v>5</v>
      </c>
      <c r="H102"/>
      <c r="I102">
        <f t="shared" si="25"/>
        <v>5</v>
      </c>
      <c r="J102">
        <f t="shared" si="27"/>
        <v>2</v>
      </c>
      <c r="K102">
        <f t="shared" si="25"/>
        <v>5</v>
      </c>
      <c r="M102">
        <f t="shared" si="28"/>
        <v>3</v>
      </c>
      <c r="N102">
        <f t="shared" si="25"/>
        <v>3</v>
      </c>
      <c r="O102">
        <f t="shared" si="25"/>
        <v>5</v>
      </c>
      <c r="P102">
        <f t="shared" si="25"/>
        <v>4</v>
      </c>
    </row>
    <row r="103" spans="3:16">
      <c r="C103">
        <f t="shared" si="26"/>
        <v>5</v>
      </c>
      <c r="D103">
        <f t="shared" si="26"/>
        <v>4</v>
      </c>
      <c r="E103">
        <f t="shared" si="26"/>
        <v>3</v>
      </c>
      <c r="F103">
        <f t="shared" si="26"/>
        <v>5</v>
      </c>
      <c r="G103">
        <f t="shared" si="26"/>
        <v>3</v>
      </c>
      <c r="H103"/>
      <c r="I103">
        <f t="shared" si="25"/>
        <v>5</v>
      </c>
      <c r="J103">
        <f t="shared" si="27"/>
        <v>2</v>
      </c>
      <c r="K103">
        <f t="shared" si="25"/>
        <v>5</v>
      </c>
      <c r="M103">
        <f t="shared" si="28"/>
        <v>5</v>
      </c>
      <c r="N103">
        <f t="shared" si="25"/>
        <v>4</v>
      </c>
      <c r="O103">
        <f t="shared" si="25"/>
        <v>5</v>
      </c>
      <c r="P103">
        <f t="shared" si="25"/>
        <v>4</v>
      </c>
    </row>
    <row r="104" spans="3:16">
      <c r="C104">
        <f t="shared" si="26"/>
        <v>5</v>
      </c>
      <c r="D104">
        <f t="shared" si="26"/>
        <v>4</v>
      </c>
      <c r="E104">
        <f t="shared" si="26"/>
        <v>3</v>
      </c>
      <c r="F104">
        <f t="shared" si="26"/>
        <v>5</v>
      </c>
      <c r="G104">
        <f t="shared" si="26"/>
        <v>3</v>
      </c>
      <c r="H104"/>
      <c r="I104">
        <f t="shared" si="25"/>
        <v>5</v>
      </c>
      <c r="J104">
        <f t="shared" si="27"/>
        <v>2</v>
      </c>
      <c r="K104">
        <f t="shared" si="25"/>
        <v>5</v>
      </c>
      <c r="M104">
        <f t="shared" si="28"/>
        <v>5</v>
      </c>
      <c r="N104">
        <f t="shared" si="25"/>
        <v>3</v>
      </c>
      <c r="O104">
        <f t="shared" si="25"/>
        <v>5</v>
      </c>
      <c r="P104">
        <f t="shared" si="25"/>
        <v>4</v>
      </c>
    </row>
    <row r="105" spans="3:16">
      <c r="C105">
        <f t="shared" si="26"/>
        <v>5</v>
      </c>
      <c r="D105">
        <f t="shared" si="26"/>
        <v>5</v>
      </c>
      <c r="E105">
        <f t="shared" si="26"/>
        <v>5</v>
      </c>
      <c r="F105">
        <f t="shared" si="26"/>
        <v>5</v>
      </c>
      <c r="G105">
        <f t="shared" si="26"/>
        <v>4</v>
      </c>
      <c r="H105"/>
      <c r="I105">
        <f t="shared" si="25"/>
        <v>5</v>
      </c>
      <c r="J105">
        <f t="shared" si="27"/>
        <v>2</v>
      </c>
      <c r="K105">
        <f t="shared" si="25"/>
        <v>5</v>
      </c>
      <c r="M105">
        <f t="shared" si="28"/>
        <v>3</v>
      </c>
      <c r="N105">
        <f t="shared" si="25"/>
        <v>4</v>
      </c>
      <c r="O105">
        <f t="shared" si="25"/>
        <v>5</v>
      </c>
      <c r="P105">
        <f t="shared" si="25"/>
        <v>3</v>
      </c>
    </row>
    <row r="106" spans="3:16">
      <c r="C106">
        <f t="shared" si="26"/>
        <v>5</v>
      </c>
      <c r="D106">
        <f t="shared" si="26"/>
        <v>5</v>
      </c>
      <c r="E106">
        <f t="shared" si="26"/>
        <v>5</v>
      </c>
      <c r="F106">
        <f t="shared" si="26"/>
        <v>5</v>
      </c>
      <c r="G106">
        <f t="shared" si="26"/>
        <v>3</v>
      </c>
      <c r="H106"/>
      <c r="I106">
        <f t="shared" si="25"/>
        <v>5</v>
      </c>
      <c r="J106">
        <f t="shared" si="27"/>
        <v>2</v>
      </c>
      <c r="K106">
        <f t="shared" si="25"/>
        <v>5</v>
      </c>
      <c r="M106">
        <f t="shared" si="28"/>
        <v>5</v>
      </c>
      <c r="N106">
        <f t="shared" si="25"/>
        <v>3</v>
      </c>
      <c r="O106">
        <f t="shared" si="25"/>
        <v>5</v>
      </c>
      <c r="P106">
        <f t="shared" si="25"/>
        <v>5</v>
      </c>
    </row>
    <row r="107" spans="3:16">
      <c r="C107">
        <f t="shared" si="26"/>
        <v>5</v>
      </c>
      <c r="D107">
        <f t="shared" si="26"/>
        <v>5</v>
      </c>
      <c r="E107">
        <f t="shared" si="26"/>
        <v>4</v>
      </c>
      <c r="F107">
        <f t="shared" si="26"/>
        <v>5</v>
      </c>
      <c r="G107">
        <f t="shared" si="26"/>
        <v>3</v>
      </c>
      <c r="H107"/>
      <c r="I107">
        <f t="shared" si="25"/>
        <v>5</v>
      </c>
      <c r="J107">
        <f t="shared" si="27"/>
        <v>2</v>
      </c>
      <c r="K107">
        <f t="shared" si="25"/>
        <v>4</v>
      </c>
      <c r="M107">
        <f t="shared" si="28"/>
        <v>5</v>
      </c>
      <c r="N107">
        <f t="shared" si="25"/>
        <v>4</v>
      </c>
      <c r="O107">
        <f t="shared" si="25"/>
        <v>4</v>
      </c>
      <c r="P107">
        <f t="shared" si="25"/>
        <v>5</v>
      </c>
    </row>
    <row r="108" spans="3:16">
      <c r="C108">
        <f t="shared" si="26"/>
        <v>5</v>
      </c>
      <c r="D108">
        <f t="shared" si="26"/>
        <v>4</v>
      </c>
      <c r="E108">
        <f t="shared" si="26"/>
        <v>5</v>
      </c>
      <c r="F108">
        <f t="shared" si="26"/>
        <v>5</v>
      </c>
      <c r="G108">
        <f t="shared" si="26"/>
        <v>3</v>
      </c>
      <c r="H108"/>
      <c r="I108">
        <f t="shared" si="25"/>
        <v>5</v>
      </c>
      <c r="J108">
        <f t="shared" si="27"/>
        <v>2</v>
      </c>
      <c r="K108">
        <f t="shared" si="25"/>
        <v>5</v>
      </c>
      <c r="M108">
        <f t="shared" si="28"/>
        <v>5</v>
      </c>
      <c r="N108">
        <f t="shared" si="25"/>
        <v>5</v>
      </c>
      <c r="O108">
        <f t="shared" si="25"/>
        <v>5</v>
      </c>
      <c r="P108">
        <f t="shared" si="25"/>
        <v>5</v>
      </c>
    </row>
    <row r="109" spans="3:16">
      <c r="C109">
        <f t="shared" si="26"/>
        <v>5</v>
      </c>
      <c r="D109">
        <f t="shared" si="26"/>
        <v>5</v>
      </c>
      <c r="E109">
        <f t="shared" si="26"/>
        <v>5</v>
      </c>
      <c r="F109">
        <f t="shared" si="26"/>
        <v>5</v>
      </c>
      <c r="G109">
        <f t="shared" si="26"/>
        <v>4</v>
      </c>
      <c r="H109"/>
      <c r="I109">
        <f t="shared" si="25"/>
        <v>5</v>
      </c>
      <c r="J109">
        <f t="shared" si="27"/>
        <v>2</v>
      </c>
      <c r="K109">
        <f t="shared" si="25"/>
        <v>5</v>
      </c>
      <c r="M109">
        <f t="shared" si="28"/>
        <v>5</v>
      </c>
      <c r="N109">
        <f t="shared" si="25"/>
        <v>4</v>
      </c>
      <c r="O109">
        <f t="shared" si="25"/>
        <v>5</v>
      </c>
      <c r="P109">
        <f t="shared" si="25"/>
        <v>4</v>
      </c>
    </row>
    <row r="110" spans="3:16">
      <c r="C110">
        <f t="shared" si="26"/>
        <v>5</v>
      </c>
      <c r="D110">
        <f t="shared" si="26"/>
        <v>5</v>
      </c>
      <c r="E110">
        <f t="shared" si="26"/>
        <v>5</v>
      </c>
      <c r="F110">
        <f t="shared" si="26"/>
        <v>5</v>
      </c>
      <c r="G110">
        <f t="shared" si="26"/>
        <v>4</v>
      </c>
      <c r="H110"/>
      <c r="I110">
        <f t="shared" si="25"/>
        <v>5</v>
      </c>
      <c r="J110">
        <f t="shared" si="27"/>
        <v>2</v>
      </c>
      <c r="K110">
        <f t="shared" si="25"/>
        <v>5</v>
      </c>
      <c r="M110">
        <f t="shared" si="28"/>
        <v>5</v>
      </c>
      <c r="N110">
        <f t="shared" si="25"/>
        <v>3</v>
      </c>
      <c r="O110">
        <f t="shared" si="25"/>
        <v>5</v>
      </c>
      <c r="P110">
        <f t="shared" si="25"/>
        <v>5</v>
      </c>
    </row>
    <row r="111" spans="3:16">
      <c r="C111">
        <f t="shared" si="26"/>
        <v>5</v>
      </c>
      <c r="D111">
        <f t="shared" si="26"/>
        <v>5</v>
      </c>
      <c r="E111">
        <f t="shared" si="26"/>
        <v>5</v>
      </c>
      <c r="F111">
        <f t="shared" si="26"/>
        <v>5</v>
      </c>
      <c r="G111">
        <f t="shared" si="26"/>
        <v>5</v>
      </c>
      <c r="H111"/>
      <c r="I111">
        <f t="shared" si="25"/>
        <v>5</v>
      </c>
      <c r="J111">
        <f t="shared" si="27"/>
        <v>2</v>
      </c>
      <c r="K111">
        <f t="shared" si="25"/>
        <v>5</v>
      </c>
      <c r="M111">
        <f t="shared" si="28"/>
        <v>5</v>
      </c>
      <c r="N111">
        <f t="shared" si="25"/>
        <v>5</v>
      </c>
      <c r="O111">
        <f t="shared" si="25"/>
        <v>5</v>
      </c>
      <c r="P111">
        <f t="shared" si="25"/>
        <v>5</v>
      </c>
    </row>
    <row r="112" spans="3:16">
      <c r="C112">
        <f t="shared" si="26"/>
        <v>4</v>
      </c>
      <c r="D112">
        <f t="shared" si="26"/>
        <v>2</v>
      </c>
      <c r="E112">
        <f t="shared" si="26"/>
        <v>3</v>
      </c>
      <c r="F112">
        <f t="shared" si="26"/>
        <v>2</v>
      </c>
      <c r="G112">
        <f t="shared" si="26"/>
        <v>2</v>
      </c>
      <c r="H112"/>
      <c r="I112">
        <f t="shared" si="25"/>
        <v>5</v>
      </c>
      <c r="J112">
        <f t="shared" si="27"/>
        <v>2</v>
      </c>
      <c r="K112">
        <f t="shared" si="25"/>
        <v>4</v>
      </c>
      <c r="M112">
        <f t="shared" si="28"/>
        <v>3</v>
      </c>
      <c r="N112">
        <f t="shared" si="25"/>
        <v>2</v>
      </c>
      <c r="O112">
        <f t="shared" si="25"/>
        <v>5</v>
      </c>
      <c r="P112">
        <f t="shared" si="25"/>
        <v>3</v>
      </c>
    </row>
    <row r="113" spans="3:16">
      <c r="C113">
        <f t="shared" si="26"/>
        <v>5</v>
      </c>
      <c r="D113">
        <f t="shared" si="26"/>
        <v>5</v>
      </c>
      <c r="E113">
        <f t="shared" si="26"/>
        <v>5</v>
      </c>
      <c r="F113">
        <f t="shared" si="26"/>
        <v>5</v>
      </c>
      <c r="G113">
        <f t="shared" si="26"/>
        <v>3</v>
      </c>
      <c r="H113"/>
      <c r="I113">
        <f t="shared" si="25"/>
        <v>5</v>
      </c>
      <c r="J113">
        <f t="shared" si="27"/>
        <v>3</v>
      </c>
      <c r="K113">
        <f t="shared" si="25"/>
        <v>5</v>
      </c>
      <c r="M113">
        <f t="shared" si="28"/>
        <v>3</v>
      </c>
      <c r="N113">
        <f t="shared" si="25"/>
        <v>2</v>
      </c>
      <c r="O113">
        <f t="shared" si="25"/>
        <v>3</v>
      </c>
      <c r="P113">
        <f t="shared" si="25"/>
        <v>5</v>
      </c>
    </row>
    <row r="114" spans="3:16">
      <c r="C114">
        <f t="shared" si="26"/>
        <v>5</v>
      </c>
      <c r="D114">
        <f t="shared" si="26"/>
        <v>3</v>
      </c>
      <c r="E114">
        <f t="shared" si="26"/>
        <v>5</v>
      </c>
      <c r="F114">
        <f t="shared" si="26"/>
        <v>5</v>
      </c>
      <c r="G114">
        <f t="shared" si="26"/>
        <v>2</v>
      </c>
      <c r="H114"/>
      <c r="I114">
        <f t="shared" si="25"/>
        <v>5</v>
      </c>
      <c r="J114">
        <f t="shared" si="27"/>
        <v>2</v>
      </c>
      <c r="K114">
        <f t="shared" si="25"/>
        <v>5</v>
      </c>
      <c r="M114">
        <f t="shared" si="28"/>
        <v>2</v>
      </c>
      <c r="N114">
        <f t="shared" si="25"/>
        <v>2</v>
      </c>
      <c r="O114">
        <f t="shared" si="25"/>
        <v>5</v>
      </c>
      <c r="P114">
        <f t="shared" si="25"/>
        <v>4</v>
      </c>
    </row>
    <row r="115" spans="3:16">
      <c r="C115">
        <f t="shared" si="26"/>
        <v>5</v>
      </c>
      <c r="D115">
        <f t="shared" si="26"/>
        <v>5</v>
      </c>
      <c r="E115">
        <f t="shared" si="26"/>
        <v>5</v>
      </c>
      <c r="F115">
        <f t="shared" si="26"/>
        <v>5</v>
      </c>
      <c r="G115">
        <f t="shared" si="26"/>
        <v>4</v>
      </c>
      <c r="H115"/>
      <c r="I115">
        <f t="shared" si="25"/>
        <v>5</v>
      </c>
      <c r="J115">
        <f t="shared" si="27"/>
        <v>2</v>
      </c>
      <c r="K115">
        <f t="shared" si="25"/>
        <v>5</v>
      </c>
      <c r="M115">
        <f t="shared" si="28"/>
        <v>4</v>
      </c>
      <c r="N115">
        <f t="shared" si="25"/>
        <v>4</v>
      </c>
      <c r="O115">
        <f t="shared" si="25"/>
        <v>5</v>
      </c>
      <c r="P115">
        <f t="shared" si="25"/>
        <v>4</v>
      </c>
    </row>
    <row r="116" spans="3:16">
      <c r="C116">
        <f t="shared" si="26"/>
        <v>5</v>
      </c>
      <c r="D116">
        <f t="shared" si="26"/>
        <v>5</v>
      </c>
      <c r="E116">
        <f t="shared" si="26"/>
        <v>5</v>
      </c>
      <c r="F116">
        <f t="shared" si="26"/>
        <v>5</v>
      </c>
      <c r="G116">
        <f t="shared" si="26"/>
        <v>2</v>
      </c>
      <c r="H116"/>
      <c r="I116">
        <f t="shared" ref="I116:K131" si="29">IF(ISNUMBER(I22),I22,"NO")</f>
        <v>5</v>
      </c>
      <c r="J116">
        <f t="shared" si="27"/>
        <v>2</v>
      </c>
      <c r="K116">
        <f t="shared" si="29"/>
        <v>5</v>
      </c>
      <c r="M116">
        <f t="shared" si="28"/>
        <v>5</v>
      </c>
      <c r="N116">
        <f t="shared" ref="N116:P131" si="30">IF(ISNUMBER(N22),N22,"NO")</f>
        <v>3</v>
      </c>
      <c r="O116">
        <f t="shared" si="30"/>
        <v>5</v>
      </c>
      <c r="P116">
        <f t="shared" si="30"/>
        <v>5</v>
      </c>
    </row>
    <row r="117" spans="3:16">
      <c r="C117">
        <f t="shared" ref="C117:G132" si="31">IF(ISNUMBER(C23),C23,"NO")</f>
        <v>5</v>
      </c>
      <c r="D117">
        <f t="shared" si="31"/>
        <v>5</v>
      </c>
      <c r="E117">
        <f t="shared" si="31"/>
        <v>5</v>
      </c>
      <c r="F117">
        <f t="shared" si="31"/>
        <v>5</v>
      </c>
      <c r="G117">
        <f t="shared" si="31"/>
        <v>3</v>
      </c>
      <c r="H117"/>
      <c r="I117">
        <f t="shared" si="29"/>
        <v>5</v>
      </c>
      <c r="J117">
        <f t="shared" si="27"/>
        <v>2</v>
      </c>
      <c r="K117">
        <f t="shared" si="29"/>
        <v>5</v>
      </c>
      <c r="M117">
        <f t="shared" si="28"/>
        <v>4</v>
      </c>
      <c r="N117">
        <f t="shared" si="30"/>
        <v>2</v>
      </c>
      <c r="O117">
        <f t="shared" si="30"/>
        <v>5</v>
      </c>
      <c r="P117">
        <f t="shared" si="30"/>
        <v>5</v>
      </c>
    </row>
    <row r="118" spans="3:16">
      <c r="C118">
        <f t="shared" si="31"/>
        <v>5</v>
      </c>
      <c r="D118">
        <f t="shared" si="31"/>
        <v>4</v>
      </c>
      <c r="E118">
        <f t="shared" si="31"/>
        <v>5</v>
      </c>
      <c r="F118">
        <f t="shared" si="31"/>
        <v>5</v>
      </c>
      <c r="G118">
        <f t="shared" si="31"/>
        <v>5</v>
      </c>
      <c r="H118"/>
      <c r="I118">
        <f t="shared" si="29"/>
        <v>5</v>
      </c>
      <c r="J118">
        <f t="shared" si="27"/>
        <v>2</v>
      </c>
      <c r="K118">
        <f t="shared" si="29"/>
        <v>2</v>
      </c>
      <c r="M118">
        <f t="shared" si="28"/>
        <v>2</v>
      </c>
      <c r="N118">
        <f t="shared" si="30"/>
        <v>2</v>
      </c>
      <c r="O118">
        <f t="shared" si="30"/>
        <v>2</v>
      </c>
      <c r="P118">
        <f t="shared" si="30"/>
        <v>4</v>
      </c>
    </row>
    <row r="119" spans="3:16">
      <c r="C119">
        <f t="shared" si="31"/>
        <v>5</v>
      </c>
      <c r="D119">
        <f t="shared" si="31"/>
        <v>5</v>
      </c>
      <c r="E119">
        <f t="shared" si="31"/>
        <v>4</v>
      </c>
      <c r="F119">
        <f t="shared" si="31"/>
        <v>5</v>
      </c>
      <c r="G119">
        <f t="shared" si="31"/>
        <v>2</v>
      </c>
      <c r="H119"/>
      <c r="I119">
        <f t="shared" si="29"/>
        <v>5</v>
      </c>
      <c r="J119">
        <f t="shared" si="27"/>
        <v>2</v>
      </c>
      <c r="K119">
        <f t="shared" si="29"/>
        <v>5</v>
      </c>
      <c r="M119">
        <f t="shared" si="28"/>
        <v>5</v>
      </c>
      <c r="N119">
        <f t="shared" si="30"/>
        <v>5</v>
      </c>
      <c r="O119">
        <f t="shared" si="30"/>
        <v>5</v>
      </c>
      <c r="P119">
        <f t="shared" si="30"/>
        <v>3</v>
      </c>
    </row>
    <row r="120" spans="3:16">
      <c r="C120">
        <f t="shared" si="31"/>
        <v>5</v>
      </c>
      <c r="D120">
        <f t="shared" si="31"/>
        <v>5</v>
      </c>
      <c r="E120">
        <f t="shared" si="31"/>
        <v>5</v>
      </c>
      <c r="F120">
        <f t="shared" si="31"/>
        <v>4</v>
      </c>
      <c r="G120">
        <f t="shared" si="31"/>
        <v>2</v>
      </c>
      <c r="H120"/>
      <c r="I120">
        <f t="shared" si="29"/>
        <v>5</v>
      </c>
      <c r="J120">
        <f t="shared" si="27"/>
        <v>2</v>
      </c>
      <c r="K120">
        <f t="shared" si="29"/>
        <v>5</v>
      </c>
      <c r="M120">
        <f t="shared" si="28"/>
        <v>5</v>
      </c>
      <c r="N120">
        <f t="shared" si="30"/>
        <v>4</v>
      </c>
      <c r="O120">
        <f t="shared" si="30"/>
        <v>5</v>
      </c>
      <c r="P120">
        <f t="shared" si="30"/>
        <v>5</v>
      </c>
    </row>
    <row r="121" spans="3:16">
      <c r="C121">
        <f t="shared" si="31"/>
        <v>5</v>
      </c>
      <c r="D121">
        <f t="shared" si="31"/>
        <v>5</v>
      </c>
      <c r="E121">
        <f t="shared" si="31"/>
        <v>5</v>
      </c>
      <c r="F121">
        <f t="shared" si="31"/>
        <v>5</v>
      </c>
      <c r="G121">
        <f t="shared" si="31"/>
        <v>3</v>
      </c>
      <c r="H121"/>
      <c r="I121">
        <f t="shared" si="29"/>
        <v>5</v>
      </c>
      <c r="J121">
        <f t="shared" si="27"/>
        <v>2</v>
      </c>
      <c r="K121">
        <f t="shared" si="29"/>
        <v>5</v>
      </c>
      <c r="M121">
        <f t="shared" si="28"/>
        <v>4</v>
      </c>
      <c r="N121">
        <f t="shared" si="30"/>
        <v>3</v>
      </c>
      <c r="O121">
        <f t="shared" si="30"/>
        <v>5</v>
      </c>
      <c r="P121">
        <f t="shared" si="30"/>
        <v>4</v>
      </c>
    </row>
    <row r="122" spans="3:16">
      <c r="C122">
        <f t="shared" si="31"/>
        <v>5</v>
      </c>
      <c r="D122">
        <f t="shared" si="31"/>
        <v>3</v>
      </c>
      <c r="E122">
        <f t="shared" si="31"/>
        <v>5</v>
      </c>
      <c r="F122">
        <f t="shared" si="31"/>
        <v>5</v>
      </c>
      <c r="G122">
        <f t="shared" si="31"/>
        <v>2</v>
      </c>
      <c r="H122"/>
      <c r="I122">
        <f t="shared" si="29"/>
        <v>5</v>
      </c>
      <c r="J122">
        <f t="shared" si="27"/>
        <v>2</v>
      </c>
      <c r="K122">
        <f t="shared" si="29"/>
        <v>5</v>
      </c>
      <c r="M122">
        <f t="shared" si="28"/>
        <v>3</v>
      </c>
      <c r="N122">
        <f t="shared" si="30"/>
        <v>4</v>
      </c>
      <c r="O122">
        <f t="shared" si="30"/>
        <v>5</v>
      </c>
      <c r="P122">
        <f t="shared" si="30"/>
        <v>2</v>
      </c>
    </row>
    <row r="123" spans="3:16">
      <c r="C123">
        <f t="shared" si="31"/>
        <v>5</v>
      </c>
      <c r="D123">
        <f t="shared" si="31"/>
        <v>5</v>
      </c>
      <c r="E123">
        <f t="shared" si="31"/>
        <v>5</v>
      </c>
      <c r="F123">
        <f t="shared" si="31"/>
        <v>5</v>
      </c>
      <c r="G123">
        <f t="shared" si="31"/>
        <v>4</v>
      </c>
      <c r="H123"/>
      <c r="I123">
        <f t="shared" si="29"/>
        <v>5</v>
      </c>
      <c r="J123">
        <f t="shared" si="27"/>
        <v>3</v>
      </c>
      <c r="K123">
        <f t="shared" si="29"/>
        <v>5</v>
      </c>
      <c r="M123">
        <f t="shared" si="28"/>
        <v>2</v>
      </c>
      <c r="N123">
        <f t="shared" si="30"/>
        <v>3</v>
      </c>
      <c r="O123">
        <f t="shared" si="30"/>
        <v>5</v>
      </c>
      <c r="P123">
        <f t="shared" si="30"/>
        <v>4</v>
      </c>
    </row>
    <row r="124" spans="3:16">
      <c r="C124">
        <f t="shared" si="31"/>
        <v>4</v>
      </c>
      <c r="D124">
        <f t="shared" si="31"/>
        <v>3</v>
      </c>
      <c r="E124">
        <f t="shared" si="31"/>
        <v>5</v>
      </c>
      <c r="F124">
        <f t="shared" si="31"/>
        <v>4</v>
      </c>
      <c r="G124">
        <f t="shared" si="31"/>
        <v>3</v>
      </c>
      <c r="H124"/>
      <c r="I124">
        <f t="shared" si="29"/>
        <v>4</v>
      </c>
      <c r="J124">
        <f t="shared" si="27"/>
        <v>2</v>
      </c>
      <c r="K124">
        <f t="shared" si="29"/>
        <v>5</v>
      </c>
      <c r="M124">
        <f t="shared" si="28"/>
        <v>4</v>
      </c>
      <c r="N124">
        <f t="shared" si="30"/>
        <v>3</v>
      </c>
      <c r="O124">
        <f t="shared" si="30"/>
        <v>5</v>
      </c>
      <c r="P124">
        <f t="shared" si="30"/>
        <v>2</v>
      </c>
    </row>
    <row r="125" spans="3:16">
      <c r="C125">
        <f t="shared" si="31"/>
        <v>5</v>
      </c>
      <c r="D125">
        <f t="shared" si="31"/>
        <v>3</v>
      </c>
      <c r="E125">
        <f t="shared" si="31"/>
        <v>5</v>
      </c>
      <c r="F125">
        <f t="shared" si="31"/>
        <v>5</v>
      </c>
      <c r="G125">
        <f t="shared" si="31"/>
        <v>2</v>
      </c>
      <c r="H125"/>
      <c r="I125">
        <f t="shared" si="29"/>
        <v>5</v>
      </c>
      <c r="J125">
        <f t="shared" si="27"/>
        <v>2</v>
      </c>
      <c r="K125">
        <f t="shared" si="29"/>
        <v>5</v>
      </c>
      <c r="M125">
        <f t="shared" si="28"/>
        <v>4</v>
      </c>
      <c r="N125">
        <f t="shared" si="30"/>
        <v>3</v>
      </c>
      <c r="O125">
        <f t="shared" si="30"/>
        <v>5</v>
      </c>
      <c r="P125">
        <f t="shared" si="30"/>
        <v>3</v>
      </c>
    </row>
    <row r="126" spans="3:16">
      <c r="C126">
        <f t="shared" si="31"/>
        <v>5</v>
      </c>
      <c r="D126">
        <f t="shared" si="31"/>
        <v>4</v>
      </c>
      <c r="E126">
        <f t="shared" si="31"/>
        <v>4</v>
      </c>
      <c r="F126">
        <f t="shared" si="31"/>
        <v>5</v>
      </c>
      <c r="G126">
        <f t="shared" si="31"/>
        <v>2</v>
      </c>
      <c r="H126"/>
      <c r="I126">
        <f t="shared" si="29"/>
        <v>5</v>
      </c>
      <c r="J126">
        <f t="shared" si="27"/>
        <v>2</v>
      </c>
      <c r="K126">
        <f t="shared" si="29"/>
        <v>5</v>
      </c>
      <c r="M126">
        <f t="shared" si="28"/>
        <v>3</v>
      </c>
      <c r="N126">
        <f t="shared" si="30"/>
        <v>3</v>
      </c>
      <c r="O126">
        <f t="shared" si="30"/>
        <v>5</v>
      </c>
      <c r="P126">
        <f t="shared" si="30"/>
        <v>2</v>
      </c>
    </row>
    <row r="127" spans="3:16">
      <c r="C127">
        <f t="shared" si="31"/>
        <v>5</v>
      </c>
      <c r="D127">
        <f t="shared" si="31"/>
        <v>5</v>
      </c>
      <c r="E127">
        <f t="shared" si="31"/>
        <v>5</v>
      </c>
      <c r="F127">
        <f t="shared" si="31"/>
        <v>5</v>
      </c>
      <c r="G127">
        <f t="shared" si="31"/>
        <v>3</v>
      </c>
      <c r="H127"/>
      <c r="I127">
        <f t="shared" si="29"/>
        <v>5</v>
      </c>
      <c r="J127">
        <f t="shared" si="27"/>
        <v>2</v>
      </c>
      <c r="K127">
        <f t="shared" si="29"/>
        <v>5</v>
      </c>
      <c r="M127">
        <f t="shared" si="28"/>
        <v>4</v>
      </c>
      <c r="N127">
        <f t="shared" si="30"/>
        <v>3</v>
      </c>
      <c r="O127">
        <f t="shared" si="30"/>
        <v>5</v>
      </c>
      <c r="P127">
        <f t="shared" si="30"/>
        <v>4</v>
      </c>
    </row>
    <row r="128" spans="3:16">
      <c r="C128">
        <f t="shared" si="31"/>
        <v>5</v>
      </c>
      <c r="D128">
        <f t="shared" si="31"/>
        <v>2</v>
      </c>
      <c r="E128">
        <f t="shared" si="31"/>
        <v>5</v>
      </c>
      <c r="F128">
        <f t="shared" si="31"/>
        <v>5</v>
      </c>
      <c r="G128">
        <f t="shared" si="31"/>
        <v>2</v>
      </c>
      <c r="H128"/>
      <c r="I128">
        <f t="shared" si="29"/>
        <v>5</v>
      </c>
      <c r="J128">
        <f t="shared" si="27"/>
        <v>2</v>
      </c>
      <c r="K128">
        <f t="shared" si="29"/>
        <v>5</v>
      </c>
      <c r="M128">
        <f t="shared" si="28"/>
        <v>5</v>
      </c>
      <c r="N128">
        <f t="shared" si="30"/>
        <v>3</v>
      </c>
      <c r="O128">
        <f t="shared" si="30"/>
        <v>5</v>
      </c>
      <c r="P128">
        <f t="shared" si="30"/>
        <v>5</v>
      </c>
    </row>
    <row r="129" spans="1:16">
      <c r="C129">
        <f t="shared" si="31"/>
        <v>5</v>
      </c>
      <c r="D129">
        <f t="shared" si="31"/>
        <v>3</v>
      </c>
      <c r="E129">
        <f t="shared" si="31"/>
        <v>5</v>
      </c>
      <c r="F129">
        <f t="shared" si="31"/>
        <v>5</v>
      </c>
      <c r="G129">
        <f t="shared" si="31"/>
        <v>2</v>
      </c>
      <c r="H129"/>
      <c r="I129">
        <f t="shared" si="29"/>
        <v>5</v>
      </c>
      <c r="J129">
        <f t="shared" si="27"/>
        <v>3</v>
      </c>
      <c r="K129">
        <f t="shared" si="29"/>
        <v>5</v>
      </c>
      <c r="M129">
        <f t="shared" si="28"/>
        <v>4</v>
      </c>
      <c r="N129">
        <f t="shared" si="30"/>
        <v>4</v>
      </c>
      <c r="O129">
        <f t="shared" si="30"/>
        <v>5</v>
      </c>
      <c r="P129">
        <f t="shared" si="30"/>
        <v>3</v>
      </c>
    </row>
    <row r="130" spans="1:16">
      <c r="C130">
        <f t="shared" si="31"/>
        <v>4</v>
      </c>
      <c r="D130">
        <f t="shared" si="31"/>
        <v>2</v>
      </c>
      <c r="E130">
        <f t="shared" si="31"/>
        <v>5</v>
      </c>
      <c r="F130">
        <f t="shared" si="31"/>
        <v>5</v>
      </c>
      <c r="G130">
        <f t="shared" si="31"/>
        <v>2</v>
      </c>
      <c r="H130"/>
      <c r="I130">
        <f t="shared" si="29"/>
        <v>5</v>
      </c>
      <c r="J130">
        <f t="shared" si="27"/>
        <v>2</v>
      </c>
      <c r="K130">
        <f t="shared" si="29"/>
        <v>5</v>
      </c>
      <c r="M130">
        <f t="shared" si="28"/>
        <v>2</v>
      </c>
      <c r="N130">
        <f t="shared" si="30"/>
        <v>3</v>
      </c>
      <c r="O130">
        <f t="shared" si="30"/>
        <v>3</v>
      </c>
      <c r="P130">
        <f t="shared" si="30"/>
        <v>2</v>
      </c>
    </row>
    <row r="131" spans="1:16">
      <c r="C131" t="str">
        <f t="shared" si="31"/>
        <v>NO</v>
      </c>
      <c r="D131" t="str">
        <f t="shared" si="31"/>
        <v>NO</v>
      </c>
      <c r="E131" t="str">
        <f t="shared" si="31"/>
        <v>NO</v>
      </c>
      <c r="F131" t="str">
        <f t="shared" si="31"/>
        <v>NO</v>
      </c>
      <c r="G131" t="str">
        <f t="shared" si="31"/>
        <v>NO</v>
      </c>
      <c r="H131"/>
      <c r="I131" t="str">
        <f t="shared" si="29"/>
        <v>NO</v>
      </c>
      <c r="J131" t="str">
        <f t="shared" si="27"/>
        <v>NE</v>
      </c>
      <c r="K131" t="str">
        <f t="shared" si="29"/>
        <v>NO</v>
      </c>
      <c r="M131" t="str">
        <f t="shared" si="28"/>
        <v>NO</v>
      </c>
      <c r="N131" t="str">
        <f t="shared" si="30"/>
        <v>NO</v>
      </c>
      <c r="O131" t="str">
        <f t="shared" si="30"/>
        <v>NO</v>
      </c>
      <c r="P131" t="str">
        <f t="shared" si="30"/>
        <v>NO</v>
      </c>
    </row>
    <row r="132" spans="1:16">
      <c r="C132" t="str">
        <f t="shared" si="31"/>
        <v>NO</v>
      </c>
      <c r="D132" t="str">
        <f t="shared" si="31"/>
        <v>NO</v>
      </c>
      <c r="E132" t="str">
        <f t="shared" si="31"/>
        <v>NO</v>
      </c>
      <c r="F132" t="str">
        <f t="shared" si="31"/>
        <v>NO</v>
      </c>
      <c r="G132" t="str">
        <f t="shared" si="31"/>
        <v>NO</v>
      </c>
      <c r="H132"/>
      <c r="I132" t="str">
        <f t="shared" ref="I132:K137" si="32">IF(ISNUMBER(I38),I38,"NO")</f>
        <v>NO</v>
      </c>
      <c r="J132" t="str">
        <f t="shared" si="27"/>
        <v>NE</v>
      </c>
      <c r="K132" t="str">
        <f t="shared" si="32"/>
        <v>NO</v>
      </c>
      <c r="M132" t="str">
        <f t="shared" si="28"/>
        <v>NO</v>
      </c>
      <c r="N132" t="str">
        <f t="shared" ref="N132:P137" si="33">IF(ISNUMBER(N38),N38,"NO")</f>
        <v>NO</v>
      </c>
      <c r="O132" t="str">
        <f t="shared" si="33"/>
        <v>NO</v>
      </c>
      <c r="P132" t="str">
        <f t="shared" si="33"/>
        <v>NO</v>
      </c>
    </row>
    <row r="133" spans="1:16">
      <c r="C133" t="str">
        <f t="shared" ref="C133:G137" si="34">IF(ISNUMBER(C39),C39,"NO")</f>
        <v>NO</v>
      </c>
      <c r="D133" t="str">
        <f t="shared" si="34"/>
        <v>NO</v>
      </c>
      <c r="E133" t="str">
        <f t="shared" si="34"/>
        <v>NO</v>
      </c>
      <c r="F133" t="str">
        <f t="shared" si="34"/>
        <v>NO</v>
      </c>
      <c r="G133" t="str">
        <f t="shared" si="34"/>
        <v>NO</v>
      </c>
      <c r="H133"/>
      <c r="I133" t="str">
        <f t="shared" si="32"/>
        <v>NO</v>
      </c>
      <c r="J133" t="str">
        <f t="shared" si="27"/>
        <v>NE</v>
      </c>
      <c r="K133" t="str">
        <f t="shared" si="32"/>
        <v>NO</v>
      </c>
      <c r="M133" t="str">
        <f t="shared" si="28"/>
        <v>NO</v>
      </c>
      <c r="N133" t="str">
        <f t="shared" si="33"/>
        <v>NO</v>
      </c>
      <c r="O133" t="str">
        <f t="shared" si="33"/>
        <v>NO</v>
      </c>
      <c r="P133" t="str">
        <f t="shared" si="33"/>
        <v>NO</v>
      </c>
    </row>
    <row r="134" spans="1:16">
      <c r="C134" t="str">
        <f t="shared" si="34"/>
        <v>NO</v>
      </c>
      <c r="D134" t="str">
        <f t="shared" si="34"/>
        <v>NO</v>
      </c>
      <c r="E134" t="str">
        <f t="shared" si="34"/>
        <v>NO</v>
      </c>
      <c r="F134" t="str">
        <f t="shared" si="34"/>
        <v>NO</v>
      </c>
      <c r="G134" t="str">
        <f t="shared" si="34"/>
        <v>NO</v>
      </c>
      <c r="H134"/>
      <c r="I134" t="str">
        <f t="shared" si="32"/>
        <v>NO</v>
      </c>
      <c r="J134" t="str">
        <f t="shared" si="27"/>
        <v>NE</v>
      </c>
      <c r="K134" t="str">
        <f t="shared" si="32"/>
        <v>NO</v>
      </c>
      <c r="M134" t="str">
        <f t="shared" si="28"/>
        <v>NO</v>
      </c>
      <c r="N134" t="str">
        <f t="shared" si="33"/>
        <v>NO</v>
      </c>
      <c r="O134" t="str">
        <f t="shared" si="33"/>
        <v>NO</v>
      </c>
      <c r="P134" t="str">
        <f t="shared" si="33"/>
        <v>NO</v>
      </c>
    </row>
    <row r="135" spans="1:16">
      <c r="C135" t="str">
        <f t="shared" si="34"/>
        <v>NO</v>
      </c>
      <c r="D135" t="str">
        <f t="shared" si="34"/>
        <v>NO</v>
      </c>
      <c r="E135" t="str">
        <f t="shared" si="34"/>
        <v>NO</v>
      </c>
      <c r="F135" t="str">
        <f t="shared" si="34"/>
        <v>NO</v>
      </c>
      <c r="G135" t="str">
        <f t="shared" si="34"/>
        <v>NO</v>
      </c>
      <c r="H135"/>
      <c r="I135" t="str">
        <f t="shared" si="32"/>
        <v>NO</v>
      </c>
      <c r="J135" t="str">
        <f t="shared" si="27"/>
        <v>NE</v>
      </c>
      <c r="K135" t="str">
        <f t="shared" si="32"/>
        <v>NO</v>
      </c>
      <c r="M135" t="str">
        <f t="shared" si="28"/>
        <v>NO</v>
      </c>
      <c r="N135" t="str">
        <f t="shared" si="33"/>
        <v>NO</v>
      </c>
      <c r="O135" t="str">
        <f t="shared" si="33"/>
        <v>NO</v>
      </c>
      <c r="P135" t="str">
        <f t="shared" si="33"/>
        <v>NO</v>
      </c>
    </row>
    <row r="136" spans="1:16">
      <c r="C136" t="str">
        <f t="shared" si="34"/>
        <v>NO</v>
      </c>
      <c r="D136" t="str">
        <f t="shared" si="34"/>
        <v>NO</v>
      </c>
      <c r="E136" t="str">
        <f t="shared" si="34"/>
        <v>NO</v>
      </c>
      <c r="F136" t="str">
        <f t="shared" si="34"/>
        <v>NO</v>
      </c>
      <c r="G136" t="str">
        <f t="shared" si="34"/>
        <v>NO</v>
      </c>
      <c r="H136"/>
      <c r="I136" t="str">
        <f t="shared" si="32"/>
        <v>NO</v>
      </c>
      <c r="J136" t="str">
        <f t="shared" si="27"/>
        <v>NE</v>
      </c>
      <c r="K136" t="str">
        <f t="shared" si="32"/>
        <v>NO</v>
      </c>
      <c r="M136" t="str">
        <f t="shared" si="28"/>
        <v>NO</v>
      </c>
      <c r="N136" t="str">
        <f t="shared" si="33"/>
        <v>NO</v>
      </c>
      <c r="O136" t="str">
        <f t="shared" si="33"/>
        <v>NO</v>
      </c>
      <c r="P136" t="str">
        <f t="shared" si="33"/>
        <v>NO</v>
      </c>
    </row>
    <row r="137" spans="1:16">
      <c r="C137" t="str">
        <f t="shared" si="34"/>
        <v>NO</v>
      </c>
      <c r="D137" t="str">
        <f t="shared" si="34"/>
        <v>NO</v>
      </c>
      <c r="E137" t="str">
        <f t="shared" si="34"/>
        <v>NO</v>
      </c>
      <c r="F137" t="str">
        <f t="shared" si="34"/>
        <v>NO</v>
      </c>
      <c r="G137" t="str">
        <f t="shared" si="34"/>
        <v>NO</v>
      </c>
      <c r="H137"/>
      <c r="I137" t="str">
        <f t="shared" si="32"/>
        <v>NO</v>
      </c>
      <c r="J137" t="str">
        <f t="shared" si="27"/>
        <v>NE</v>
      </c>
      <c r="K137" t="str">
        <f t="shared" si="32"/>
        <v>NO</v>
      </c>
      <c r="M137" t="str">
        <f t="shared" si="28"/>
        <v>NO</v>
      </c>
      <c r="N137" t="str">
        <f t="shared" si="33"/>
        <v>NO</v>
      </c>
      <c r="O137" t="str">
        <f t="shared" si="33"/>
        <v>NO</v>
      </c>
      <c r="P137" t="str">
        <f t="shared" si="33"/>
        <v>NO</v>
      </c>
    </row>
    <row r="138" spans="1:16">
      <c r="A138" s="186" t="s">
        <v>135</v>
      </c>
      <c r="C138" s="188">
        <f>MEDIAN(C100:C137)</f>
        <v>5</v>
      </c>
      <c r="D138" s="188">
        <f t="shared" ref="D138:P138" si="35">MEDIAN(D100:D137)</f>
        <v>5</v>
      </c>
      <c r="E138" s="188">
        <f t="shared" si="35"/>
        <v>5</v>
      </c>
      <c r="F138" s="188">
        <f t="shared" si="35"/>
        <v>5</v>
      </c>
      <c r="G138" s="188">
        <f t="shared" si="35"/>
        <v>3</v>
      </c>
      <c r="H138" s="188"/>
      <c r="I138" s="188">
        <f t="shared" si="35"/>
        <v>5</v>
      </c>
      <c r="J138" s="188">
        <f t="shared" si="35"/>
        <v>2</v>
      </c>
      <c r="K138" s="188">
        <f t="shared" si="35"/>
        <v>5</v>
      </c>
      <c r="L138" s="188"/>
      <c r="M138" s="188">
        <f t="shared" si="35"/>
        <v>4</v>
      </c>
      <c r="N138" s="188">
        <f t="shared" si="35"/>
        <v>3</v>
      </c>
      <c r="O138" s="188">
        <f t="shared" si="35"/>
        <v>5</v>
      </c>
      <c r="P138" s="188">
        <f t="shared" si="35"/>
        <v>4</v>
      </c>
    </row>
    <row r="139" spans="1:16">
      <c r="A139" s="186" t="s">
        <v>136</v>
      </c>
      <c r="C139" s="188">
        <f>QUARTILE(C100:C137,1)</f>
        <v>5</v>
      </c>
      <c r="D139" s="188">
        <f t="shared" ref="D139:P139" si="36">QUARTILE(D100:D137,1)</f>
        <v>3</v>
      </c>
      <c r="E139" s="188">
        <f t="shared" si="36"/>
        <v>5</v>
      </c>
      <c r="F139" s="188">
        <f t="shared" si="36"/>
        <v>5</v>
      </c>
      <c r="G139" s="188">
        <f t="shared" si="36"/>
        <v>2</v>
      </c>
      <c r="H139" s="188"/>
      <c r="I139" s="188">
        <f t="shared" si="36"/>
        <v>5</v>
      </c>
      <c r="J139" s="188">
        <f t="shared" si="36"/>
        <v>2</v>
      </c>
      <c r="K139" s="188">
        <f t="shared" si="36"/>
        <v>5</v>
      </c>
      <c r="L139" s="188"/>
      <c r="M139" s="188">
        <f t="shared" si="36"/>
        <v>3</v>
      </c>
      <c r="N139" s="188">
        <f t="shared" si="36"/>
        <v>3</v>
      </c>
      <c r="O139" s="188">
        <f t="shared" si="36"/>
        <v>5</v>
      </c>
      <c r="P139" s="188">
        <f t="shared" si="36"/>
        <v>3</v>
      </c>
    </row>
    <row r="140" spans="1:16">
      <c r="A140" s="186" t="s">
        <v>137</v>
      </c>
      <c r="C140" s="188">
        <f>AVERAGE(C100:C137)</f>
        <v>4.903225806451613</v>
      </c>
      <c r="D140" s="188">
        <f t="shared" ref="D140:P140" si="37">AVERAGE(D100:D137)</f>
        <v>4.064516129032258</v>
      </c>
      <c r="E140" s="188">
        <f t="shared" si="37"/>
        <v>4.67741935483871</v>
      </c>
      <c r="F140" s="188">
        <f t="shared" si="37"/>
        <v>4.806451612903226</v>
      </c>
      <c r="G140" s="188">
        <f t="shared" si="37"/>
        <v>2.967741935483871</v>
      </c>
      <c r="H140" s="188"/>
      <c r="I140" s="188">
        <f t="shared" si="37"/>
        <v>4.935483870967742</v>
      </c>
      <c r="J140" s="188">
        <f t="shared" si="37"/>
        <v>2.096774193548387</v>
      </c>
      <c r="K140" s="188">
        <f t="shared" si="37"/>
        <v>4.806451612903226</v>
      </c>
      <c r="L140" s="188"/>
      <c r="M140" s="188">
        <f t="shared" si="37"/>
        <v>3.806451612903226</v>
      </c>
      <c r="N140" s="188">
        <f t="shared" si="37"/>
        <v>3.2903225806451615</v>
      </c>
      <c r="O140" s="188">
        <f t="shared" si="37"/>
        <v>4.645161290322581</v>
      </c>
      <c r="P140" s="188">
        <f t="shared" si="37"/>
        <v>3.935483870967742</v>
      </c>
    </row>
  </sheetData>
  <protectedRanges>
    <protectedRange sqref="AB89:AC95" name="Rango3_2_1_1"/>
    <protectedRange sqref="C89:Q95 Y89:AA95" name="Rango1_2_1_1"/>
    <protectedRange sqref="V57:W57 X89:X95 AD89:AE95 R89:T95 V89:W95" name="Rango2_2_1_1"/>
    <protectedRange sqref="AB58:AC65 AB67:AC68 AB70:AC74 AB77:AC85 AB75:AE75 AB87:AC88 AB86:AE86" name="Rango3_2_1"/>
    <protectedRange sqref="Y58:AA65 Y67:AA68 C58:Q68 C69:S69 Y70:AA71 Y73:AA75 C70:Q75 C76:S76 Y79:AA88 Y76:AC76 AA77:AA78 C77:Q88" name="Rango1_2_1"/>
    <protectedRange sqref="V58:W65 X58:X68 AD58:AE74 V67:W68 V66:AE66 R58:T68 T69 V70:X75 V69:AE69 Y72:AA72 R70:T75 AD76:AE85 T76 V79:X88 V77:Z78 AD87:AE88 R77:T88" name="Rango2_2_1"/>
  </protectedRanges>
  <mergeCells count="35">
    <mergeCell ref="N3:N5"/>
    <mergeCell ref="O3:O5"/>
    <mergeCell ref="C2:H2"/>
    <mergeCell ref="I2:L2"/>
    <mergeCell ref="M2:Q2"/>
    <mergeCell ref="C3:C5"/>
    <mergeCell ref="D3:D5"/>
    <mergeCell ref="E3:E5"/>
    <mergeCell ref="F3:F5"/>
    <mergeCell ref="G3:G5"/>
    <mergeCell ref="H3:H5"/>
    <mergeCell ref="I3:I5"/>
    <mergeCell ref="B2:B5"/>
    <mergeCell ref="B53:B56"/>
    <mergeCell ref="C53:Q53"/>
    <mergeCell ref="R53:W53"/>
    <mergeCell ref="X53:AE53"/>
    <mergeCell ref="C54:E56"/>
    <mergeCell ref="F54:H56"/>
    <mergeCell ref="I54:K56"/>
    <mergeCell ref="L54:N56"/>
    <mergeCell ref="O54:Q56"/>
    <mergeCell ref="P3:P5"/>
    <mergeCell ref="Q3:Q5"/>
    <mergeCell ref="J3:J5"/>
    <mergeCell ref="K3:K5"/>
    <mergeCell ref="L3:L5"/>
    <mergeCell ref="M3:M5"/>
    <mergeCell ref="AD54:AE56"/>
    <mergeCell ref="R54:S56"/>
    <mergeCell ref="T54:U56"/>
    <mergeCell ref="V54:W56"/>
    <mergeCell ref="X54:X56"/>
    <mergeCell ref="Y54:AA56"/>
    <mergeCell ref="AB54:AC56"/>
  </mergeCells>
  <phoneticPr fontId="4" type="noConversion"/>
  <pageMargins left="0.75" right="0.75" top="1" bottom="1" header="0" footer="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E140"/>
  <sheetViews>
    <sheetView zoomScale="75" workbookViewId="0">
      <selection activeCell="C6" sqref="C6:Q33"/>
    </sheetView>
  </sheetViews>
  <sheetFormatPr baseColWidth="10" defaultRowHeight="12.75"/>
  <cols>
    <col min="2" max="2" width="5" customWidth="1"/>
    <col min="3" max="3" width="9.5703125" customWidth="1"/>
    <col min="4" max="4" width="11.140625" customWidth="1"/>
    <col min="5" max="5" width="11" customWidth="1"/>
    <col min="6" max="6" width="14.85546875" customWidth="1"/>
    <col min="8" max="8" width="10.85546875" style="8" customWidth="1"/>
  </cols>
  <sheetData>
    <row r="1" spans="1:21" ht="13.5" thickBot="1">
      <c r="A1" s="90" t="s">
        <v>81</v>
      </c>
    </row>
    <row r="2" spans="1:21" ht="13.5" thickTop="1">
      <c r="B2" s="346" t="s">
        <v>88</v>
      </c>
      <c r="C2" s="349" t="s">
        <v>56</v>
      </c>
      <c r="D2" s="350"/>
      <c r="E2" s="350"/>
      <c r="F2" s="350"/>
      <c r="G2" s="350"/>
      <c r="H2" s="351"/>
      <c r="I2" s="352" t="s">
        <v>11</v>
      </c>
      <c r="J2" s="353"/>
      <c r="K2" s="353"/>
      <c r="L2" s="351"/>
      <c r="M2" s="354" t="s">
        <v>12</v>
      </c>
      <c r="N2" s="355"/>
      <c r="O2" s="355"/>
      <c r="P2" s="355"/>
      <c r="Q2" s="356"/>
    </row>
    <row r="3" spans="1:21" ht="12.75" customHeight="1">
      <c r="B3" s="347"/>
      <c r="C3" s="377" t="s">
        <v>57</v>
      </c>
      <c r="D3" s="380" t="s">
        <v>58</v>
      </c>
      <c r="E3" s="380" t="s">
        <v>59</v>
      </c>
      <c r="F3" s="380" t="s">
        <v>60</v>
      </c>
      <c r="G3" s="381" t="s">
        <v>61</v>
      </c>
      <c r="H3" s="382" t="s">
        <v>62</v>
      </c>
      <c r="I3" s="370" t="s">
        <v>3</v>
      </c>
      <c r="J3" s="373" t="s">
        <v>63</v>
      </c>
      <c r="K3" s="326" t="s">
        <v>64</v>
      </c>
      <c r="L3" s="374" t="s">
        <v>62</v>
      </c>
      <c r="M3" s="363" t="s">
        <v>65</v>
      </c>
      <c r="N3" s="365" t="s">
        <v>66</v>
      </c>
      <c r="O3" s="365" t="s">
        <v>67</v>
      </c>
      <c r="P3" s="368" t="s">
        <v>68</v>
      </c>
      <c r="Q3" s="357" t="s">
        <v>62</v>
      </c>
    </row>
    <row r="4" spans="1:21">
      <c r="B4" s="347"/>
      <c r="C4" s="378"/>
      <c r="D4" s="366"/>
      <c r="E4" s="366"/>
      <c r="F4" s="366"/>
      <c r="G4" s="327"/>
      <c r="H4" s="383"/>
      <c r="I4" s="371"/>
      <c r="J4" s="366"/>
      <c r="K4" s="327"/>
      <c r="L4" s="375"/>
      <c r="M4" s="331"/>
      <c r="N4" s="366"/>
      <c r="O4" s="366"/>
      <c r="P4" s="327"/>
      <c r="Q4" s="358"/>
    </row>
    <row r="5" spans="1:21" ht="13.5" thickBot="1">
      <c r="B5" s="348"/>
      <c r="C5" s="379"/>
      <c r="D5" s="367"/>
      <c r="E5" s="366"/>
      <c r="F5" s="367"/>
      <c r="G5" s="369"/>
      <c r="H5" s="384"/>
      <c r="I5" s="372"/>
      <c r="J5" s="367"/>
      <c r="K5" s="369"/>
      <c r="L5" s="376"/>
      <c r="M5" s="364"/>
      <c r="N5" s="367"/>
      <c r="O5" s="367"/>
      <c r="P5" s="369"/>
      <c r="Q5" s="359"/>
    </row>
    <row r="6" spans="1:21" ht="13.5" thickBot="1">
      <c r="A6">
        <f>IF(C6="NE",0,1)</f>
        <v>1</v>
      </c>
      <c r="B6" s="97" t="s">
        <v>89</v>
      </c>
      <c r="C6" s="183">
        <f>IF(C58+D58+E58&gt;13,5,IF(C58+D58+E58&gt;10,4,IF(C58+D58+E58&gt;7,3,IF(C58+D58+E58&gt;5,2,"NE"))))</f>
        <v>5</v>
      </c>
      <c r="D6" s="183">
        <f>IF(F58+G58+H58&gt;13,5,IF(F58+G58+H58&gt;10,4,IF(F58+G58+H58&gt;7,3,IF(F58+G58+H58&gt;5,2,"NE"))))</f>
        <v>3</v>
      </c>
      <c r="E6" s="183">
        <f>IF(I58+J58+K58&gt;13,5,IF(I58+J58+K58&gt;10,4,IF(I58+J58+K58&gt;7,3,IF(I58+J58+K58&gt;5,2,"NE"))))</f>
        <v>5</v>
      </c>
      <c r="F6" s="183">
        <f>IF(L58+M58+N58&gt;13,5,IF(L58+M58+N58&gt;10,4,IF(L58+M58+N58&gt;7,3,IF(L58+M58+N58&gt;5,2,"NE"))))</f>
        <v>5</v>
      </c>
      <c r="G6" s="183">
        <f>IF(O58+P58+Q58&gt;13,5,IF(O58+P58+Q58&gt;10,4,IF(O58+P58+Q58&gt;7,3,IF(O58+P58+Q58&gt;5,2,"NE"))))</f>
        <v>3</v>
      </c>
      <c r="H6" s="184" t="str">
        <f>IF(COUNTIF(C6:G6,2)&gt;1,"D","A")</f>
        <v>A</v>
      </c>
      <c r="I6" s="183">
        <f>IF(R58+S58&gt;8,5,IF(R58+S58&gt;6,4,IF(R58+S58&gt;4,3,IF(R58+S58&gt;2,2,"NE"))))</f>
        <v>5</v>
      </c>
      <c r="J6" s="183">
        <f>IF(AND(ISTEXT(T58),U58&gt;0),U58,"NE")</f>
        <v>2</v>
      </c>
      <c r="K6" s="183">
        <f>IF(V58+W58&gt;8,5,IF(V58+W58&gt;6,4,IF(V58+W58&gt;4,3,IF(V58+W58&gt;2,2,"NE"))))</f>
        <v>5</v>
      </c>
      <c r="L6" s="184" t="str">
        <f>IF(OR(COUNTIF(I6:K6,2)&gt;1,H6="D"),"D","A")</f>
        <v>A</v>
      </c>
      <c r="M6" s="183">
        <f>X58</f>
        <v>4</v>
      </c>
      <c r="N6" s="183">
        <f>IF(Y58+Z58+AA58&gt;13,5,IF(Y58+Z58+AA58&gt;10,4,IF(Y58+Z58+AA58&gt;7,3,IF(Y58+Z58+AA58&gt;5,2,"NE"))))</f>
        <v>4</v>
      </c>
      <c r="O6" s="183">
        <f>IF(AB58+AC58&gt;8,5,IF(AB58+AC58&gt;6,4,IF(AB58+AC58&gt;4,3,IF(AB58+AC58&gt;2,2,"NE"))))</f>
        <v>5</v>
      </c>
      <c r="P6" s="183">
        <f>IF(AD58+AE58&gt;8,5,IF(AD58+AE58&gt;6,4,IF(AD58+AE58&gt;4,3,IF(AD58+AE58&gt;2,2,"NE"))))</f>
        <v>4</v>
      </c>
      <c r="Q6" s="184" t="str">
        <f>IF(OR(COUNTIF(M6:P6,2)&gt;1,L6="D"),"D","A")</f>
        <v>A</v>
      </c>
      <c r="S6">
        <f>IF(AND(SUM(C6:G6)&gt;0,H6="A"),1,0)</f>
        <v>1</v>
      </c>
      <c r="T6">
        <f>IF(AND(SUM(I6:K6)&gt;0,L6="A"),1,0)</f>
        <v>1</v>
      </c>
      <c r="U6">
        <f>IF(AND(SUM(M6:P6)&gt;0,Q6="A"),1,0)</f>
        <v>1</v>
      </c>
    </row>
    <row r="7" spans="1:21" ht="13.5" thickBot="1">
      <c r="A7">
        <f t="shared" ref="A7:A43" si="0">IF(C7="NE",0,1)</f>
        <v>1</v>
      </c>
      <c r="B7" s="100" t="s">
        <v>90</v>
      </c>
      <c r="C7" s="183">
        <f t="shared" ref="C7:C43" si="1">IF(C59+D59+E59&gt;13,5,IF(C59+D59+E59&gt;10,4,IF(C59+D59+E59&gt;7,3,IF(C59+D59+E59&gt;5,2,"NE"))))</f>
        <v>4</v>
      </c>
      <c r="D7" s="183">
        <f t="shared" ref="D7:D43" si="2">IF(F59+G59+H59&gt;13,5,IF(F59+G59+H59&gt;10,4,IF(F59+G59+H59&gt;7,3,IF(F59+G59+H59&gt;5,2,"NE"))))</f>
        <v>4</v>
      </c>
      <c r="E7" s="183">
        <f t="shared" ref="E7:E43" si="3">IF(I59+J59+K59&gt;13,5,IF(I59+J59+K59&gt;10,4,IF(I59+J59+K59&gt;7,3,IF(I59+J59+K59&gt;5,2,"NE"))))</f>
        <v>5</v>
      </c>
      <c r="F7" s="183">
        <f t="shared" ref="F7:F43" si="4">IF(L59+M59+N59&gt;13,5,IF(L59+M59+N59&gt;10,4,IF(L59+M59+N59&gt;7,3,IF(L59+M59+N59&gt;5,2,"NE"))))</f>
        <v>5</v>
      </c>
      <c r="G7" s="183">
        <f t="shared" ref="G7:G43" si="5">IF(O59+P59+Q59&gt;13,5,IF(O59+P59+Q59&gt;10,4,IF(O59+P59+Q59&gt;7,3,IF(O59+P59+Q59&gt;5,2,"NE"))))</f>
        <v>2</v>
      </c>
      <c r="H7" s="184" t="str">
        <f t="shared" ref="H7:H43" si="6">IF(COUNTIF(C7:G7,2)&gt;1,"D","A")</f>
        <v>A</v>
      </c>
      <c r="I7" s="183">
        <f t="shared" ref="I7:I43" si="7">IF(R59+S59&gt;8,5,IF(R59+S59&gt;6,4,IF(R59+S59&gt;4,3,IF(R59+S59&gt;2,2,"NE"))))</f>
        <v>4</v>
      </c>
      <c r="J7" s="183">
        <f t="shared" ref="J7:J43" si="8">IF(AND(ISTEXT(T59),U59&gt;0),U59,"NE")</f>
        <v>3</v>
      </c>
      <c r="K7" s="183">
        <f t="shared" ref="K7:K43" si="9">IF(V59+W59&gt;8,5,IF(V59+W59&gt;6,4,IF(V59+W59&gt;4,3,IF(V59+W59&gt;2,2,"NE"))))</f>
        <v>3</v>
      </c>
      <c r="L7" s="184" t="str">
        <f t="shared" ref="L7:L43" si="10">IF(OR(COUNTIF(I7:K7,2)&gt;1,H7="D"),"D","A")</f>
        <v>A</v>
      </c>
      <c r="M7" s="183">
        <f t="shared" ref="M7:M43" si="11">X59</f>
        <v>2</v>
      </c>
      <c r="N7" s="183">
        <f t="shared" ref="N7:N43" si="12">IF(Y59+Z59+AA59&gt;13,5,IF(Y59+Z59+AA59&gt;10,4,IF(Y59+Z59+AA59&gt;7,3,IF(Y59+Z59+AA59&gt;5,2,"NE"))))</f>
        <v>3</v>
      </c>
      <c r="O7" s="183">
        <f t="shared" ref="O7:O43" si="13">IF(AB59+AC59&gt;8,5,IF(AB59+AC59&gt;6,4,IF(AB59+AC59&gt;4,3,IF(AB59+AC59&gt;2,2,"NE"))))</f>
        <v>2</v>
      </c>
      <c r="P7" s="183">
        <f t="shared" ref="P7:P43" si="14">IF(AD59+AE59&gt;8,5,IF(AD59+AE59&gt;6,4,IF(AD59+AE59&gt;4,3,IF(AD59+AE59&gt;2,2,"NE"))))</f>
        <v>2</v>
      </c>
      <c r="Q7" s="184" t="str">
        <f t="shared" ref="Q7:Q43" si="15">IF(OR(COUNTIF(M7:P7,2)&gt;1,L7="D"),"D","A")</f>
        <v>D</v>
      </c>
      <c r="S7">
        <f t="shared" ref="S7:S43" si="16">IF(AND(SUM(C7:G7)&gt;0,H7="A"),1,0)</f>
        <v>1</v>
      </c>
      <c r="T7">
        <f t="shared" ref="T7:T43" si="17">IF(AND(SUM(I7:K7)&gt;0,L7="A"),1,0)</f>
        <v>1</v>
      </c>
      <c r="U7">
        <f t="shared" ref="U7:U43" si="18">IF(AND(SUM(M7:P7)&gt;0,Q7="A"),1,0)</f>
        <v>0</v>
      </c>
    </row>
    <row r="8" spans="1:21" ht="13.5" thickBot="1">
      <c r="A8">
        <f t="shared" si="0"/>
        <v>1</v>
      </c>
      <c r="B8" s="100" t="s">
        <v>91</v>
      </c>
      <c r="C8" s="183">
        <f t="shared" si="1"/>
        <v>5</v>
      </c>
      <c r="D8" s="183">
        <f t="shared" si="2"/>
        <v>5</v>
      </c>
      <c r="E8" s="183">
        <f t="shared" si="3"/>
        <v>5</v>
      </c>
      <c r="F8" s="183">
        <f t="shared" si="4"/>
        <v>5</v>
      </c>
      <c r="G8" s="183">
        <f t="shared" si="5"/>
        <v>3</v>
      </c>
      <c r="H8" s="184" t="str">
        <f t="shared" si="6"/>
        <v>A</v>
      </c>
      <c r="I8" s="183">
        <f t="shared" si="7"/>
        <v>5</v>
      </c>
      <c r="J8" s="183">
        <f t="shared" si="8"/>
        <v>4</v>
      </c>
      <c r="K8" s="183">
        <f t="shared" si="9"/>
        <v>5</v>
      </c>
      <c r="L8" s="184" t="str">
        <f t="shared" si="10"/>
        <v>A</v>
      </c>
      <c r="M8" s="183">
        <f t="shared" si="11"/>
        <v>5</v>
      </c>
      <c r="N8" s="183">
        <f t="shared" si="12"/>
        <v>4</v>
      </c>
      <c r="O8" s="183">
        <f t="shared" si="13"/>
        <v>4</v>
      </c>
      <c r="P8" s="183">
        <f t="shared" si="14"/>
        <v>5</v>
      </c>
      <c r="Q8" s="184" t="str">
        <f t="shared" si="15"/>
        <v>A</v>
      </c>
      <c r="S8">
        <f t="shared" si="16"/>
        <v>1</v>
      </c>
      <c r="T8">
        <f t="shared" si="17"/>
        <v>1</v>
      </c>
      <c r="U8">
        <f t="shared" si="18"/>
        <v>1</v>
      </c>
    </row>
    <row r="9" spans="1:21" ht="13.5" thickBot="1">
      <c r="A9">
        <f t="shared" si="0"/>
        <v>1</v>
      </c>
      <c r="B9" s="100" t="s">
        <v>92</v>
      </c>
      <c r="C9" s="183">
        <f t="shared" si="1"/>
        <v>5</v>
      </c>
      <c r="D9" s="183">
        <f t="shared" si="2"/>
        <v>4</v>
      </c>
      <c r="E9" s="183">
        <f t="shared" si="3"/>
        <v>5</v>
      </c>
      <c r="F9" s="183">
        <f t="shared" si="4"/>
        <v>5</v>
      </c>
      <c r="G9" s="183">
        <f t="shared" si="5"/>
        <v>3</v>
      </c>
      <c r="H9" s="184" t="str">
        <f t="shared" si="6"/>
        <v>A</v>
      </c>
      <c r="I9" s="183">
        <f t="shared" si="7"/>
        <v>5</v>
      </c>
      <c r="J9" s="183">
        <f t="shared" si="8"/>
        <v>3</v>
      </c>
      <c r="K9" s="183">
        <f t="shared" si="9"/>
        <v>5</v>
      </c>
      <c r="L9" s="184" t="str">
        <f t="shared" si="10"/>
        <v>A</v>
      </c>
      <c r="M9" s="183">
        <f t="shared" si="11"/>
        <v>4</v>
      </c>
      <c r="N9" s="183">
        <f t="shared" si="12"/>
        <v>3</v>
      </c>
      <c r="O9" s="183">
        <f t="shared" si="13"/>
        <v>4</v>
      </c>
      <c r="P9" s="183">
        <f t="shared" si="14"/>
        <v>4</v>
      </c>
      <c r="Q9" s="184" t="str">
        <f t="shared" si="15"/>
        <v>A</v>
      </c>
      <c r="S9">
        <f t="shared" si="16"/>
        <v>1</v>
      </c>
      <c r="T9">
        <f t="shared" si="17"/>
        <v>1</v>
      </c>
      <c r="U9">
        <f t="shared" si="18"/>
        <v>1</v>
      </c>
    </row>
    <row r="10" spans="1:21" ht="13.5" thickBot="1">
      <c r="A10">
        <f t="shared" si="0"/>
        <v>1</v>
      </c>
      <c r="B10" s="100" t="s">
        <v>93</v>
      </c>
      <c r="C10" s="183">
        <f t="shared" si="1"/>
        <v>5</v>
      </c>
      <c r="D10" s="183">
        <f t="shared" si="2"/>
        <v>5</v>
      </c>
      <c r="E10" s="183">
        <f t="shared" si="3"/>
        <v>5</v>
      </c>
      <c r="F10" s="183">
        <f t="shared" si="4"/>
        <v>4</v>
      </c>
      <c r="G10" s="183">
        <f t="shared" si="5"/>
        <v>3</v>
      </c>
      <c r="H10" s="184" t="str">
        <f t="shared" si="6"/>
        <v>A</v>
      </c>
      <c r="I10" s="183">
        <f t="shared" si="7"/>
        <v>5</v>
      </c>
      <c r="J10" s="183">
        <f t="shared" si="8"/>
        <v>4</v>
      </c>
      <c r="K10" s="183">
        <f t="shared" si="9"/>
        <v>3</v>
      </c>
      <c r="L10" s="184" t="str">
        <f t="shared" si="10"/>
        <v>A</v>
      </c>
      <c r="M10" s="183">
        <f t="shared" si="11"/>
        <v>5</v>
      </c>
      <c r="N10" s="183">
        <f t="shared" si="12"/>
        <v>2</v>
      </c>
      <c r="O10" s="183">
        <f t="shared" si="13"/>
        <v>4</v>
      </c>
      <c r="P10" s="183">
        <f t="shared" si="14"/>
        <v>4</v>
      </c>
      <c r="Q10" s="184" t="str">
        <f t="shared" si="15"/>
        <v>A</v>
      </c>
      <c r="S10">
        <f t="shared" si="16"/>
        <v>1</v>
      </c>
      <c r="T10">
        <f t="shared" si="17"/>
        <v>1</v>
      </c>
      <c r="U10">
        <f t="shared" si="18"/>
        <v>1</v>
      </c>
    </row>
    <row r="11" spans="1:21" ht="13.5" thickBot="1">
      <c r="A11">
        <f t="shared" si="0"/>
        <v>1</v>
      </c>
      <c r="B11" s="100" t="s">
        <v>94</v>
      </c>
      <c r="C11" s="183">
        <f t="shared" si="1"/>
        <v>5</v>
      </c>
      <c r="D11" s="183">
        <f t="shared" si="2"/>
        <v>4</v>
      </c>
      <c r="E11" s="183">
        <f t="shared" si="3"/>
        <v>4</v>
      </c>
      <c r="F11" s="183">
        <f t="shared" si="4"/>
        <v>5</v>
      </c>
      <c r="G11" s="183">
        <f t="shared" si="5"/>
        <v>3</v>
      </c>
      <c r="H11" s="184" t="str">
        <f t="shared" si="6"/>
        <v>A</v>
      </c>
      <c r="I11" s="183">
        <f t="shared" si="7"/>
        <v>5</v>
      </c>
      <c r="J11" s="183">
        <f t="shared" si="8"/>
        <v>4</v>
      </c>
      <c r="K11" s="183">
        <f t="shared" si="9"/>
        <v>5</v>
      </c>
      <c r="L11" s="184" t="str">
        <f t="shared" si="10"/>
        <v>A</v>
      </c>
      <c r="M11" s="183">
        <f t="shared" si="11"/>
        <v>5</v>
      </c>
      <c r="N11" s="183">
        <f t="shared" si="12"/>
        <v>3</v>
      </c>
      <c r="O11" s="183">
        <f t="shared" si="13"/>
        <v>4</v>
      </c>
      <c r="P11" s="183">
        <f t="shared" si="14"/>
        <v>5</v>
      </c>
      <c r="Q11" s="184" t="str">
        <f t="shared" si="15"/>
        <v>A</v>
      </c>
      <c r="S11">
        <f t="shared" si="16"/>
        <v>1</v>
      </c>
      <c r="T11">
        <f t="shared" si="17"/>
        <v>1</v>
      </c>
      <c r="U11">
        <f t="shared" si="18"/>
        <v>1</v>
      </c>
    </row>
    <row r="12" spans="1:21" ht="13.5" thickBot="1">
      <c r="A12">
        <f t="shared" si="0"/>
        <v>1</v>
      </c>
      <c r="B12" s="100" t="s">
        <v>95</v>
      </c>
      <c r="C12" s="183">
        <f t="shared" si="1"/>
        <v>5</v>
      </c>
      <c r="D12" s="183">
        <f t="shared" si="2"/>
        <v>5</v>
      </c>
      <c r="E12" s="183">
        <f t="shared" si="3"/>
        <v>5</v>
      </c>
      <c r="F12" s="183">
        <f t="shared" si="4"/>
        <v>5</v>
      </c>
      <c r="G12" s="183">
        <f t="shared" si="5"/>
        <v>2</v>
      </c>
      <c r="H12" s="184" t="str">
        <f t="shared" si="6"/>
        <v>A</v>
      </c>
      <c r="I12" s="183">
        <f t="shared" si="7"/>
        <v>5</v>
      </c>
      <c r="J12" s="183">
        <f t="shared" si="8"/>
        <v>3</v>
      </c>
      <c r="K12" s="183">
        <f t="shared" si="9"/>
        <v>5</v>
      </c>
      <c r="L12" s="184" t="str">
        <f t="shared" si="10"/>
        <v>A</v>
      </c>
      <c r="M12" s="183">
        <f t="shared" si="11"/>
        <v>5</v>
      </c>
      <c r="N12" s="183">
        <f t="shared" si="12"/>
        <v>3</v>
      </c>
      <c r="O12" s="183">
        <f t="shared" si="13"/>
        <v>5</v>
      </c>
      <c r="P12" s="183">
        <f t="shared" si="14"/>
        <v>4</v>
      </c>
      <c r="Q12" s="184" t="str">
        <f t="shared" si="15"/>
        <v>A</v>
      </c>
      <c r="S12">
        <f t="shared" si="16"/>
        <v>1</v>
      </c>
      <c r="T12">
        <f t="shared" si="17"/>
        <v>1</v>
      </c>
      <c r="U12">
        <f t="shared" si="18"/>
        <v>1</v>
      </c>
    </row>
    <row r="13" spans="1:21" ht="13.5" thickBot="1">
      <c r="A13">
        <f t="shared" si="0"/>
        <v>1</v>
      </c>
      <c r="B13" s="100" t="s">
        <v>96</v>
      </c>
      <c r="C13" s="183">
        <f t="shared" si="1"/>
        <v>5</v>
      </c>
      <c r="D13" s="183">
        <f t="shared" si="2"/>
        <v>2</v>
      </c>
      <c r="E13" s="183">
        <f t="shared" si="3"/>
        <v>3</v>
      </c>
      <c r="F13" s="183">
        <f t="shared" si="4"/>
        <v>4</v>
      </c>
      <c r="G13" s="183">
        <f t="shared" si="5"/>
        <v>2</v>
      </c>
      <c r="H13" s="184" t="str">
        <f t="shared" si="6"/>
        <v>D</v>
      </c>
      <c r="I13" s="183">
        <f t="shared" si="7"/>
        <v>4</v>
      </c>
      <c r="J13" s="183">
        <f t="shared" si="8"/>
        <v>2</v>
      </c>
      <c r="K13" s="183">
        <f t="shared" si="9"/>
        <v>3</v>
      </c>
      <c r="L13" s="184" t="str">
        <f t="shared" si="10"/>
        <v>D</v>
      </c>
      <c r="M13" s="183">
        <f t="shared" si="11"/>
        <v>2</v>
      </c>
      <c r="N13" s="183">
        <f t="shared" si="12"/>
        <v>3</v>
      </c>
      <c r="O13" s="183">
        <f t="shared" si="13"/>
        <v>4</v>
      </c>
      <c r="P13" s="183">
        <f t="shared" si="14"/>
        <v>2</v>
      </c>
      <c r="Q13" s="184" t="str">
        <f t="shared" si="15"/>
        <v>D</v>
      </c>
      <c r="S13">
        <f t="shared" si="16"/>
        <v>0</v>
      </c>
      <c r="T13">
        <f t="shared" si="17"/>
        <v>0</v>
      </c>
      <c r="U13">
        <f t="shared" si="18"/>
        <v>0</v>
      </c>
    </row>
    <row r="14" spans="1:21" ht="13.5" thickBot="1">
      <c r="A14">
        <f t="shared" si="0"/>
        <v>1</v>
      </c>
      <c r="B14" s="100" t="s">
        <v>97</v>
      </c>
      <c r="C14" s="183">
        <f t="shared" si="1"/>
        <v>5</v>
      </c>
      <c r="D14" s="183">
        <f t="shared" si="2"/>
        <v>5</v>
      </c>
      <c r="E14" s="183">
        <f t="shared" si="3"/>
        <v>5</v>
      </c>
      <c r="F14" s="183">
        <f t="shared" si="4"/>
        <v>5</v>
      </c>
      <c r="G14" s="183">
        <f t="shared" si="5"/>
        <v>3</v>
      </c>
      <c r="H14" s="184" t="str">
        <f t="shared" si="6"/>
        <v>A</v>
      </c>
      <c r="I14" s="183">
        <f t="shared" si="7"/>
        <v>5</v>
      </c>
      <c r="J14" s="183">
        <f t="shared" si="8"/>
        <v>2</v>
      </c>
      <c r="K14" s="183">
        <f t="shared" si="9"/>
        <v>5</v>
      </c>
      <c r="L14" s="184" t="str">
        <f t="shared" si="10"/>
        <v>A</v>
      </c>
      <c r="M14" s="183">
        <f t="shared" si="11"/>
        <v>3</v>
      </c>
      <c r="N14" s="183">
        <f t="shared" si="12"/>
        <v>3</v>
      </c>
      <c r="O14" s="183">
        <f t="shared" si="13"/>
        <v>5</v>
      </c>
      <c r="P14" s="183">
        <f t="shared" si="14"/>
        <v>5</v>
      </c>
      <c r="Q14" s="184" t="str">
        <f t="shared" si="15"/>
        <v>A</v>
      </c>
      <c r="S14">
        <f t="shared" si="16"/>
        <v>1</v>
      </c>
      <c r="T14">
        <f t="shared" si="17"/>
        <v>1</v>
      </c>
      <c r="U14">
        <f t="shared" si="18"/>
        <v>1</v>
      </c>
    </row>
    <row r="15" spans="1:21" ht="13.5" thickBot="1">
      <c r="A15">
        <f t="shared" si="0"/>
        <v>1</v>
      </c>
      <c r="B15" s="100" t="s">
        <v>98</v>
      </c>
      <c r="C15" s="183">
        <f t="shared" si="1"/>
        <v>5</v>
      </c>
      <c r="D15" s="183">
        <f t="shared" si="2"/>
        <v>5</v>
      </c>
      <c r="E15" s="183">
        <f t="shared" si="3"/>
        <v>4</v>
      </c>
      <c r="F15" s="183">
        <f t="shared" si="4"/>
        <v>5</v>
      </c>
      <c r="G15" s="183">
        <f t="shared" si="5"/>
        <v>2</v>
      </c>
      <c r="H15" s="184" t="str">
        <f t="shared" si="6"/>
        <v>A</v>
      </c>
      <c r="I15" s="183">
        <f t="shared" si="7"/>
        <v>5</v>
      </c>
      <c r="J15" s="183">
        <f t="shared" si="8"/>
        <v>2</v>
      </c>
      <c r="K15" s="183">
        <f t="shared" si="9"/>
        <v>5</v>
      </c>
      <c r="L15" s="184" t="str">
        <f t="shared" si="10"/>
        <v>A</v>
      </c>
      <c r="M15" s="183">
        <f t="shared" si="11"/>
        <v>3</v>
      </c>
      <c r="N15" s="183">
        <f t="shared" si="12"/>
        <v>3</v>
      </c>
      <c r="O15" s="183">
        <f t="shared" si="13"/>
        <v>4</v>
      </c>
      <c r="P15" s="183">
        <f t="shared" si="14"/>
        <v>4</v>
      </c>
      <c r="Q15" s="184" t="str">
        <f t="shared" si="15"/>
        <v>A</v>
      </c>
      <c r="S15">
        <f t="shared" si="16"/>
        <v>1</v>
      </c>
      <c r="T15">
        <f t="shared" si="17"/>
        <v>1</v>
      </c>
      <c r="U15">
        <f t="shared" si="18"/>
        <v>1</v>
      </c>
    </row>
    <row r="16" spans="1:21" ht="13.5" thickBot="1">
      <c r="A16">
        <f t="shared" si="0"/>
        <v>1</v>
      </c>
      <c r="B16" s="100" t="s">
        <v>99</v>
      </c>
      <c r="C16" s="183">
        <f t="shared" si="1"/>
        <v>5</v>
      </c>
      <c r="D16" s="183">
        <f t="shared" si="2"/>
        <v>4</v>
      </c>
      <c r="E16" s="183">
        <f t="shared" si="3"/>
        <v>5</v>
      </c>
      <c r="F16" s="183">
        <f t="shared" si="4"/>
        <v>3</v>
      </c>
      <c r="G16" s="183">
        <f t="shared" si="5"/>
        <v>2</v>
      </c>
      <c r="H16" s="184" t="str">
        <f t="shared" si="6"/>
        <v>A</v>
      </c>
      <c r="I16" s="183">
        <f t="shared" si="7"/>
        <v>3</v>
      </c>
      <c r="J16" s="183">
        <f t="shared" si="8"/>
        <v>2</v>
      </c>
      <c r="K16" s="183">
        <f t="shared" si="9"/>
        <v>3</v>
      </c>
      <c r="L16" s="184" t="str">
        <f t="shared" si="10"/>
        <v>A</v>
      </c>
      <c r="M16" s="183">
        <f t="shared" si="11"/>
        <v>2</v>
      </c>
      <c r="N16" s="183">
        <f t="shared" si="12"/>
        <v>2</v>
      </c>
      <c r="O16" s="183">
        <f t="shared" si="13"/>
        <v>3</v>
      </c>
      <c r="P16" s="183">
        <f t="shared" si="14"/>
        <v>2</v>
      </c>
      <c r="Q16" s="184" t="str">
        <f t="shared" si="15"/>
        <v>D</v>
      </c>
      <c r="S16">
        <f t="shared" si="16"/>
        <v>1</v>
      </c>
      <c r="T16">
        <f t="shared" si="17"/>
        <v>1</v>
      </c>
      <c r="U16">
        <f t="shared" si="18"/>
        <v>0</v>
      </c>
    </row>
    <row r="17" spans="1:21" ht="13.5" thickBot="1">
      <c r="A17">
        <f t="shared" si="0"/>
        <v>1</v>
      </c>
      <c r="B17" s="100" t="s">
        <v>100</v>
      </c>
      <c r="C17" s="183">
        <f t="shared" si="1"/>
        <v>5</v>
      </c>
      <c r="D17" s="183">
        <f t="shared" si="2"/>
        <v>5</v>
      </c>
      <c r="E17" s="183">
        <f t="shared" si="3"/>
        <v>4</v>
      </c>
      <c r="F17" s="183">
        <f t="shared" si="4"/>
        <v>3</v>
      </c>
      <c r="G17" s="183">
        <f t="shared" si="5"/>
        <v>3</v>
      </c>
      <c r="H17" s="184" t="str">
        <f t="shared" si="6"/>
        <v>A</v>
      </c>
      <c r="I17" s="183">
        <f t="shared" si="7"/>
        <v>3</v>
      </c>
      <c r="J17" s="183">
        <f t="shared" si="8"/>
        <v>5</v>
      </c>
      <c r="K17" s="183">
        <f t="shared" si="9"/>
        <v>4</v>
      </c>
      <c r="L17" s="184" t="str">
        <f t="shared" si="10"/>
        <v>A</v>
      </c>
      <c r="M17" s="183">
        <f t="shared" si="11"/>
        <v>4</v>
      </c>
      <c r="N17" s="183">
        <f t="shared" si="12"/>
        <v>4</v>
      </c>
      <c r="O17" s="183">
        <f t="shared" si="13"/>
        <v>3</v>
      </c>
      <c r="P17" s="183">
        <f t="shared" si="14"/>
        <v>4</v>
      </c>
      <c r="Q17" s="184" t="str">
        <f t="shared" si="15"/>
        <v>A</v>
      </c>
      <c r="S17">
        <f t="shared" si="16"/>
        <v>1</v>
      </c>
      <c r="T17">
        <f t="shared" si="17"/>
        <v>1</v>
      </c>
      <c r="U17">
        <f t="shared" si="18"/>
        <v>1</v>
      </c>
    </row>
    <row r="18" spans="1:21" ht="13.5" thickBot="1">
      <c r="A18">
        <f t="shared" si="0"/>
        <v>1</v>
      </c>
      <c r="B18" s="100" t="s">
        <v>101</v>
      </c>
      <c r="C18" s="183">
        <f t="shared" si="1"/>
        <v>4</v>
      </c>
      <c r="D18" s="183">
        <f t="shared" si="2"/>
        <v>3</v>
      </c>
      <c r="E18" s="183">
        <f t="shared" si="3"/>
        <v>3</v>
      </c>
      <c r="F18" s="183">
        <f t="shared" si="4"/>
        <v>4</v>
      </c>
      <c r="G18" s="183">
        <f t="shared" si="5"/>
        <v>2</v>
      </c>
      <c r="H18" s="184" t="str">
        <f t="shared" si="6"/>
        <v>A</v>
      </c>
      <c r="I18" s="183">
        <f t="shared" si="7"/>
        <v>5</v>
      </c>
      <c r="J18" s="183">
        <f t="shared" si="8"/>
        <v>4</v>
      </c>
      <c r="K18" s="183">
        <f t="shared" si="9"/>
        <v>5</v>
      </c>
      <c r="L18" s="184" t="str">
        <f t="shared" si="10"/>
        <v>A</v>
      </c>
      <c r="M18" s="183">
        <f t="shared" si="11"/>
        <v>4</v>
      </c>
      <c r="N18" s="183">
        <f t="shared" si="12"/>
        <v>3</v>
      </c>
      <c r="O18" s="183">
        <f t="shared" si="13"/>
        <v>4</v>
      </c>
      <c r="P18" s="183">
        <f t="shared" si="14"/>
        <v>4</v>
      </c>
      <c r="Q18" s="184" t="str">
        <f t="shared" si="15"/>
        <v>A</v>
      </c>
      <c r="S18">
        <f t="shared" si="16"/>
        <v>1</v>
      </c>
      <c r="T18">
        <f t="shared" si="17"/>
        <v>1</v>
      </c>
      <c r="U18">
        <f t="shared" si="18"/>
        <v>1</v>
      </c>
    </row>
    <row r="19" spans="1:21" ht="13.5" thickBot="1">
      <c r="A19">
        <f t="shared" si="0"/>
        <v>1</v>
      </c>
      <c r="B19" s="100" t="s">
        <v>102</v>
      </c>
      <c r="C19" s="183">
        <f t="shared" si="1"/>
        <v>5</v>
      </c>
      <c r="D19" s="183">
        <f t="shared" si="2"/>
        <v>5</v>
      </c>
      <c r="E19" s="183">
        <f t="shared" si="3"/>
        <v>5</v>
      </c>
      <c r="F19" s="183">
        <f t="shared" si="4"/>
        <v>5</v>
      </c>
      <c r="G19" s="183">
        <f t="shared" si="5"/>
        <v>4</v>
      </c>
      <c r="H19" s="184" t="str">
        <f t="shared" si="6"/>
        <v>A</v>
      </c>
      <c r="I19" s="183">
        <f t="shared" si="7"/>
        <v>5</v>
      </c>
      <c r="J19" s="183">
        <f t="shared" si="8"/>
        <v>4</v>
      </c>
      <c r="K19" s="183">
        <f t="shared" si="9"/>
        <v>5</v>
      </c>
      <c r="L19" s="184" t="str">
        <f t="shared" si="10"/>
        <v>A</v>
      </c>
      <c r="M19" s="183">
        <f t="shared" si="11"/>
        <v>4</v>
      </c>
      <c r="N19" s="183">
        <f t="shared" si="12"/>
        <v>3</v>
      </c>
      <c r="O19" s="183">
        <f t="shared" si="13"/>
        <v>5</v>
      </c>
      <c r="P19" s="183">
        <f t="shared" si="14"/>
        <v>5</v>
      </c>
      <c r="Q19" s="184" t="str">
        <f t="shared" si="15"/>
        <v>A</v>
      </c>
      <c r="S19">
        <f t="shared" si="16"/>
        <v>1</v>
      </c>
      <c r="T19">
        <f t="shared" si="17"/>
        <v>1</v>
      </c>
      <c r="U19">
        <f t="shared" si="18"/>
        <v>1</v>
      </c>
    </row>
    <row r="20" spans="1:21" ht="13.5" thickBot="1">
      <c r="A20">
        <f t="shared" si="0"/>
        <v>1</v>
      </c>
      <c r="B20" s="100" t="s">
        <v>103</v>
      </c>
      <c r="C20" s="183">
        <f t="shared" si="1"/>
        <v>5</v>
      </c>
      <c r="D20" s="183">
        <f t="shared" si="2"/>
        <v>5</v>
      </c>
      <c r="E20" s="183">
        <f t="shared" si="3"/>
        <v>5</v>
      </c>
      <c r="F20" s="183">
        <f t="shared" si="4"/>
        <v>5</v>
      </c>
      <c r="G20" s="183">
        <f t="shared" si="5"/>
        <v>4</v>
      </c>
      <c r="H20" s="184" t="str">
        <f t="shared" si="6"/>
        <v>A</v>
      </c>
      <c r="I20" s="183">
        <f t="shared" si="7"/>
        <v>5</v>
      </c>
      <c r="J20" s="183">
        <f t="shared" si="8"/>
        <v>3</v>
      </c>
      <c r="K20" s="183">
        <f t="shared" si="9"/>
        <v>5</v>
      </c>
      <c r="L20" s="184" t="str">
        <f t="shared" si="10"/>
        <v>A</v>
      </c>
      <c r="M20" s="183">
        <f t="shared" si="11"/>
        <v>2</v>
      </c>
      <c r="N20" s="183">
        <f t="shared" si="12"/>
        <v>2</v>
      </c>
      <c r="O20" s="183">
        <f t="shared" si="13"/>
        <v>5</v>
      </c>
      <c r="P20" s="183">
        <f t="shared" si="14"/>
        <v>5</v>
      </c>
      <c r="Q20" s="184" t="str">
        <f t="shared" si="15"/>
        <v>D</v>
      </c>
      <c r="S20">
        <f t="shared" si="16"/>
        <v>1</v>
      </c>
      <c r="T20">
        <f t="shared" si="17"/>
        <v>1</v>
      </c>
      <c r="U20">
        <f t="shared" si="18"/>
        <v>0</v>
      </c>
    </row>
    <row r="21" spans="1:21" ht="13.5" thickBot="1">
      <c r="A21">
        <f t="shared" si="0"/>
        <v>1</v>
      </c>
      <c r="B21" s="100" t="s">
        <v>104</v>
      </c>
      <c r="C21" s="183">
        <f t="shared" si="1"/>
        <v>5</v>
      </c>
      <c r="D21" s="183">
        <f t="shared" si="2"/>
        <v>5</v>
      </c>
      <c r="E21" s="183">
        <f t="shared" si="3"/>
        <v>5</v>
      </c>
      <c r="F21" s="183">
        <f t="shared" si="4"/>
        <v>5</v>
      </c>
      <c r="G21" s="183">
        <f t="shared" si="5"/>
        <v>5</v>
      </c>
      <c r="H21" s="184" t="str">
        <f t="shared" si="6"/>
        <v>A</v>
      </c>
      <c r="I21" s="183">
        <f t="shared" si="7"/>
        <v>5</v>
      </c>
      <c r="J21" s="183">
        <f t="shared" si="8"/>
        <v>4</v>
      </c>
      <c r="K21" s="183">
        <f t="shared" si="9"/>
        <v>5</v>
      </c>
      <c r="L21" s="184" t="str">
        <f t="shared" si="10"/>
        <v>A</v>
      </c>
      <c r="M21" s="183">
        <f t="shared" si="11"/>
        <v>5</v>
      </c>
      <c r="N21" s="183">
        <f t="shared" si="12"/>
        <v>5</v>
      </c>
      <c r="O21" s="183">
        <f t="shared" si="13"/>
        <v>4</v>
      </c>
      <c r="P21" s="183">
        <f t="shared" si="14"/>
        <v>4</v>
      </c>
      <c r="Q21" s="184" t="str">
        <f t="shared" si="15"/>
        <v>A</v>
      </c>
      <c r="S21">
        <f t="shared" si="16"/>
        <v>1</v>
      </c>
      <c r="T21">
        <f t="shared" si="17"/>
        <v>1</v>
      </c>
      <c r="U21">
        <f t="shared" si="18"/>
        <v>1</v>
      </c>
    </row>
    <row r="22" spans="1:21" ht="13.5" thickBot="1">
      <c r="A22">
        <f t="shared" si="0"/>
        <v>1</v>
      </c>
      <c r="B22" s="100" t="s">
        <v>105</v>
      </c>
      <c r="C22" s="183">
        <f t="shared" si="1"/>
        <v>5</v>
      </c>
      <c r="D22" s="183">
        <f t="shared" si="2"/>
        <v>5</v>
      </c>
      <c r="E22" s="183">
        <f t="shared" si="3"/>
        <v>5</v>
      </c>
      <c r="F22" s="183">
        <f t="shared" si="4"/>
        <v>5</v>
      </c>
      <c r="G22" s="183">
        <f t="shared" si="5"/>
        <v>3</v>
      </c>
      <c r="H22" s="184" t="str">
        <f t="shared" si="6"/>
        <v>A</v>
      </c>
      <c r="I22" s="183">
        <f t="shared" si="7"/>
        <v>5</v>
      </c>
      <c r="J22" s="183">
        <f t="shared" si="8"/>
        <v>4</v>
      </c>
      <c r="K22" s="183">
        <f t="shared" si="9"/>
        <v>5</v>
      </c>
      <c r="L22" s="184" t="str">
        <f t="shared" si="10"/>
        <v>A</v>
      </c>
      <c r="M22" s="183">
        <f t="shared" si="11"/>
        <v>5</v>
      </c>
      <c r="N22" s="183">
        <f t="shared" si="12"/>
        <v>4</v>
      </c>
      <c r="O22" s="183">
        <f t="shared" si="13"/>
        <v>5</v>
      </c>
      <c r="P22" s="183">
        <f t="shared" si="14"/>
        <v>4</v>
      </c>
      <c r="Q22" s="184" t="str">
        <f t="shared" si="15"/>
        <v>A</v>
      </c>
      <c r="S22">
        <f t="shared" si="16"/>
        <v>1</v>
      </c>
      <c r="T22">
        <f t="shared" si="17"/>
        <v>1</v>
      </c>
      <c r="U22">
        <f t="shared" si="18"/>
        <v>1</v>
      </c>
    </row>
    <row r="23" spans="1:21" ht="13.5" thickBot="1">
      <c r="A23">
        <f t="shared" si="0"/>
        <v>1</v>
      </c>
      <c r="B23" s="100" t="s">
        <v>106</v>
      </c>
      <c r="C23" s="183">
        <f t="shared" si="1"/>
        <v>5</v>
      </c>
      <c r="D23" s="183">
        <f t="shared" si="2"/>
        <v>5</v>
      </c>
      <c r="E23" s="183">
        <f t="shared" si="3"/>
        <v>5</v>
      </c>
      <c r="F23" s="183">
        <f t="shared" si="4"/>
        <v>5</v>
      </c>
      <c r="G23" s="183">
        <f t="shared" si="5"/>
        <v>3</v>
      </c>
      <c r="H23" s="184" t="str">
        <f t="shared" si="6"/>
        <v>A</v>
      </c>
      <c r="I23" s="183">
        <f t="shared" si="7"/>
        <v>5</v>
      </c>
      <c r="J23" s="183">
        <f t="shared" si="8"/>
        <v>2</v>
      </c>
      <c r="K23" s="183">
        <f t="shared" si="9"/>
        <v>5</v>
      </c>
      <c r="L23" s="184" t="str">
        <f t="shared" si="10"/>
        <v>A</v>
      </c>
      <c r="M23" s="183">
        <f t="shared" si="11"/>
        <v>2</v>
      </c>
      <c r="N23" s="183">
        <f t="shared" si="12"/>
        <v>3</v>
      </c>
      <c r="O23" s="183">
        <f t="shared" si="13"/>
        <v>4</v>
      </c>
      <c r="P23" s="183">
        <f t="shared" si="14"/>
        <v>5</v>
      </c>
      <c r="Q23" s="184" t="str">
        <f t="shared" si="15"/>
        <v>A</v>
      </c>
      <c r="S23">
        <f t="shared" si="16"/>
        <v>1</v>
      </c>
      <c r="T23">
        <f t="shared" si="17"/>
        <v>1</v>
      </c>
      <c r="U23">
        <f t="shared" si="18"/>
        <v>1</v>
      </c>
    </row>
    <row r="24" spans="1:21" ht="13.5" thickBot="1">
      <c r="A24">
        <f t="shared" si="0"/>
        <v>1</v>
      </c>
      <c r="B24" s="100" t="s">
        <v>107</v>
      </c>
      <c r="C24" s="183">
        <f t="shared" si="1"/>
        <v>4</v>
      </c>
      <c r="D24" s="183">
        <f t="shared" si="2"/>
        <v>5</v>
      </c>
      <c r="E24" s="183">
        <f t="shared" si="3"/>
        <v>5</v>
      </c>
      <c r="F24" s="183">
        <f t="shared" si="4"/>
        <v>5</v>
      </c>
      <c r="G24" s="183">
        <f t="shared" si="5"/>
        <v>3</v>
      </c>
      <c r="H24" s="184" t="str">
        <f t="shared" si="6"/>
        <v>A</v>
      </c>
      <c r="I24" s="183">
        <f t="shared" si="7"/>
        <v>3</v>
      </c>
      <c r="J24" s="183">
        <f t="shared" si="8"/>
        <v>2</v>
      </c>
      <c r="K24" s="183">
        <f t="shared" si="9"/>
        <v>2</v>
      </c>
      <c r="L24" s="184" t="str">
        <f t="shared" si="10"/>
        <v>D</v>
      </c>
      <c r="M24" s="183">
        <f t="shared" si="11"/>
        <v>4</v>
      </c>
      <c r="N24" s="183">
        <f t="shared" si="12"/>
        <v>3</v>
      </c>
      <c r="O24" s="183">
        <f t="shared" si="13"/>
        <v>5</v>
      </c>
      <c r="P24" s="183">
        <f t="shared" si="14"/>
        <v>4</v>
      </c>
      <c r="Q24" s="184" t="str">
        <f t="shared" si="15"/>
        <v>D</v>
      </c>
      <c r="S24">
        <f t="shared" si="16"/>
        <v>1</v>
      </c>
      <c r="T24">
        <f t="shared" si="17"/>
        <v>0</v>
      </c>
      <c r="U24">
        <f t="shared" si="18"/>
        <v>0</v>
      </c>
    </row>
    <row r="25" spans="1:21" ht="13.5" thickBot="1">
      <c r="A25">
        <f t="shared" si="0"/>
        <v>1</v>
      </c>
      <c r="B25" s="100" t="s">
        <v>108</v>
      </c>
      <c r="C25" s="183">
        <f t="shared" si="1"/>
        <v>5</v>
      </c>
      <c r="D25" s="183">
        <f t="shared" si="2"/>
        <v>5</v>
      </c>
      <c r="E25" s="183">
        <f t="shared" si="3"/>
        <v>5</v>
      </c>
      <c r="F25" s="183">
        <f t="shared" si="4"/>
        <v>5</v>
      </c>
      <c r="G25" s="183">
        <f t="shared" si="5"/>
        <v>5</v>
      </c>
      <c r="H25" s="184" t="str">
        <f t="shared" si="6"/>
        <v>A</v>
      </c>
      <c r="I25" s="183">
        <f t="shared" si="7"/>
        <v>5</v>
      </c>
      <c r="J25" s="183">
        <f t="shared" si="8"/>
        <v>4</v>
      </c>
      <c r="K25" s="183">
        <f t="shared" si="9"/>
        <v>5</v>
      </c>
      <c r="L25" s="184" t="str">
        <f t="shared" si="10"/>
        <v>A</v>
      </c>
      <c r="M25" s="183">
        <f t="shared" si="11"/>
        <v>5</v>
      </c>
      <c r="N25" s="183">
        <f t="shared" si="12"/>
        <v>5</v>
      </c>
      <c r="O25" s="183">
        <f t="shared" si="13"/>
        <v>5</v>
      </c>
      <c r="P25" s="183">
        <f t="shared" si="14"/>
        <v>4</v>
      </c>
      <c r="Q25" s="184" t="str">
        <f t="shared" si="15"/>
        <v>A</v>
      </c>
      <c r="S25">
        <f t="shared" si="16"/>
        <v>1</v>
      </c>
      <c r="T25">
        <f t="shared" si="17"/>
        <v>1</v>
      </c>
      <c r="U25">
        <f t="shared" si="18"/>
        <v>1</v>
      </c>
    </row>
    <row r="26" spans="1:21" ht="13.5" thickBot="1">
      <c r="A26">
        <f t="shared" si="0"/>
        <v>1</v>
      </c>
      <c r="B26" s="100" t="s">
        <v>109</v>
      </c>
      <c r="C26" s="183">
        <f t="shared" si="1"/>
        <v>5</v>
      </c>
      <c r="D26" s="183">
        <f t="shared" si="2"/>
        <v>5</v>
      </c>
      <c r="E26" s="183">
        <f t="shared" si="3"/>
        <v>5</v>
      </c>
      <c r="F26" s="183">
        <f t="shared" si="4"/>
        <v>5</v>
      </c>
      <c r="G26" s="183">
        <f t="shared" si="5"/>
        <v>4</v>
      </c>
      <c r="H26" s="184" t="str">
        <f t="shared" si="6"/>
        <v>A</v>
      </c>
      <c r="I26" s="183">
        <f t="shared" si="7"/>
        <v>5</v>
      </c>
      <c r="J26" s="183">
        <f t="shared" si="8"/>
        <v>3</v>
      </c>
      <c r="K26" s="183">
        <f t="shared" si="9"/>
        <v>5</v>
      </c>
      <c r="L26" s="184" t="str">
        <f t="shared" si="10"/>
        <v>A</v>
      </c>
      <c r="M26" s="183">
        <f t="shared" si="11"/>
        <v>4</v>
      </c>
      <c r="N26" s="183">
        <f t="shared" si="12"/>
        <v>3</v>
      </c>
      <c r="O26" s="183">
        <f t="shared" si="13"/>
        <v>5</v>
      </c>
      <c r="P26" s="183">
        <f t="shared" si="14"/>
        <v>3</v>
      </c>
      <c r="Q26" s="184" t="str">
        <f t="shared" si="15"/>
        <v>A</v>
      </c>
      <c r="S26">
        <f t="shared" si="16"/>
        <v>1</v>
      </c>
      <c r="T26">
        <f t="shared" si="17"/>
        <v>1</v>
      </c>
      <c r="U26">
        <f t="shared" si="18"/>
        <v>1</v>
      </c>
    </row>
    <row r="27" spans="1:21" ht="13.5" thickBot="1">
      <c r="A27">
        <f t="shared" si="0"/>
        <v>1</v>
      </c>
      <c r="B27" s="100" t="s">
        <v>110</v>
      </c>
      <c r="C27" s="183">
        <f t="shared" si="1"/>
        <v>5</v>
      </c>
      <c r="D27" s="183">
        <f t="shared" si="2"/>
        <v>5</v>
      </c>
      <c r="E27" s="183">
        <f t="shared" si="3"/>
        <v>4</v>
      </c>
      <c r="F27" s="183">
        <f t="shared" si="4"/>
        <v>5</v>
      </c>
      <c r="G27" s="183">
        <f t="shared" si="5"/>
        <v>2</v>
      </c>
      <c r="H27" s="184" t="str">
        <f t="shared" si="6"/>
        <v>A</v>
      </c>
      <c r="I27" s="183">
        <f t="shared" si="7"/>
        <v>5</v>
      </c>
      <c r="J27" s="183">
        <f t="shared" si="8"/>
        <v>3</v>
      </c>
      <c r="K27" s="183">
        <f t="shared" si="9"/>
        <v>5</v>
      </c>
      <c r="L27" s="184" t="str">
        <f t="shared" si="10"/>
        <v>A</v>
      </c>
      <c r="M27" s="183">
        <f t="shared" si="11"/>
        <v>5</v>
      </c>
      <c r="N27" s="183">
        <f t="shared" si="12"/>
        <v>4</v>
      </c>
      <c r="O27" s="183">
        <f t="shared" si="13"/>
        <v>5</v>
      </c>
      <c r="P27" s="183">
        <f t="shared" si="14"/>
        <v>4</v>
      </c>
      <c r="Q27" s="184" t="str">
        <f t="shared" si="15"/>
        <v>A</v>
      </c>
      <c r="S27">
        <f t="shared" si="16"/>
        <v>1</v>
      </c>
      <c r="T27">
        <f t="shared" si="17"/>
        <v>1</v>
      </c>
      <c r="U27">
        <f t="shared" si="18"/>
        <v>1</v>
      </c>
    </row>
    <row r="28" spans="1:21" ht="13.5" thickBot="1">
      <c r="A28">
        <f t="shared" si="0"/>
        <v>1</v>
      </c>
      <c r="B28" s="100" t="s">
        <v>111</v>
      </c>
      <c r="C28" s="183">
        <f t="shared" si="1"/>
        <v>5</v>
      </c>
      <c r="D28" s="183">
        <f t="shared" si="2"/>
        <v>5</v>
      </c>
      <c r="E28" s="183">
        <f t="shared" si="3"/>
        <v>5</v>
      </c>
      <c r="F28" s="183">
        <f t="shared" si="4"/>
        <v>5</v>
      </c>
      <c r="G28" s="183">
        <f t="shared" si="5"/>
        <v>4</v>
      </c>
      <c r="H28" s="184" t="str">
        <f t="shared" si="6"/>
        <v>A</v>
      </c>
      <c r="I28" s="183">
        <f t="shared" si="7"/>
        <v>5</v>
      </c>
      <c r="J28" s="183">
        <f t="shared" si="8"/>
        <v>2</v>
      </c>
      <c r="K28" s="183">
        <f t="shared" si="9"/>
        <v>5</v>
      </c>
      <c r="L28" s="184" t="str">
        <f t="shared" si="10"/>
        <v>A</v>
      </c>
      <c r="M28" s="183">
        <f t="shared" si="11"/>
        <v>4</v>
      </c>
      <c r="N28" s="183">
        <f t="shared" si="12"/>
        <v>2</v>
      </c>
      <c r="O28" s="183">
        <f t="shared" si="13"/>
        <v>5</v>
      </c>
      <c r="P28" s="183">
        <f t="shared" si="14"/>
        <v>4</v>
      </c>
      <c r="Q28" s="184" t="str">
        <f t="shared" si="15"/>
        <v>A</v>
      </c>
      <c r="S28">
        <f t="shared" si="16"/>
        <v>1</v>
      </c>
      <c r="T28">
        <f t="shared" si="17"/>
        <v>1</v>
      </c>
      <c r="U28">
        <f t="shared" si="18"/>
        <v>1</v>
      </c>
    </row>
    <row r="29" spans="1:21" ht="13.5" thickBot="1">
      <c r="A29">
        <f t="shared" si="0"/>
        <v>1</v>
      </c>
      <c r="B29" s="100" t="s">
        <v>112</v>
      </c>
      <c r="C29" s="183">
        <f t="shared" si="1"/>
        <v>5</v>
      </c>
      <c r="D29" s="183">
        <f t="shared" si="2"/>
        <v>4</v>
      </c>
      <c r="E29" s="183">
        <f t="shared" si="3"/>
        <v>5</v>
      </c>
      <c r="F29" s="183">
        <f t="shared" si="4"/>
        <v>5</v>
      </c>
      <c r="G29" s="183">
        <f t="shared" si="5"/>
        <v>5</v>
      </c>
      <c r="H29" s="184" t="str">
        <f t="shared" si="6"/>
        <v>A</v>
      </c>
      <c r="I29" s="183">
        <f t="shared" si="7"/>
        <v>5</v>
      </c>
      <c r="J29" s="183">
        <f t="shared" si="8"/>
        <v>4</v>
      </c>
      <c r="K29" s="183">
        <f t="shared" si="9"/>
        <v>5</v>
      </c>
      <c r="L29" s="184" t="str">
        <f t="shared" si="10"/>
        <v>A</v>
      </c>
      <c r="M29" s="183">
        <f t="shared" si="11"/>
        <v>3</v>
      </c>
      <c r="N29" s="183">
        <f t="shared" si="12"/>
        <v>4</v>
      </c>
      <c r="O29" s="183">
        <f t="shared" si="13"/>
        <v>5</v>
      </c>
      <c r="P29" s="183">
        <f t="shared" si="14"/>
        <v>5</v>
      </c>
      <c r="Q29" s="184" t="str">
        <f t="shared" si="15"/>
        <v>A</v>
      </c>
      <c r="S29">
        <f t="shared" si="16"/>
        <v>1</v>
      </c>
      <c r="T29">
        <f t="shared" si="17"/>
        <v>1</v>
      </c>
      <c r="U29">
        <f t="shared" si="18"/>
        <v>1</v>
      </c>
    </row>
    <row r="30" spans="1:21" ht="13.5" thickBot="1">
      <c r="A30">
        <f t="shared" si="0"/>
        <v>1</v>
      </c>
      <c r="B30" s="103" t="s">
        <v>113</v>
      </c>
      <c r="C30" s="183">
        <f t="shared" si="1"/>
        <v>5</v>
      </c>
      <c r="D30" s="183">
        <f t="shared" si="2"/>
        <v>5</v>
      </c>
      <c r="E30" s="183">
        <f t="shared" si="3"/>
        <v>5</v>
      </c>
      <c r="F30" s="183">
        <f t="shared" si="4"/>
        <v>5</v>
      </c>
      <c r="G30" s="183">
        <f t="shared" si="5"/>
        <v>5</v>
      </c>
      <c r="H30" s="184" t="str">
        <f t="shared" si="6"/>
        <v>A</v>
      </c>
      <c r="I30" s="183">
        <f t="shared" si="7"/>
        <v>5</v>
      </c>
      <c r="J30" s="183">
        <f t="shared" si="8"/>
        <v>4</v>
      </c>
      <c r="K30" s="183">
        <f t="shared" si="9"/>
        <v>5</v>
      </c>
      <c r="L30" s="184" t="str">
        <f t="shared" si="10"/>
        <v>A</v>
      </c>
      <c r="M30" s="183">
        <f t="shared" si="11"/>
        <v>5</v>
      </c>
      <c r="N30" s="183">
        <f t="shared" si="12"/>
        <v>4</v>
      </c>
      <c r="O30" s="183">
        <f t="shared" si="13"/>
        <v>5</v>
      </c>
      <c r="P30" s="183">
        <f t="shared" si="14"/>
        <v>5</v>
      </c>
      <c r="Q30" s="184" t="str">
        <f t="shared" si="15"/>
        <v>A</v>
      </c>
      <c r="S30">
        <f t="shared" si="16"/>
        <v>1</v>
      </c>
      <c r="T30">
        <f t="shared" si="17"/>
        <v>1</v>
      </c>
      <c r="U30">
        <f t="shared" si="18"/>
        <v>1</v>
      </c>
    </row>
    <row r="31" spans="1:21" ht="13.5" thickBot="1">
      <c r="A31">
        <f t="shared" si="0"/>
        <v>1</v>
      </c>
      <c r="B31" s="103" t="s">
        <v>114</v>
      </c>
      <c r="C31" s="183">
        <f t="shared" si="1"/>
        <v>5</v>
      </c>
      <c r="D31" s="183">
        <f t="shared" si="2"/>
        <v>5</v>
      </c>
      <c r="E31" s="183">
        <f t="shared" si="3"/>
        <v>5</v>
      </c>
      <c r="F31" s="183">
        <f t="shared" si="4"/>
        <v>5</v>
      </c>
      <c r="G31" s="183">
        <f t="shared" si="5"/>
        <v>5</v>
      </c>
      <c r="H31" s="184" t="str">
        <f t="shared" si="6"/>
        <v>A</v>
      </c>
      <c r="I31" s="183">
        <f t="shared" si="7"/>
        <v>5</v>
      </c>
      <c r="J31" s="183">
        <f t="shared" si="8"/>
        <v>4</v>
      </c>
      <c r="K31" s="183">
        <f t="shared" si="9"/>
        <v>5</v>
      </c>
      <c r="L31" s="184" t="str">
        <f t="shared" si="10"/>
        <v>A</v>
      </c>
      <c r="M31" s="183">
        <f t="shared" si="11"/>
        <v>5</v>
      </c>
      <c r="N31" s="183">
        <f t="shared" si="12"/>
        <v>3</v>
      </c>
      <c r="O31" s="183">
        <f t="shared" si="13"/>
        <v>3</v>
      </c>
      <c r="P31" s="183">
        <f t="shared" si="14"/>
        <v>4</v>
      </c>
      <c r="Q31" s="184" t="str">
        <f t="shared" si="15"/>
        <v>A</v>
      </c>
      <c r="S31">
        <f t="shared" si="16"/>
        <v>1</v>
      </c>
      <c r="T31">
        <f t="shared" si="17"/>
        <v>1</v>
      </c>
      <c r="U31">
        <f t="shared" si="18"/>
        <v>1</v>
      </c>
    </row>
    <row r="32" spans="1:21" ht="13.5" thickBot="1">
      <c r="A32">
        <f t="shared" si="0"/>
        <v>1</v>
      </c>
      <c r="B32" s="103" t="s">
        <v>115</v>
      </c>
      <c r="C32" s="183">
        <f t="shared" si="1"/>
        <v>5</v>
      </c>
      <c r="D32" s="183">
        <f t="shared" si="2"/>
        <v>4</v>
      </c>
      <c r="E32" s="183">
        <f t="shared" si="3"/>
        <v>4</v>
      </c>
      <c r="F32" s="183">
        <f t="shared" si="4"/>
        <v>5</v>
      </c>
      <c r="G32" s="183">
        <f t="shared" si="5"/>
        <v>4</v>
      </c>
      <c r="H32" s="184" t="str">
        <f t="shared" si="6"/>
        <v>A</v>
      </c>
      <c r="I32" s="183">
        <f t="shared" si="7"/>
        <v>5</v>
      </c>
      <c r="J32" s="183">
        <f t="shared" si="8"/>
        <v>4</v>
      </c>
      <c r="K32" s="183">
        <f t="shared" si="9"/>
        <v>5</v>
      </c>
      <c r="L32" s="184" t="str">
        <f t="shared" si="10"/>
        <v>A</v>
      </c>
      <c r="M32" s="183">
        <f t="shared" si="11"/>
        <v>5</v>
      </c>
      <c r="N32" s="183">
        <f t="shared" si="12"/>
        <v>4</v>
      </c>
      <c r="O32" s="183">
        <f t="shared" si="13"/>
        <v>5</v>
      </c>
      <c r="P32" s="183">
        <f t="shared" si="14"/>
        <v>4</v>
      </c>
      <c r="Q32" s="184" t="str">
        <f t="shared" si="15"/>
        <v>A</v>
      </c>
      <c r="S32">
        <f t="shared" si="16"/>
        <v>1</v>
      </c>
      <c r="T32">
        <f t="shared" si="17"/>
        <v>1</v>
      </c>
      <c r="U32">
        <f t="shared" si="18"/>
        <v>1</v>
      </c>
    </row>
    <row r="33" spans="1:21" ht="13.5" thickBot="1">
      <c r="A33">
        <f t="shared" si="0"/>
        <v>1</v>
      </c>
      <c r="B33" s="103" t="s">
        <v>116</v>
      </c>
      <c r="C33" s="183">
        <f t="shared" si="1"/>
        <v>5</v>
      </c>
      <c r="D33" s="183">
        <f t="shared" si="2"/>
        <v>5</v>
      </c>
      <c r="E33" s="183">
        <f t="shared" si="3"/>
        <v>5</v>
      </c>
      <c r="F33" s="183">
        <f t="shared" si="4"/>
        <v>5</v>
      </c>
      <c r="G33" s="183">
        <f t="shared" si="5"/>
        <v>4</v>
      </c>
      <c r="H33" s="184" t="str">
        <f t="shared" si="6"/>
        <v>A</v>
      </c>
      <c r="I33" s="183">
        <f t="shared" si="7"/>
        <v>5</v>
      </c>
      <c r="J33" s="183">
        <f t="shared" si="8"/>
        <v>4</v>
      </c>
      <c r="K33" s="183">
        <f t="shared" si="9"/>
        <v>5</v>
      </c>
      <c r="L33" s="184" t="str">
        <f t="shared" si="10"/>
        <v>A</v>
      </c>
      <c r="M33" s="183">
        <f t="shared" si="11"/>
        <v>4</v>
      </c>
      <c r="N33" s="183">
        <f t="shared" si="12"/>
        <v>4</v>
      </c>
      <c r="O33" s="183">
        <f t="shared" si="13"/>
        <v>4</v>
      </c>
      <c r="P33" s="183">
        <f t="shared" si="14"/>
        <v>4</v>
      </c>
      <c r="Q33" s="184" t="str">
        <f t="shared" si="15"/>
        <v>A</v>
      </c>
      <c r="S33">
        <f t="shared" si="16"/>
        <v>1</v>
      </c>
      <c r="T33">
        <f t="shared" si="17"/>
        <v>1</v>
      </c>
      <c r="U33">
        <f t="shared" si="18"/>
        <v>1</v>
      </c>
    </row>
    <row r="34" spans="1:21" ht="13.5" thickBot="1">
      <c r="A34">
        <f t="shared" si="0"/>
        <v>0</v>
      </c>
      <c r="B34" s="103" t="s">
        <v>117</v>
      </c>
      <c r="C34" s="183" t="str">
        <f t="shared" si="1"/>
        <v>NE</v>
      </c>
      <c r="D34" s="183" t="str">
        <f t="shared" si="2"/>
        <v>NE</v>
      </c>
      <c r="E34" s="183" t="str">
        <f t="shared" si="3"/>
        <v>NE</v>
      </c>
      <c r="F34" s="183" t="str">
        <f t="shared" si="4"/>
        <v>NE</v>
      </c>
      <c r="G34" s="183" t="str">
        <f t="shared" si="5"/>
        <v>NE</v>
      </c>
      <c r="H34" s="184" t="str">
        <f t="shared" si="6"/>
        <v>A</v>
      </c>
      <c r="I34" s="183" t="str">
        <f t="shared" si="7"/>
        <v>NE</v>
      </c>
      <c r="J34" s="183" t="str">
        <f t="shared" si="8"/>
        <v>NE</v>
      </c>
      <c r="K34" s="183" t="str">
        <f t="shared" si="9"/>
        <v>NE</v>
      </c>
      <c r="L34" s="184" t="str">
        <f t="shared" si="10"/>
        <v>A</v>
      </c>
      <c r="M34" s="183">
        <f t="shared" si="11"/>
        <v>0</v>
      </c>
      <c r="N34" s="183" t="str">
        <f t="shared" si="12"/>
        <v>NE</v>
      </c>
      <c r="O34" s="183" t="str">
        <f t="shared" si="13"/>
        <v>NE</v>
      </c>
      <c r="P34" s="183" t="str">
        <f t="shared" si="14"/>
        <v>NE</v>
      </c>
      <c r="Q34" s="184" t="str">
        <f t="shared" si="15"/>
        <v>A</v>
      </c>
      <c r="S34">
        <f t="shared" si="16"/>
        <v>0</v>
      </c>
      <c r="T34">
        <f t="shared" si="17"/>
        <v>0</v>
      </c>
      <c r="U34">
        <f t="shared" si="18"/>
        <v>0</v>
      </c>
    </row>
    <row r="35" spans="1:21" ht="13.5" thickBot="1">
      <c r="A35">
        <f t="shared" si="0"/>
        <v>0</v>
      </c>
      <c r="B35" s="103" t="s">
        <v>118</v>
      </c>
      <c r="C35" s="183" t="str">
        <f t="shared" si="1"/>
        <v>NE</v>
      </c>
      <c r="D35" s="183" t="str">
        <f t="shared" si="2"/>
        <v>NE</v>
      </c>
      <c r="E35" s="183" t="str">
        <f t="shared" si="3"/>
        <v>NE</v>
      </c>
      <c r="F35" s="183" t="str">
        <f t="shared" si="4"/>
        <v>NE</v>
      </c>
      <c r="G35" s="183" t="str">
        <f t="shared" si="5"/>
        <v>NE</v>
      </c>
      <c r="H35" s="184" t="str">
        <f t="shared" si="6"/>
        <v>A</v>
      </c>
      <c r="I35" s="183" t="str">
        <f t="shared" si="7"/>
        <v>NE</v>
      </c>
      <c r="J35" s="183" t="str">
        <f t="shared" si="8"/>
        <v>NE</v>
      </c>
      <c r="K35" s="183" t="str">
        <f t="shared" si="9"/>
        <v>NE</v>
      </c>
      <c r="L35" s="184" t="str">
        <f t="shared" si="10"/>
        <v>A</v>
      </c>
      <c r="M35" s="183">
        <f t="shared" si="11"/>
        <v>0</v>
      </c>
      <c r="N35" s="183" t="str">
        <f t="shared" si="12"/>
        <v>NE</v>
      </c>
      <c r="O35" s="183" t="str">
        <f t="shared" si="13"/>
        <v>NE</v>
      </c>
      <c r="P35" s="183" t="str">
        <f t="shared" si="14"/>
        <v>NE</v>
      </c>
      <c r="Q35" s="184" t="str">
        <f t="shared" si="15"/>
        <v>A</v>
      </c>
      <c r="S35">
        <f t="shared" si="16"/>
        <v>0</v>
      </c>
      <c r="T35">
        <f t="shared" si="17"/>
        <v>0</v>
      </c>
      <c r="U35">
        <f t="shared" si="18"/>
        <v>0</v>
      </c>
    </row>
    <row r="36" spans="1:21" ht="13.5" thickBot="1">
      <c r="A36">
        <f t="shared" si="0"/>
        <v>0</v>
      </c>
      <c r="B36" s="103" t="s">
        <v>119</v>
      </c>
      <c r="C36" s="183" t="str">
        <f t="shared" si="1"/>
        <v>NE</v>
      </c>
      <c r="D36" s="183" t="str">
        <f t="shared" si="2"/>
        <v>NE</v>
      </c>
      <c r="E36" s="183" t="str">
        <f t="shared" si="3"/>
        <v>NE</v>
      </c>
      <c r="F36" s="183" t="str">
        <f t="shared" si="4"/>
        <v>NE</v>
      </c>
      <c r="G36" s="183" t="str">
        <f t="shared" si="5"/>
        <v>NE</v>
      </c>
      <c r="H36" s="184" t="str">
        <f t="shared" si="6"/>
        <v>A</v>
      </c>
      <c r="I36" s="183" t="str">
        <f t="shared" si="7"/>
        <v>NE</v>
      </c>
      <c r="J36" s="183" t="str">
        <f t="shared" si="8"/>
        <v>NE</v>
      </c>
      <c r="K36" s="183" t="str">
        <f t="shared" si="9"/>
        <v>NE</v>
      </c>
      <c r="L36" s="184" t="str">
        <f t="shared" si="10"/>
        <v>A</v>
      </c>
      <c r="M36" s="183">
        <f t="shared" si="11"/>
        <v>0</v>
      </c>
      <c r="N36" s="183" t="str">
        <f t="shared" si="12"/>
        <v>NE</v>
      </c>
      <c r="O36" s="183" t="str">
        <f t="shared" si="13"/>
        <v>NE</v>
      </c>
      <c r="P36" s="183" t="str">
        <f t="shared" si="14"/>
        <v>NE</v>
      </c>
      <c r="Q36" s="184" t="str">
        <f t="shared" si="15"/>
        <v>A</v>
      </c>
      <c r="S36">
        <f t="shared" si="16"/>
        <v>0</v>
      </c>
      <c r="T36">
        <f t="shared" si="17"/>
        <v>0</v>
      </c>
      <c r="U36">
        <f t="shared" si="18"/>
        <v>0</v>
      </c>
    </row>
    <row r="37" spans="1:21" ht="13.5" thickBot="1">
      <c r="A37">
        <f t="shared" si="0"/>
        <v>0</v>
      </c>
      <c r="B37" s="103" t="s">
        <v>120</v>
      </c>
      <c r="C37" s="183" t="str">
        <f t="shared" si="1"/>
        <v>NE</v>
      </c>
      <c r="D37" s="183" t="str">
        <f t="shared" si="2"/>
        <v>NE</v>
      </c>
      <c r="E37" s="183" t="str">
        <f t="shared" si="3"/>
        <v>NE</v>
      </c>
      <c r="F37" s="183" t="str">
        <f t="shared" si="4"/>
        <v>NE</v>
      </c>
      <c r="G37" s="183" t="str">
        <f t="shared" si="5"/>
        <v>NE</v>
      </c>
      <c r="H37" s="184" t="str">
        <f t="shared" si="6"/>
        <v>A</v>
      </c>
      <c r="I37" s="183" t="str">
        <f t="shared" si="7"/>
        <v>NE</v>
      </c>
      <c r="J37" s="183" t="str">
        <f t="shared" si="8"/>
        <v>NE</v>
      </c>
      <c r="K37" s="183" t="str">
        <f t="shared" si="9"/>
        <v>NE</v>
      </c>
      <c r="L37" s="184" t="str">
        <f t="shared" si="10"/>
        <v>A</v>
      </c>
      <c r="M37" s="183">
        <f t="shared" si="11"/>
        <v>0</v>
      </c>
      <c r="N37" s="183" t="str">
        <f t="shared" si="12"/>
        <v>NE</v>
      </c>
      <c r="O37" s="183" t="str">
        <f t="shared" si="13"/>
        <v>NE</v>
      </c>
      <c r="P37" s="183" t="str">
        <f t="shared" si="14"/>
        <v>NE</v>
      </c>
      <c r="Q37" s="184" t="str">
        <f t="shared" si="15"/>
        <v>A</v>
      </c>
      <c r="S37">
        <f t="shared" si="16"/>
        <v>0</v>
      </c>
      <c r="T37">
        <f t="shared" si="17"/>
        <v>0</v>
      </c>
      <c r="U37">
        <f t="shared" si="18"/>
        <v>0</v>
      </c>
    </row>
    <row r="38" spans="1:21" ht="13.5" thickBot="1">
      <c r="A38">
        <f t="shared" si="0"/>
        <v>0</v>
      </c>
      <c r="B38" s="103" t="s">
        <v>121</v>
      </c>
      <c r="C38" s="183" t="str">
        <f t="shared" si="1"/>
        <v>NE</v>
      </c>
      <c r="D38" s="183" t="str">
        <f t="shared" si="2"/>
        <v>NE</v>
      </c>
      <c r="E38" s="183" t="str">
        <f t="shared" si="3"/>
        <v>NE</v>
      </c>
      <c r="F38" s="183" t="str">
        <f t="shared" si="4"/>
        <v>NE</v>
      </c>
      <c r="G38" s="183" t="str">
        <f t="shared" si="5"/>
        <v>NE</v>
      </c>
      <c r="H38" s="184" t="str">
        <f t="shared" si="6"/>
        <v>A</v>
      </c>
      <c r="I38" s="183" t="str">
        <f t="shared" si="7"/>
        <v>NE</v>
      </c>
      <c r="J38" s="183" t="str">
        <f t="shared" si="8"/>
        <v>NE</v>
      </c>
      <c r="K38" s="183" t="str">
        <f t="shared" si="9"/>
        <v>NE</v>
      </c>
      <c r="L38" s="184" t="str">
        <f t="shared" si="10"/>
        <v>A</v>
      </c>
      <c r="M38" s="183">
        <f t="shared" si="11"/>
        <v>0</v>
      </c>
      <c r="N38" s="183" t="str">
        <f t="shared" si="12"/>
        <v>NE</v>
      </c>
      <c r="O38" s="183" t="str">
        <f t="shared" si="13"/>
        <v>NE</v>
      </c>
      <c r="P38" s="183" t="str">
        <f t="shared" si="14"/>
        <v>NE</v>
      </c>
      <c r="Q38" s="184" t="str">
        <f t="shared" si="15"/>
        <v>A</v>
      </c>
      <c r="S38">
        <f t="shared" si="16"/>
        <v>0</v>
      </c>
      <c r="T38">
        <f t="shared" si="17"/>
        <v>0</v>
      </c>
      <c r="U38">
        <f t="shared" si="18"/>
        <v>0</v>
      </c>
    </row>
    <row r="39" spans="1:21" ht="13.5" thickBot="1">
      <c r="A39">
        <f t="shared" si="0"/>
        <v>0</v>
      </c>
      <c r="B39" s="103" t="s">
        <v>122</v>
      </c>
      <c r="C39" s="183" t="str">
        <f t="shared" si="1"/>
        <v>NE</v>
      </c>
      <c r="D39" s="183" t="str">
        <f t="shared" si="2"/>
        <v>NE</v>
      </c>
      <c r="E39" s="183" t="str">
        <f t="shared" si="3"/>
        <v>NE</v>
      </c>
      <c r="F39" s="183" t="str">
        <f t="shared" si="4"/>
        <v>NE</v>
      </c>
      <c r="G39" s="183" t="str">
        <f t="shared" si="5"/>
        <v>NE</v>
      </c>
      <c r="H39" s="184" t="str">
        <f t="shared" si="6"/>
        <v>A</v>
      </c>
      <c r="I39" s="183" t="str">
        <f t="shared" si="7"/>
        <v>NE</v>
      </c>
      <c r="J39" s="183" t="str">
        <f t="shared" si="8"/>
        <v>NE</v>
      </c>
      <c r="K39" s="183" t="str">
        <f t="shared" si="9"/>
        <v>NE</v>
      </c>
      <c r="L39" s="184" t="str">
        <f t="shared" si="10"/>
        <v>A</v>
      </c>
      <c r="M39" s="183">
        <f t="shared" si="11"/>
        <v>0</v>
      </c>
      <c r="N39" s="183" t="str">
        <f t="shared" si="12"/>
        <v>NE</v>
      </c>
      <c r="O39" s="183" t="str">
        <f t="shared" si="13"/>
        <v>NE</v>
      </c>
      <c r="P39" s="183" t="str">
        <f t="shared" si="14"/>
        <v>NE</v>
      </c>
      <c r="Q39" s="184" t="str">
        <f t="shared" si="15"/>
        <v>A</v>
      </c>
      <c r="S39">
        <f t="shared" si="16"/>
        <v>0</v>
      </c>
      <c r="T39">
        <f t="shared" si="17"/>
        <v>0</v>
      </c>
      <c r="U39">
        <f t="shared" si="18"/>
        <v>0</v>
      </c>
    </row>
    <row r="40" spans="1:21" ht="13.5" thickBot="1">
      <c r="A40">
        <f t="shared" si="0"/>
        <v>0</v>
      </c>
      <c r="B40" s="103" t="s">
        <v>123</v>
      </c>
      <c r="C40" s="183" t="str">
        <f t="shared" si="1"/>
        <v>NE</v>
      </c>
      <c r="D40" s="183" t="str">
        <f t="shared" si="2"/>
        <v>NE</v>
      </c>
      <c r="E40" s="183" t="str">
        <f t="shared" si="3"/>
        <v>NE</v>
      </c>
      <c r="F40" s="183" t="str">
        <f t="shared" si="4"/>
        <v>NE</v>
      </c>
      <c r="G40" s="183" t="str">
        <f t="shared" si="5"/>
        <v>NE</v>
      </c>
      <c r="H40" s="184" t="str">
        <f t="shared" si="6"/>
        <v>A</v>
      </c>
      <c r="I40" s="183" t="str">
        <f t="shared" si="7"/>
        <v>NE</v>
      </c>
      <c r="J40" s="183" t="str">
        <f t="shared" si="8"/>
        <v>NE</v>
      </c>
      <c r="K40" s="183" t="str">
        <f t="shared" si="9"/>
        <v>NE</v>
      </c>
      <c r="L40" s="184" t="str">
        <f t="shared" si="10"/>
        <v>A</v>
      </c>
      <c r="M40" s="183">
        <f t="shared" si="11"/>
        <v>0</v>
      </c>
      <c r="N40" s="183" t="str">
        <f t="shared" si="12"/>
        <v>NE</v>
      </c>
      <c r="O40" s="183" t="str">
        <f t="shared" si="13"/>
        <v>NE</v>
      </c>
      <c r="P40" s="183" t="str">
        <f t="shared" si="14"/>
        <v>NE</v>
      </c>
      <c r="Q40" s="184" t="str">
        <f t="shared" si="15"/>
        <v>A</v>
      </c>
      <c r="S40">
        <f t="shared" si="16"/>
        <v>0</v>
      </c>
      <c r="T40">
        <f t="shared" si="17"/>
        <v>0</v>
      </c>
      <c r="U40">
        <f t="shared" si="18"/>
        <v>0</v>
      </c>
    </row>
    <row r="41" spans="1:21" ht="13.5" thickBot="1">
      <c r="A41">
        <f t="shared" si="0"/>
        <v>0</v>
      </c>
      <c r="B41" s="103" t="s">
        <v>124</v>
      </c>
      <c r="C41" s="183" t="str">
        <f t="shared" si="1"/>
        <v>NE</v>
      </c>
      <c r="D41" s="183" t="str">
        <f t="shared" si="2"/>
        <v>NE</v>
      </c>
      <c r="E41" s="183" t="str">
        <f t="shared" si="3"/>
        <v>NE</v>
      </c>
      <c r="F41" s="183" t="str">
        <f t="shared" si="4"/>
        <v>NE</v>
      </c>
      <c r="G41" s="183" t="str">
        <f t="shared" si="5"/>
        <v>NE</v>
      </c>
      <c r="H41" s="184" t="str">
        <f t="shared" si="6"/>
        <v>A</v>
      </c>
      <c r="I41" s="183" t="str">
        <f t="shared" si="7"/>
        <v>NE</v>
      </c>
      <c r="J41" s="183" t="str">
        <f t="shared" si="8"/>
        <v>NE</v>
      </c>
      <c r="K41" s="183" t="str">
        <f t="shared" si="9"/>
        <v>NE</v>
      </c>
      <c r="L41" s="184" t="str">
        <f t="shared" si="10"/>
        <v>A</v>
      </c>
      <c r="M41" s="183">
        <f t="shared" si="11"/>
        <v>0</v>
      </c>
      <c r="N41" s="183" t="str">
        <f t="shared" si="12"/>
        <v>NE</v>
      </c>
      <c r="O41" s="183" t="str">
        <f t="shared" si="13"/>
        <v>NE</v>
      </c>
      <c r="P41" s="183" t="str">
        <f t="shared" si="14"/>
        <v>NE</v>
      </c>
      <c r="Q41" s="184" t="str">
        <f t="shared" si="15"/>
        <v>A</v>
      </c>
      <c r="S41">
        <f t="shared" si="16"/>
        <v>0</v>
      </c>
      <c r="T41">
        <f t="shared" si="17"/>
        <v>0</v>
      </c>
      <c r="U41">
        <f t="shared" si="18"/>
        <v>0</v>
      </c>
    </row>
    <row r="42" spans="1:21" ht="13.5" thickBot="1">
      <c r="A42">
        <f t="shared" si="0"/>
        <v>0</v>
      </c>
      <c r="B42" s="103" t="s">
        <v>125</v>
      </c>
      <c r="C42" s="183" t="str">
        <f t="shared" si="1"/>
        <v>NE</v>
      </c>
      <c r="D42" s="183" t="str">
        <f t="shared" si="2"/>
        <v>NE</v>
      </c>
      <c r="E42" s="183" t="str">
        <f t="shared" si="3"/>
        <v>NE</v>
      </c>
      <c r="F42" s="183" t="str">
        <f t="shared" si="4"/>
        <v>NE</v>
      </c>
      <c r="G42" s="183" t="str">
        <f t="shared" si="5"/>
        <v>NE</v>
      </c>
      <c r="H42" s="184" t="str">
        <f t="shared" si="6"/>
        <v>A</v>
      </c>
      <c r="I42" s="183" t="str">
        <f t="shared" si="7"/>
        <v>NE</v>
      </c>
      <c r="J42" s="183" t="str">
        <f t="shared" si="8"/>
        <v>NE</v>
      </c>
      <c r="K42" s="183" t="str">
        <f t="shared" si="9"/>
        <v>NE</v>
      </c>
      <c r="L42" s="184" t="str">
        <f t="shared" si="10"/>
        <v>A</v>
      </c>
      <c r="M42" s="183">
        <f t="shared" si="11"/>
        <v>0</v>
      </c>
      <c r="N42" s="183" t="str">
        <f t="shared" si="12"/>
        <v>NE</v>
      </c>
      <c r="O42" s="183" t="str">
        <f t="shared" si="13"/>
        <v>NE</v>
      </c>
      <c r="P42" s="183" t="str">
        <f t="shared" si="14"/>
        <v>NE</v>
      </c>
      <c r="Q42" s="184" t="str">
        <f t="shared" si="15"/>
        <v>A</v>
      </c>
      <c r="S42">
        <f t="shared" si="16"/>
        <v>0</v>
      </c>
      <c r="T42">
        <f t="shared" si="17"/>
        <v>0</v>
      </c>
      <c r="U42">
        <f t="shared" si="18"/>
        <v>0</v>
      </c>
    </row>
    <row r="43" spans="1:21">
      <c r="A43">
        <f t="shared" si="0"/>
        <v>0</v>
      </c>
      <c r="B43" s="103" t="s">
        <v>126</v>
      </c>
      <c r="C43" s="183" t="str">
        <f t="shared" si="1"/>
        <v>NE</v>
      </c>
      <c r="D43" s="183" t="str">
        <f t="shared" si="2"/>
        <v>NE</v>
      </c>
      <c r="E43" s="183" t="str">
        <f t="shared" si="3"/>
        <v>NE</v>
      </c>
      <c r="F43" s="183" t="str">
        <f t="shared" si="4"/>
        <v>NE</v>
      </c>
      <c r="G43" s="183" t="str">
        <f t="shared" si="5"/>
        <v>NE</v>
      </c>
      <c r="H43" s="184" t="str">
        <f t="shared" si="6"/>
        <v>A</v>
      </c>
      <c r="I43" s="183" t="str">
        <f t="shared" si="7"/>
        <v>NE</v>
      </c>
      <c r="J43" s="183" t="str">
        <f t="shared" si="8"/>
        <v>NE</v>
      </c>
      <c r="K43" s="183" t="str">
        <f t="shared" si="9"/>
        <v>NE</v>
      </c>
      <c r="L43" s="184" t="str">
        <f t="shared" si="10"/>
        <v>A</v>
      </c>
      <c r="M43" s="183">
        <f t="shared" si="11"/>
        <v>0</v>
      </c>
      <c r="N43" s="183" t="str">
        <f t="shared" si="12"/>
        <v>NE</v>
      </c>
      <c r="O43" s="183" t="str">
        <f t="shared" si="13"/>
        <v>NE</v>
      </c>
      <c r="P43" s="183" t="str">
        <f t="shared" si="14"/>
        <v>NE</v>
      </c>
      <c r="Q43" s="184" t="str">
        <f t="shared" si="15"/>
        <v>A</v>
      </c>
      <c r="S43">
        <f t="shared" si="16"/>
        <v>0</v>
      </c>
      <c r="T43">
        <f t="shared" si="17"/>
        <v>0</v>
      </c>
      <c r="U43">
        <f t="shared" si="18"/>
        <v>0</v>
      </c>
    </row>
    <row r="44" spans="1:21" ht="19.5" customHeight="1">
      <c r="B44" s="103" t="s">
        <v>127</v>
      </c>
      <c r="C44" s="107">
        <f>C83</f>
        <v>5</v>
      </c>
      <c r="D44" s="108">
        <f>D83</f>
        <v>5</v>
      </c>
      <c r="E44" s="108">
        <f>E83</f>
        <v>5</v>
      </c>
      <c r="F44" s="108">
        <f>F83</f>
        <v>5</v>
      </c>
      <c r="G44" s="109">
        <f>G83</f>
        <v>5</v>
      </c>
      <c r="H44" s="110"/>
      <c r="I44" s="111">
        <f>I83</f>
        <v>5</v>
      </c>
      <c r="J44" s="108">
        <f>J83</f>
        <v>5</v>
      </c>
      <c r="K44" s="109">
        <f>K83</f>
        <v>5</v>
      </c>
      <c r="L44" s="110"/>
      <c r="M44" s="111">
        <f>M83</f>
        <v>5</v>
      </c>
      <c r="N44" s="108">
        <f>N83</f>
        <v>5</v>
      </c>
      <c r="O44" s="108">
        <f>O83</f>
        <v>5</v>
      </c>
      <c r="P44" s="112">
        <f>P83</f>
        <v>5</v>
      </c>
      <c r="Q44" s="101"/>
    </row>
    <row r="45" spans="1:21" ht="19.5" customHeight="1" thickBot="1">
      <c r="B45" s="113" t="s">
        <v>128</v>
      </c>
      <c r="C45" s="114">
        <f>C94</f>
        <v>0</v>
      </c>
      <c r="D45" s="115">
        <f>D94</f>
        <v>0</v>
      </c>
      <c r="E45" s="115">
        <f>E94</f>
        <v>0</v>
      </c>
      <c r="F45" s="115">
        <f>F94</f>
        <v>0</v>
      </c>
      <c r="G45" s="116">
        <f>G94</f>
        <v>0</v>
      </c>
      <c r="H45" s="117" t="s">
        <v>129</v>
      </c>
      <c r="I45" s="118">
        <f>I94</f>
        <v>0</v>
      </c>
      <c r="J45" s="115">
        <f>J94</f>
        <v>0</v>
      </c>
      <c r="K45" s="116">
        <f>K94</f>
        <v>0</v>
      </c>
      <c r="L45" s="117" t="s">
        <v>129</v>
      </c>
      <c r="M45" s="118">
        <f>M94</f>
        <v>0</v>
      </c>
      <c r="N45" s="115">
        <f>N94</f>
        <v>0</v>
      </c>
      <c r="O45" s="115">
        <f>O94</f>
        <v>0</v>
      </c>
      <c r="P45" s="116">
        <f>P94</f>
        <v>0</v>
      </c>
      <c r="Q45" s="119" t="s">
        <v>129</v>
      </c>
    </row>
    <row r="46" spans="1:21" ht="13.5" thickTop="1">
      <c r="H46"/>
    </row>
    <row r="47" spans="1:21">
      <c r="A47">
        <f>COUNTIF(A6:A43,1)</f>
        <v>28</v>
      </c>
      <c r="C47">
        <f>COUNTIF(C6:C43,5)</f>
        <v>25</v>
      </c>
      <c r="D47">
        <f t="shared" ref="D47:P47" si="19">COUNTIF(D6:D43,5)</f>
        <v>19</v>
      </c>
      <c r="E47">
        <f t="shared" si="19"/>
        <v>21</v>
      </c>
      <c r="F47">
        <f t="shared" si="19"/>
        <v>23</v>
      </c>
      <c r="G47">
        <f t="shared" si="19"/>
        <v>5</v>
      </c>
      <c r="H47"/>
      <c r="I47">
        <f t="shared" si="19"/>
        <v>23</v>
      </c>
      <c r="J47">
        <f t="shared" si="19"/>
        <v>1</v>
      </c>
      <c r="K47">
        <f t="shared" si="19"/>
        <v>22</v>
      </c>
      <c r="M47">
        <f t="shared" si="19"/>
        <v>11</v>
      </c>
      <c r="N47">
        <f t="shared" si="19"/>
        <v>2</v>
      </c>
      <c r="O47">
        <f t="shared" si="19"/>
        <v>14</v>
      </c>
      <c r="P47">
        <f t="shared" si="19"/>
        <v>8</v>
      </c>
      <c r="S47">
        <f>SUMIF(S6:S43,1)</f>
        <v>27</v>
      </c>
      <c r="T47">
        <f t="shared" ref="T47:U47" si="20">SUMIF(T6:T43,1)</f>
        <v>26</v>
      </c>
      <c r="U47">
        <f t="shared" si="20"/>
        <v>23</v>
      </c>
    </row>
    <row r="48" spans="1:21">
      <c r="C48">
        <f>COUNTIF(C6:C43,4)</f>
        <v>3</v>
      </c>
      <c r="D48">
        <f t="shared" ref="D48:P48" si="21">COUNTIF(D6:D43,4)</f>
        <v>6</v>
      </c>
      <c r="E48">
        <f t="shared" si="21"/>
        <v>5</v>
      </c>
      <c r="F48">
        <f t="shared" si="21"/>
        <v>3</v>
      </c>
      <c r="G48">
        <f t="shared" si="21"/>
        <v>6</v>
      </c>
      <c r="H48"/>
      <c r="I48">
        <f t="shared" si="21"/>
        <v>2</v>
      </c>
      <c r="J48">
        <f t="shared" si="21"/>
        <v>13</v>
      </c>
      <c r="K48">
        <f t="shared" si="21"/>
        <v>1</v>
      </c>
      <c r="M48">
        <f t="shared" si="21"/>
        <v>9</v>
      </c>
      <c r="N48">
        <f t="shared" si="21"/>
        <v>9</v>
      </c>
      <c r="O48">
        <f t="shared" si="21"/>
        <v>10</v>
      </c>
      <c r="P48">
        <f t="shared" si="21"/>
        <v>16</v>
      </c>
    </row>
    <row r="49" spans="2:31">
      <c r="C49">
        <f>COUNTIF(C6:C43,3)</f>
        <v>0</v>
      </c>
      <c r="D49">
        <f t="shared" ref="D49:P49" si="22">COUNTIF(D6:D43,3)</f>
        <v>2</v>
      </c>
      <c r="E49">
        <f t="shared" si="22"/>
        <v>2</v>
      </c>
      <c r="F49">
        <f t="shared" si="22"/>
        <v>2</v>
      </c>
      <c r="G49">
        <f t="shared" si="22"/>
        <v>10</v>
      </c>
      <c r="H49"/>
      <c r="I49">
        <f t="shared" si="22"/>
        <v>3</v>
      </c>
      <c r="J49">
        <f t="shared" si="22"/>
        <v>6</v>
      </c>
      <c r="K49">
        <f t="shared" si="22"/>
        <v>4</v>
      </c>
      <c r="M49">
        <f t="shared" si="22"/>
        <v>3</v>
      </c>
      <c r="N49">
        <f t="shared" si="22"/>
        <v>13</v>
      </c>
      <c r="O49">
        <f t="shared" si="22"/>
        <v>3</v>
      </c>
      <c r="P49">
        <f t="shared" si="22"/>
        <v>1</v>
      </c>
    </row>
    <row r="50" spans="2:31">
      <c r="C50">
        <f>COUNTIF(C6:C43,2)</f>
        <v>0</v>
      </c>
      <c r="D50">
        <f t="shared" ref="D50:P50" si="23">COUNTIF(D6:D43,2)</f>
        <v>1</v>
      </c>
      <c r="E50">
        <f t="shared" si="23"/>
        <v>0</v>
      </c>
      <c r="F50">
        <f t="shared" si="23"/>
        <v>0</v>
      </c>
      <c r="G50">
        <f t="shared" si="23"/>
        <v>7</v>
      </c>
      <c r="H50"/>
      <c r="I50">
        <f t="shared" si="23"/>
        <v>0</v>
      </c>
      <c r="J50">
        <f t="shared" si="23"/>
        <v>8</v>
      </c>
      <c r="K50">
        <f t="shared" si="23"/>
        <v>1</v>
      </c>
      <c r="M50">
        <f t="shared" si="23"/>
        <v>5</v>
      </c>
      <c r="N50">
        <f t="shared" si="23"/>
        <v>4</v>
      </c>
      <c r="O50">
        <f t="shared" si="23"/>
        <v>1</v>
      </c>
      <c r="P50">
        <f t="shared" si="23"/>
        <v>3</v>
      </c>
    </row>
    <row r="51" spans="2:31">
      <c r="H51"/>
    </row>
    <row r="52" spans="2:31" ht="13.5" thickBot="1">
      <c r="H52"/>
    </row>
    <row r="53" spans="2:31" ht="13.5" thickTop="1">
      <c r="B53" s="360" t="s">
        <v>88</v>
      </c>
      <c r="C53" s="362" t="s">
        <v>56</v>
      </c>
      <c r="D53" s="362"/>
      <c r="E53" s="362"/>
      <c r="F53" s="362"/>
      <c r="G53" s="362"/>
      <c r="H53" s="362"/>
      <c r="I53" s="362"/>
      <c r="J53" s="362"/>
      <c r="K53" s="362"/>
      <c r="L53" s="362"/>
      <c r="M53" s="362"/>
      <c r="N53" s="362"/>
      <c r="O53" s="362"/>
      <c r="P53" s="362"/>
      <c r="Q53" s="362"/>
      <c r="R53" s="310" t="s">
        <v>11</v>
      </c>
      <c r="S53" s="311"/>
      <c r="T53" s="311"/>
      <c r="U53" s="311"/>
      <c r="V53" s="312"/>
      <c r="W53" s="312"/>
      <c r="X53" s="313" t="s">
        <v>12</v>
      </c>
      <c r="Y53" s="314"/>
      <c r="Z53" s="314"/>
      <c r="AA53" s="314"/>
      <c r="AB53" s="314"/>
      <c r="AC53" s="314"/>
      <c r="AD53" s="314"/>
      <c r="AE53" s="315"/>
    </row>
    <row r="54" spans="2:31">
      <c r="B54" s="361"/>
      <c r="C54" s="328" t="s">
        <v>57</v>
      </c>
      <c r="D54" s="329"/>
      <c r="E54" s="330"/>
      <c r="F54" s="334" t="s">
        <v>58</v>
      </c>
      <c r="G54" s="329"/>
      <c r="H54" s="330"/>
      <c r="I54" s="336" t="s">
        <v>59</v>
      </c>
      <c r="J54" s="337"/>
      <c r="K54" s="338"/>
      <c r="L54" s="334" t="s">
        <v>60</v>
      </c>
      <c r="M54" s="329"/>
      <c r="N54" s="330"/>
      <c r="O54" s="334" t="s">
        <v>61</v>
      </c>
      <c r="P54" s="329"/>
      <c r="Q54" s="344"/>
      <c r="R54" s="316" t="s">
        <v>3</v>
      </c>
      <c r="S54" s="317"/>
      <c r="T54" s="321" t="s">
        <v>63</v>
      </c>
      <c r="U54" s="322"/>
      <c r="V54" s="326" t="s">
        <v>64</v>
      </c>
      <c r="W54" s="307"/>
      <c r="X54" s="295" t="s">
        <v>65</v>
      </c>
      <c r="Y54" s="297" t="s">
        <v>66</v>
      </c>
      <c r="Z54" s="298"/>
      <c r="AA54" s="299"/>
      <c r="AB54" s="302" t="s">
        <v>67</v>
      </c>
      <c r="AC54" s="303"/>
      <c r="AD54" s="306" t="s">
        <v>68</v>
      </c>
      <c r="AE54" s="307"/>
    </row>
    <row r="55" spans="2:31">
      <c r="B55" s="361"/>
      <c r="C55" s="300"/>
      <c r="D55" s="300"/>
      <c r="E55" s="331"/>
      <c r="F55" s="308"/>
      <c r="G55" s="300"/>
      <c r="H55" s="331"/>
      <c r="I55" s="339"/>
      <c r="J55" s="340"/>
      <c r="K55" s="305"/>
      <c r="L55" s="308"/>
      <c r="M55" s="300"/>
      <c r="N55" s="331"/>
      <c r="O55" s="308"/>
      <c r="P55" s="300"/>
      <c r="Q55" s="309"/>
      <c r="R55" s="318"/>
      <c r="S55" s="301"/>
      <c r="T55" s="304"/>
      <c r="U55" s="323"/>
      <c r="V55" s="327"/>
      <c r="W55" s="309"/>
      <c r="X55" s="296"/>
      <c r="Y55" s="300"/>
      <c r="Z55" s="300"/>
      <c r="AA55" s="301"/>
      <c r="AB55" s="304"/>
      <c r="AC55" s="305"/>
      <c r="AD55" s="308"/>
      <c r="AE55" s="309"/>
    </row>
    <row r="56" spans="2:31">
      <c r="B56" s="361"/>
      <c r="C56" s="332"/>
      <c r="D56" s="332"/>
      <c r="E56" s="333"/>
      <c r="F56" s="335"/>
      <c r="G56" s="332"/>
      <c r="H56" s="333"/>
      <c r="I56" s="341"/>
      <c r="J56" s="342"/>
      <c r="K56" s="343"/>
      <c r="L56" s="335"/>
      <c r="M56" s="332"/>
      <c r="N56" s="333"/>
      <c r="O56" s="335"/>
      <c r="P56" s="332"/>
      <c r="Q56" s="345"/>
      <c r="R56" s="319"/>
      <c r="S56" s="320"/>
      <c r="T56" s="324"/>
      <c r="U56" s="325"/>
      <c r="V56" s="327"/>
      <c r="W56" s="309"/>
      <c r="X56" s="296"/>
      <c r="Y56" s="300"/>
      <c r="Z56" s="300"/>
      <c r="AA56" s="301"/>
      <c r="AB56" s="304"/>
      <c r="AC56" s="305"/>
      <c r="AD56" s="308"/>
      <c r="AE56" s="309"/>
    </row>
    <row r="57" spans="2:31" ht="13.5" thickBot="1">
      <c r="B57" s="120"/>
      <c r="C57" s="121" t="s">
        <v>130</v>
      </c>
      <c r="D57" s="122" t="s">
        <v>131</v>
      </c>
      <c r="E57" s="122" t="s">
        <v>132</v>
      </c>
      <c r="F57" s="123" t="s">
        <v>130</v>
      </c>
      <c r="G57" s="124" t="s">
        <v>131</v>
      </c>
      <c r="H57" s="125" t="s">
        <v>132</v>
      </c>
      <c r="I57" s="123" t="s">
        <v>130</v>
      </c>
      <c r="J57" s="122" t="s">
        <v>131</v>
      </c>
      <c r="K57" s="122" t="s">
        <v>132</v>
      </c>
      <c r="L57" s="123" t="s">
        <v>130</v>
      </c>
      <c r="M57" s="122" t="s">
        <v>131</v>
      </c>
      <c r="N57" s="122" t="s">
        <v>132</v>
      </c>
      <c r="O57" s="123" t="s">
        <v>130</v>
      </c>
      <c r="P57" s="122" t="s">
        <v>131</v>
      </c>
      <c r="Q57" s="122" t="s">
        <v>132</v>
      </c>
      <c r="R57" s="126" t="s">
        <v>130</v>
      </c>
      <c r="S57" s="127" t="s">
        <v>131</v>
      </c>
      <c r="T57" s="128" t="s">
        <v>130</v>
      </c>
      <c r="U57" s="129" t="s">
        <v>131</v>
      </c>
      <c r="V57" s="130" t="s">
        <v>130</v>
      </c>
      <c r="W57" s="131" t="s">
        <v>131</v>
      </c>
      <c r="X57" s="132" t="s">
        <v>130</v>
      </c>
      <c r="Y57" s="133" t="s">
        <v>130</v>
      </c>
      <c r="Z57" s="133" t="s">
        <v>131</v>
      </c>
      <c r="AA57" s="134" t="s">
        <v>132</v>
      </c>
      <c r="AB57" s="135" t="s">
        <v>130</v>
      </c>
      <c r="AC57" s="133" t="s">
        <v>131</v>
      </c>
      <c r="AD57" s="136" t="s">
        <v>130</v>
      </c>
      <c r="AE57" s="137" t="s">
        <v>131</v>
      </c>
    </row>
    <row r="58" spans="2:31">
      <c r="B58" s="138">
        <v>1</v>
      </c>
      <c r="C58" s="189">
        <v>5</v>
      </c>
      <c r="D58" s="193">
        <v>5</v>
      </c>
      <c r="E58" s="194">
        <v>4</v>
      </c>
      <c r="F58" s="189">
        <v>3</v>
      </c>
      <c r="G58" s="193">
        <v>3</v>
      </c>
      <c r="H58" s="193">
        <v>3</v>
      </c>
      <c r="I58" s="195">
        <v>4</v>
      </c>
      <c r="J58" s="196">
        <v>5</v>
      </c>
      <c r="K58" s="197">
        <v>5</v>
      </c>
      <c r="L58" s="189">
        <v>5</v>
      </c>
      <c r="M58" s="193">
        <v>5</v>
      </c>
      <c r="N58" s="194">
        <v>4</v>
      </c>
      <c r="O58" s="189">
        <v>3</v>
      </c>
      <c r="P58" s="193">
        <v>3</v>
      </c>
      <c r="Q58" s="198">
        <v>4</v>
      </c>
      <c r="R58" s="199">
        <v>5</v>
      </c>
      <c r="S58" s="200">
        <v>4</v>
      </c>
      <c r="T58" s="196" t="s">
        <v>151</v>
      </c>
      <c r="U58" s="209">
        <v>2</v>
      </c>
      <c r="V58" s="189">
        <v>5</v>
      </c>
      <c r="W58" s="200">
        <v>5</v>
      </c>
      <c r="X58" s="210">
        <v>4</v>
      </c>
      <c r="Y58" s="189">
        <v>4</v>
      </c>
      <c r="Z58" s="193">
        <v>4</v>
      </c>
      <c r="AA58" s="211">
        <v>4</v>
      </c>
      <c r="AB58" s="212">
        <v>5</v>
      </c>
      <c r="AC58" s="213">
        <v>4</v>
      </c>
      <c r="AD58" s="189">
        <v>4</v>
      </c>
      <c r="AE58" s="200">
        <v>4</v>
      </c>
    </row>
    <row r="59" spans="2:31">
      <c r="B59" s="153">
        <f>B58+1</f>
        <v>2</v>
      </c>
      <c r="C59" s="190">
        <v>5</v>
      </c>
      <c r="D59" s="201">
        <v>3</v>
      </c>
      <c r="E59" s="202">
        <v>3</v>
      </c>
      <c r="F59" s="190">
        <v>3</v>
      </c>
      <c r="G59" s="201">
        <v>5</v>
      </c>
      <c r="H59" s="201">
        <v>3</v>
      </c>
      <c r="I59" s="203">
        <v>5</v>
      </c>
      <c r="J59" s="204">
        <v>5</v>
      </c>
      <c r="K59" s="205">
        <v>5</v>
      </c>
      <c r="L59" s="190">
        <v>5</v>
      </c>
      <c r="M59" s="201">
        <v>5</v>
      </c>
      <c r="N59" s="202">
        <v>4</v>
      </c>
      <c r="O59" s="190">
        <v>3</v>
      </c>
      <c r="P59" s="201">
        <v>2</v>
      </c>
      <c r="Q59" s="206">
        <v>2</v>
      </c>
      <c r="R59" s="207">
        <v>5</v>
      </c>
      <c r="S59" s="208">
        <v>3</v>
      </c>
      <c r="T59" s="204" t="s">
        <v>147</v>
      </c>
      <c r="U59" s="205">
        <v>3</v>
      </c>
      <c r="V59" s="190">
        <v>3</v>
      </c>
      <c r="W59" s="208">
        <v>3</v>
      </c>
      <c r="X59" s="214">
        <v>2</v>
      </c>
      <c r="Y59" s="190">
        <v>3</v>
      </c>
      <c r="Z59" s="201">
        <v>3</v>
      </c>
      <c r="AA59" s="202">
        <v>2</v>
      </c>
      <c r="AB59" s="215">
        <v>2</v>
      </c>
      <c r="AC59" s="205">
        <v>2</v>
      </c>
      <c r="AD59" s="190">
        <v>2</v>
      </c>
      <c r="AE59" s="208">
        <v>2</v>
      </c>
    </row>
    <row r="60" spans="2:31">
      <c r="B60" s="153">
        <f t="shared" ref="B60:B95" si="24">B59+1</f>
        <v>3</v>
      </c>
      <c r="C60" s="190">
        <v>5</v>
      </c>
      <c r="D60" s="201">
        <v>5</v>
      </c>
      <c r="E60" s="202">
        <v>5</v>
      </c>
      <c r="F60" s="190">
        <v>5</v>
      </c>
      <c r="G60" s="201">
        <v>5</v>
      </c>
      <c r="H60" s="201">
        <v>5</v>
      </c>
      <c r="I60" s="203">
        <v>5</v>
      </c>
      <c r="J60" s="204">
        <v>5</v>
      </c>
      <c r="K60" s="205">
        <v>5</v>
      </c>
      <c r="L60" s="190">
        <v>5</v>
      </c>
      <c r="M60" s="201">
        <v>5</v>
      </c>
      <c r="N60" s="202">
        <v>5</v>
      </c>
      <c r="O60" s="190">
        <v>4</v>
      </c>
      <c r="P60" s="201">
        <v>3</v>
      </c>
      <c r="Q60" s="206">
        <v>2</v>
      </c>
      <c r="R60" s="207">
        <v>5</v>
      </c>
      <c r="S60" s="208">
        <v>5</v>
      </c>
      <c r="T60" s="204" t="s">
        <v>147</v>
      </c>
      <c r="U60" s="205">
        <v>4</v>
      </c>
      <c r="V60" s="190">
        <v>5</v>
      </c>
      <c r="W60" s="208">
        <v>5</v>
      </c>
      <c r="X60" s="214">
        <v>5</v>
      </c>
      <c r="Y60" s="190">
        <v>4</v>
      </c>
      <c r="Z60" s="201">
        <v>4</v>
      </c>
      <c r="AA60" s="202">
        <v>4</v>
      </c>
      <c r="AB60" s="215">
        <v>4</v>
      </c>
      <c r="AC60" s="205">
        <v>4</v>
      </c>
      <c r="AD60" s="190">
        <v>5</v>
      </c>
      <c r="AE60" s="208">
        <v>5</v>
      </c>
    </row>
    <row r="61" spans="2:31">
      <c r="B61" s="163">
        <f t="shared" si="24"/>
        <v>4</v>
      </c>
      <c r="C61" s="190">
        <v>5</v>
      </c>
      <c r="D61" s="201">
        <v>4</v>
      </c>
      <c r="E61" s="202">
        <v>5</v>
      </c>
      <c r="F61" s="190">
        <v>5</v>
      </c>
      <c r="G61" s="201">
        <v>5</v>
      </c>
      <c r="H61" s="201">
        <v>3</v>
      </c>
      <c r="I61" s="203">
        <v>5</v>
      </c>
      <c r="J61" s="204">
        <v>4</v>
      </c>
      <c r="K61" s="205">
        <v>5</v>
      </c>
      <c r="L61" s="190">
        <v>5</v>
      </c>
      <c r="M61" s="201">
        <v>5</v>
      </c>
      <c r="N61" s="202">
        <v>5</v>
      </c>
      <c r="O61" s="190">
        <v>3</v>
      </c>
      <c r="P61" s="201">
        <v>3</v>
      </c>
      <c r="Q61" s="206">
        <v>3</v>
      </c>
      <c r="R61" s="207">
        <v>5</v>
      </c>
      <c r="S61" s="208">
        <v>5</v>
      </c>
      <c r="T61" s="204" t="s">
        <v>147</v>
      </c>
      <c r="U61" s="205">
        <v>3</v>
      </c>
      <c r="V61" s="190">
        <v>5</v>
      </c>
      <c r="W61" s="208">
        <v>5</v>
      </c>
      <c r="X61" s="214">
        <v>4</v>
      </c>
      <c r="Y61" s="190">
        <v>3</v>
      </c>
      <c r="Z61" s="201">
        <v>3</v>
      </c>
      <c r="AA61" s="202">
        <v>3</v>
      </c>
      <c r="AB61" s="215">
        <v>3</v>
      </c>
      <c r="AC61" s="205">
        <v>5</v>
      </c>
      <c r="AD61" s="190">
        <v>5</v>
      </c>
      <c r="AE61" s="208">
        <v>3</v>
      </c>
    </row>
    <row r="62" spans="2:31">
      <c r="B62" s="153">
        <f t="shared" si="24"/>
        <v>5</v>
      </c>
      <c r="C62" s="190">
        <v>5</v>
      </c>
      <c r="D62" s="201">
        <v>4</v>
      </c>
      <c r="E62" s="202">
        <v>5</v>
      </c>
      <c r="F62" s="190">
        <v>5</v>
      </c>
      <c r="G62" s="201">
        <v>4</v>
      </c>
      <c r="H62" s="201">
        <v>5</v>
      </c>
      <c r="I62" s="203">
        <v>5</v>
      </c>
      <c r="J62" s="204">
        <v>4</v>
      </c>
      <c r="K62" s="205">
        <v>5</v>
      </c>
      <c r="L62" s="190">
        <v>5</v>
      </c>
      <c r="M62" s="201">
        <v>5</v>
      </c>
      <c r="N62" s="202">
        <v>2</v>
      </c>
      <c r="O62" s="190">
        <v>3</v>
      </c>
      <c r="P62" s="201">
        <v>3</v>
      </c>
      <c r="Q62" s="206">
        <v>3</v>
      </c>
      <c r="R62" s="207">
        <v>5</v>
      </c>
      <c r="S62" s="208">
        <v>4</v>
      </c>
      <c r="T62" s="204" t="s">
        <v>147</v>
      </c>
      <c r="U62" s="205">
        <v>4</v>
      </c>
      <c r="V62" s="190">
        <v>3</v>
      </c>
      <c r="W62" s="208">
        <v>2</v>
      </c>
      <c r="X62" s="214">
        <v>5</v>
      </c>
      <c r="Y62" s="190">
        <v>2</v>
      </c>
      <c r="Z62" s="201">
        <v>2</v>
      </c>
      <c r="AA62" s="202">
        <v>2</v>
      </c>
      <c r="AB62" s="215">
        <v>4</v>
      </c>
      <c r="AC62" s="205">
        <v>3</v>
      </c>
      <c r="AD62" s="190">
        <v>5</v>
      </c>
      <c r="AE62" s="208">
        <v>2</v>
      </c>
    </row>
    <row r="63" spans="2:31">
      <c r="B63" s="153">
        <f t="shared" si="24"/>
        <v>6</v>
      </c>
      <c r="C63" s="190">
        <v>5</v>
      </c>
      <c r="D63" s="201">
        <v>5</v>
      </c>
      <c r="E63" s="202">
        <v>4</v>
      </c>
      <c r="F63" s="190">
        <v>4</v>
      </c>
      <c r="G63" s="201">
        <v>4</v>
      </c>
      <c r="H63" s="201">
        <v>4</v>
      </c>
      <c r="I63" s="203">
        <v>4</v>
      </c>
      <c r="J63" s="204">
        <v>4</v>
      </c>
      <c r="K63" s="205">
        <v>4</v>
      </c>
      <c r="L63" s="190">
        <v>5</v>
      </c>
      <c r="M63" s="201">
        <v>5</v>
      </c>
      <c r="N63" s="202">
        <v>5</v>
      </c>
      <c r="O63" s="190">
        <v>3</v>
      </c>
      <c r="P63" s="201">
        <v>3</v>
      </c>
      <c r="Q63" s="206">
        <v>3</v>
      </c>
      <c r="R63" s="207">
        <v>5</v>
      </c>
      <c r="S63" s="208">
        <v>5</v>
      </c>
      <c r="T63" s="204" t="s">
        <v>147</v>
      </c>
      <c r="U63" s="205">
        <v>4</v>
      </c>
      <c r="V63" s="190">
        <v>5</v>
      </c>
      <c r="W63" s="208">
        <v>5</v>
      </c>
      <c r="X63" s="214">
        <v>5</v>
      </c>
      <c r="Y63" s="190">
        <v>3</v>
      </c>
      <c r="Z63" s="201">
        <v>3</v>
      </c>
      <c r="AA63" s="202">
        <v>3</v>
      </c>
      <c r="AB63" s="215">
        <v>4</v>
      </c>
      <c r="AC63" s="205">
        <v>4</v>
      </c>
      <c r="AD63" s="190">
        <v>5</v>
      </c>
      <c r="AE63" s="208">
        <v>4</v>
      </c>
    </row>
    <row r="64" spans="2:31" ht="25.5">
      <c r="B64" s="153">
        <f t="shared" si="24"/>
        <v>7</v>
      </c>
      <c r="C64" s="190">
        <v>5</v>
      </c>
      <c r="D64" s="201">
        <v>5</v>
      </c>
      <c r="E64" s="202">
        <v>5</v>
      </c>
      <c r="F64" s="190">
        <v>5</v>
      </c>
      <c r="G64" s="201">
        <v>5</v>
      </c>
      <c r="H64" s="201">
        <v>5</v>
      </c>
      <c r="I64" s="203">
        <v>5</v>
      </c>
      <c r="J64" s="204">
        <v>5</v>
      </c>
      <c r="K64" s="205">
        <v>5</v>
      </c>
      <c r="L64" s="190">
        <v>5</v>
      </c>
      <c r="M64" s="201">
        <v>5</v>
      </c>
      <c r="N64" s="202">
        <v>5</v>
      </c>
      <c r="O64" s="190">
        <v>2</v>
      </c>
      <c r="P64" s="201">
        <v>2</v>
      </c>
      <c r="Q64" s="206">
        <v>2</v>
      </c>
      <c r="R64" s="207">
        <v>5</v>
      </c>
      <c r="S64" s="208">
        <v>5</v>
      </c>
      <c r="T64" s="204" t="s">
        <v>148</v>
      </c>
      <c r="U64" s="205">
        <v>3</v>
      </c>
      <c r="V64" s="190">
        <v>5</v>
      </c>
      <c r="W64" s="208">
        <v>5</v>
      </c>
      <c r="X64" s="214">
        <v>5</v>
      </c>
      <c r="Y64" s="190">
        <v>4</v>
      </c>
      <c r="Z64" s="201">
        <v>3</v>
      </c>
      <c r="AA64" s="202">
        <v>3</v>
      </c>
      <c r="AB64" s="215">
        <v>5</v>
      </c>
      <c r="AC64" s="205">
        <v>5</v>
      </c>
      <c r="AD64" s="190">
        <v>4</v>
      </c>
      <c r="AE64" s="208">
        <v>3</v>
      </c>
    </row>
    <row r="65" spans="2:31">
      <c r="B65" s="153">
        <f t="shared" si="24"/>
        <v>8</v>
      </c>
      <c r="C65" s="190">
        <v>5</v>
      </c>
      <c r="D65" s="201">
        <v>5</v>
      </c>
      <c r="E65" s="202">
        <v>4</v>
      </c>
      <c r="F65" s="190">
        <v>2</v>
      </c>
      <c r="G65" s="201">
        <v>2</v>
      </c>
      <c r="H65" s="201">
        <v>2</v>
      </c>
      <c r="I65" s="203">
        <v>3</v>
      </c>
      <c r="J65" s="204">
        <v>2</v>
      </c>
      <c r="K65" s="205">
        <v>4</v>
      </c>
      <c r="L65" s="190">
        <v>5</v>
      </c>
      <c r="M65" s="201">
        <v>4</v>
      </c>
      <c r="N65" s="202">
        <v>3</v>
      </c>
      <c r="O65" s="190">
        <v>2</v>
      </c>
      <c r="P65" s="201">
        <v>2</v>
      </c>
      <c r="Q65" s="206">
        <v>2</v>
      </c>
      <c r="R65" s="207">
        <v>4</v>
      </c>
      <c r="S65" s="208">
        <v>4</v>
      </c>
      <c r="T65" s="204" t="s">
        <v>149</v>
      </c>
      <c r="U65" s="205">
        <v>2</v>
      </c>
      <c r="V65" s="190">
        <v>2</v>
      </c>
      <c r="W65" s="208">
        <v>3</v>
      </c>
      <c r="X65" s="214">
        <v>2</v>
      </c>
      <c r="Y65" s="190">
        <v>3</v>
      </c>
      <c r="Z65" s="201">
        <v>3</v>
      </c>
      <c r="AA65" s="202">
        <v>2</v>
      </c>
      <c r="AB65" s="215">
        <v>5</v>
      </c>
      <c r="AC65" s="205">
        <v>3</v>
      </c>
      <c r="AD65" s="190">
        <v>2</v>
      </c>
      <c r="AE65" s="208">
        <v>2</v>
      </c>
    </row>
    <row r="66" spans="2:31">
      <c r="B66" s="153">
        <f t="shared" si="24"/>
        <v>9</v>
      </c>
      <c r="C66" s="190">
        <v>5</v>
      </c>
      <c r="D66" s="201">
        <v>5</v>
      </c>
      <c r="E66" s="202">
        <v>5</v>
      </c>
      <c r="F66" s="190">
        <v>5</v>
      </c>
      <c r="G66" s="201">
        <v>5</v>
      </c>
      <c r="H66" s="201">
        <v>5</v>
      </c>
      <c r="I66" s="203">
        <v>5</v>
      </c>
      <c r="J66" s="204">
        <v>5</v>
      </c>
      <c r="K66" s="205">
        <v>5</v>
      </c>
      <c r="L66" s="190">
        <v>5</v>
      </c>
      <c r="M66" s="201">
        <v>5</v>
      </c>
      <c r="N66" s="202">
        <v>5</v>
      </c>
      <c r="O66" s="190">
        <v>5</v>
      </c>
      <c r="P66" s="201">
        <v>5</v>
      </c>
      <c r="Q66" s="206">
        <v>0</v>
      </c>
      <c r="R66" s="207">
        <v>5</v>
      </c>
      <c r="S66" s="208">
        <v>5</v>
      </c>
      <c r="T66" s="196" t="s">
        <v>151</v>
      </c>
      <c r="U66" s="205">
        <v>2</v>
      </c>
      <c r="V66" s="190">
        <v>5</v>
      </c>
      <c r="W66" s="208">
        <v>5</v>
      </c>
      <c r="X66" s="214">
        <v>3</v>
      </c>
      <c r="Y66" s="190">
        <v>3</v>
      </c>
      <c r="Z66" s="201">
        <v>3</v>
      </c>
      <c r="AA66" s="202">
        <v>3</v>
      </c>
      <c r="AB66" s="215">
        <v>5</v>
      </c>
      <c r="AC66" s="205">
        <v>5</v>
      </c>
      <c r="AD66" s="190">
        <v>5</v>
      </c>
      <c r="AE66" s="208">
        <v>4</v>
      </c>
    </row>
    <row r="67" spans="2:31">
      <c r="B67" s="153">
        <f t="shared" si="24"/>
        <v>10</v>
      </c>
      <c r="C67" s="190">
        <v>5</v>
      </c>
      <c r="D67" s="201">
        <v>5</v>
      </c>
      <c r="E67" s="202">
        <v>5</v>
      </c>
      <c r="F67" s="190">
        <v>5</v>
      </c>
      <c r="G67" s="201">
        <v>5</v>
      </c>
      <c r="H67" s="201">
        <v>4</v>
      </c>
      <c r="I67" s="203">
        <v>5</v>
      </c>
      <c r="J67" s="204">
        <v>3</v>
      </c>
      <c r="K67" s="205">
        <v>5</v>
      </c>
      <c r="L67" s="190">
        <v>5</v>
      </c>
      <c r="M67" s="201">
        <v>5</v>
      </c>
      <c r="N67" s="202">
        <v>5</v>
      </c>
      <c r="O67" s="190">
        <v>3</v>
      </c>
      <c r="P67" s="201">
        <v>2</v>
      </c>
      <c r="Q67" s="206">
        <v>2</v>
      </c>
      <c r="R67" s="207">
        <v>5</v>
      </c>
      <c r="S67" s="208">
        <v>5</v>
      </c>
      <c r="T67" s="196" t="s">
        <v>151</v>
      </c>
      <c r="U67" s="205">
        <v>2</v>
      </c>
      <c r="V67" s="190">
        <v>5</v>
      </c>
      <c r="W67" s="208">
        <v>4</v>
      </c>
      <c r="X67" s="214">
        <v>3</v>
      </c>
      <c r="Y67" s="190">
        <v>3</v>
      </c>
      <c r="Z67" s="201">
        <v>3</v>
      </c>
      <c r="AA67" s="202">
        <v>3</v>
      </c>
      <c r="AB67" s="215">
        <v>4</v>
      </c>
      <c r="AC67" s="205">
        <v>3</v>
      </c>
      <c r="AD67" s="190">
        <v>4</v>
      </c>
      <c r="AE67" s="208">
        <v>3</v>
      </c>
    </row>
    <row r="68" spans="2:31">
      <c r="B68" s="153">
        <f t="shared" si="24"/>
        <v>11</v>
      </c>
      <c r="C68" s="190">
        <v>5</v>
      </c>
      <c r="D68" s="201">
        <v>5</v>
      </c>
      <c r="E68" s="202">
        <v>4</v>
      </c>
      <c r="F68" s="190">
        <v>4</v>
      </c>
      <c r="G68" s="201">
        <v>3</v>
      </c>
      <c r="H68" s="201">
        <v>4</v>
      </c>
      <c r="I68" s="203">
        <v>5</v>
      </c>
      <c r="J68" s="204">
        <v>5</v>
      </c>
      <c r="K68" s="205">
        <v>4</v>
      </c>
      <c r="L68" s="190">
        <v>3</v>
      </c>
      <c r="M68" s="201">
        <v>4</v>
      </c>
      <c r="N68" s="202">
        <v>2</v>
      </c>
      <c r="O68" s="190">
        <v>2</v>
      </c>
      <c r="P68" s="201">
        <v>2</v>
      </c>
      <c r="Q68" s="206">
        <v>2</v>
      </c>
      <c r="R68" s="207">
        <v>3</v>
      </c>
      <c r="S68" s="208">
        <v>3</v>
      </c>
      <c r="T68" s="204" t="s">
        <v>150</v>
      </c>
      <c r="U68" s="205">
        <v>2</v>
      </c>
      <c r="V68" s="190">
        <v>3</v>
      </c>
      <c r="W68" s="208">
        <v>3</v>
      </c>
      <c r="X68" s="214">
        <v>2</v>
      </c>
      <c r="Y68" s="190">
        <v>2</v>
      </c>
      <c r="Z68" s="201">
        <v>2</v>
      </c>
      <c r="AA68" s="202">
        <v>2</v>
      </c>
      <c r="AB68" s="215">
        <v>3</v>
      </c>
      <c r="AC68" s="205">
        <v>2</v>
      </c>
      <c r="AD68" s="190">
        <v>2</v>
      </c>
      <c r="AE68" s="208">
        <v>2</v>
      </c>
    </row>
    <row r="69" spans="2:31" ht="25.5">
      <c r="B69" s="153">
        <f t="shared" si="24"/>
        <v>12</v>
      </c>
      <c r="C69" s="190">
        <v>5</v>
      </c>
      <c r="D69" s="201">
        <v>5</v>
      </c>
      <c r="E69" s="202">
        <v>5</v>
      </c>
      <c r="F69" s="190">
        <v>5</v>
      </c>
      <c r="G69" s="201">
        <v>5</v>
      </c>
      <c r="H69" s="201">
        <v>4</v>
      </c>
      <c r="I69" s="203">
        <v>4</v>
      </c>
      <c r="J69" s="204">
        <v>4</v>
      </c>
      <c r="K69" s="205">
        <v>4</v>
      </c>
      <c r="L69" s="190">
        <v>5</v>
      </c>
      <c r="M69" s="201">
        <v>5</v>
      </c>
      <c r="N69" s="202">
        <v>0</v>
      </c>
      <c r="O69" s="190">
        <v>4</v>
      </c>
      <c r="P69" s="201">
        <v>3</v>
      </c>
      <c r="Q69" s="206">
        <v>3</v>
      </c>
      <c r="R69" s="207">
        <v>3</v>
      </c>
      <c r="S69" s="208">
        <v>3</v>
      </c>
      <c r="T69" s="204" t="s">
        <v>148</v>
      </c>
      <c r="U69" s="205">
        <v>5</v>
      </c>
      <c r="V69" s="190">
        <v>4</v>
      </c>
      <c r="W69" s="208">
        <v>4</v>
      </c>
      <c r="X69" s="214">
        <v>4</v>
      </c>
      <c r="Y69" s="190">
        <v>4</v>
      </c>
      <c r="Z69" s="201">
        <v>4</v>
      </c>
      <c r="AA69" s="202">
        <v>4</v>
      </c>
      <c r="AB69" s="215">
        <v>3</v>
      </c>
      <c r="AC69" s="205">
        <v>3</v>
      </c>
      <c r="AD69" s="190">
        <v>4</v>
      </c>
      <c r="AE69" s="206">
        <v>4</v>
      </c>
    </row>
    <row r="70" spans="2:31" ht="25.5">
      <c r="B70" s="153">
        <f t="shared" si="24"/>
        <v>13</v>
      </c>
      <c r="C70" s="190">
        <v>4</v>
      </c>
      <c r="D70" s="201">
        <v>4</v>
      </c>
      <c r="E70" s="202">
        <v>4</v>
      </c>
      <c r="F70" s="190">
        <v>3</v>
      </c>
      <c r="G70" s="201">
        <v>3</v>
      </c>
      <c r="H70" s="201">
        <v>3</v>
      </c>
      <c r="I70" s="203">
        <v>3</v>
      </c>
      <c r="J70" s="204">
        <v>3</v>
      </c>
      <c r="K70" s="205">
        <v>4</v>
      </c>
      <c r="L70" s="190">
        <v>4</v>
      </c>
      <c r="M70" s="201">
        <v>4</v>
      </c>
      <c r="N70" s="202">
        <v>4</v>
      </c>
      <c r="O70" s="190">
        <v>2</v>
      </c>
      <c r="P70" s="201">
        <v>2</v>
      </c>
      <c r="Q70" s="206">
        <v>2</v>
      </c>
      <c r="R70" s="207">
        <v>5</v>
      </c>
      <c r="S70" s="208">
        <v>5</v>
      </c>
      <c r="T70" s="204" t="s">
        <v>148</v>
      </c>
      <c r="U70" s="205">
        <v>4</v>
      </c>
      <c r="V70" s="190">
        <v>5</v>
      </c>
      <c r="W70" s="208">
        <v>5</v>
      </c>
      <c r="X70" s="214">
        <v>4</v>
      </c>
      <c r="Y70" s="190">
        <v>3</v>
      </c>
      <c r="Z70" s="201">
        <v>3</v>
      </c>
      <c r="AA70" s="202">
        <v>2</v>
      </c>
      <c r="AB70" s="215">
        <v>4</v>
      </c>
      <c r="AC70" s="205">
        <v>3</v>
      </c>
      <c r="AD70" s="190">
        <v>4</v>
      </c>
      <c r="AE70" s="206">
        <v>4</v>
      </c>
    </row>
    <row r="71" spans="2:31" ht="25.5">
      <c r="B71" s="153">
        <f t="shared" si="24"/>
        <v>14</v>
      </c>
      <c r="C71" s="190">
        <v>5</v>
      </c>
      <c r="D71" s="201">
        <v>5</v>
      </c>
      <c r="E71" s="202">
        <v>5</v>
      </c>
      <c r="F71" s="190">
        <v>5</v>
      </c>
      <c r="G71" s="201">
        <v>5</v>
      </c>
      <c r="H71" s="201">
        <v>5</v>
      </c>
      <c r="I71" s="203">
        <v>5</v>
      </c>
      <c r="J71" s="204">
        <v>5</v>
      </c>
      <c r="K71" s="205">
        <v>5</v>
      </c>
      <c r="L71" s="190">
        <v>5</v>
      </c>
      <c r="M71" s="201">
        <v>5</v>
      </c>
      <c r="N71" s="202">
        <v>5</v>
      </c>
      <c r="O71" s="190">
        <v>5</v>
      </c>
      <c r="P71" s="201">
        <v>4</v>
      </c>
      <c r="Q71" s="206">
        <v>4</v>
      </c>
      <c r="R71" s="207">
        <v>5</v>
      </c>
      <c r="S71" s="208">
        <v>5</v>
      </c>
      <c r="T71" s="204" t="s">
        <v>148</v>
      </c>
      <c r="U71" s="205">
        <v>4</v>
      </c>
      <c r="V71" s="190">
        <v>5</v>
      </c>
      <c r="W71" s="208">
        <v>5</v>
      </c>
      <c r="X71" s="214">
        <v>4</v>
      </c>
      <c r="Y71" s="190">
        <v>3</v>
      </c>
      <c r="Z71" s="201">
        <v>3</v>
      </c>
      <c r="AA71" s="202">
        <v>3</v>
      </c>
      <c r="AB71" s="215">
        <v>5</v>
      </c>
      <c r="AC71" s="205">
        <v>4</v>
      </c>
      <c r="AD71" s="190">
        <v>5</v>
      </c>
      <c r="AE71" s="206">
        <v>4</v>
      </c>
    </row>
    <row r="72" spans="2:31" ht="25.5">
      <c r="B72" s="153">
        <f t="shared" si="24"/>
        <v>15</v>
      </c>
      <c r="C72" s="190">
        <v>5</v>
      </c>
      <c r="D72" s="201">
        <v>5</v>
      </c>
      <c r="E72" s="202">
        <v>5</v>
      </c>
      <c r="F72" s="190">
        <v>5</v>
      </c>
      <c r="G72" s="201">
        <v>5</v>
      </c>
      <c r="H72" s="201">
        <v>5</v>
      </c>
      <c r="I72" s="203">
        <v>5</v>
      </c>
      <c r="J72" s="204">
        <v>5</v>
      </c>
      <c r="K72" s="205">
        <v>5</v>
      </c>
      <c r="L72" s="190">
        <v>5</v>
      </c>
      <c r="M72" s="201">
        <v>5</v>
      </c>
      <c r="N72" s="202">
        <v>5</v>
      </c>
      <c r="O72" s="190">
        <v>4</v>
      </c>
      <c r="P72" s="201">
        <v>4</v>
      </c>
      <c r="Q72" s="206">
        <v>3</v>
      </c>
      <c r="R72" s="207">
        <v>5</v>
      </c>
      <c r="S72" s="208">
        <v>5</v>
      </c>
      <c r="T72" s="204" t="s">
        <v>148</v>
      </c>
      <c r="U72" s="205">
        <v>3</v>
      </c>
      <c r="V72" s="190">
        <v>5</v>
      </c>
      <c r="W72" s="208">
        <v>5</v>
      </c>
      <c r="X72" s="214">
        <v>2</v>
      </c>
      <c r="Y72" s="190">
        <v>2</v>
      </c>
      <c r="Z72" s="201">
        <v>2</v>
      </c>
      <c r="AA72" s="202">
        <v>2</v>
      </c>
      <c r="AB72" s="215">
        <v>5</v>
      </c>
      <c r="AC72" s="205">
        <v>5</v>
      </c>
      <c r="AD72" s="190">
        <v>5</v>
      </c>
      <c r="AE72" s="206">
        <v>4</v>
      </c>
    </row>
    <row r="73" spans="2:31">
      <c r="B73" s="153">
        <f t="shared" si="24"/>
        <v>16</v>
      </c>
      <c r="C73" s="190">
        <v>5</v>
      </c>
      <c r="D73" s="201">
        <v>5</v>
      </c>
      <c r="E73" s="202">
        <v>5</v>
      </c>
      <c r="F73" s="190">
        <v>5</v>
      </c>
      <c r="G73" s="201">
        <v>5</v>
      </c>
      <c r="H73" s="201">
        <v>5</v>
      </c>
      <c r="I73" s="203">
        <v>5</v>
      </c>
      <c r="J73" s="204">
        <v>5</v>
      </c>
      <c r="K73" s="205">
        <v>5</v>
      </c>
      <c r="L73" s="190">
        <v>5</v>
      </c>
      <c r="M73" s="201">
        <v>5</v>
      </c>
      <c r="N73" s="202">
        <v>5</v>
      </c>
      <c r="O73" s="190">
        <v>5</v>
      </c>
      <c r="P73" s="201">
        <v>5</v>
      </c>
      <c r="Q73" s="206">
        <v>5</v>
      </c>
      <c r="R73" s="207">
        <v>5</v>
      </c>
      <c r="S73" s="208">
        <v>5</v>
      </c>
      <c r="T73" s="204" t="s">
        <v>147</v>
      </c>
      <c r="U73" s="205">
        <v>4</v>
      </c>
      <c r="V73" s="190">
        <v>5</v>
      </c>
      <c r="W73" s="208">
        <v>5</v>
      </c>
      <c r="X73" s="214">
        <v>5</v>
      </c>
      <c r="Y73" s="190">
        <v>5</v>
      </c>
      <c r="Z73" s="201">
        <v>5</v>
      </c>
      <c r="AA73" s="201">
        <v>5</v>
      </c>
      <c r="AB73" s="203">
        <v>4</v>
      </c>
      <c r="AC73" s="205">
        <v>4</v>
      </c>
      <c r="AD73" s="190">
        <v>4</v>
      </c>
      <c r="AE73" s="206">
        <v>4</v>
      </c>
    </row>
    <row r="74" spans="2:31" ht="25.5">
      <c r="B74" s="153">
        <f t="shared" si="24"/>
        <v>17</v>
      </c>
      <c r="C74" s="190">
        <v>5</v>
      </c>
      <c r="D74" s="201">
        <v>5</v>
      </c>
      <c r="E74" s="202">
        <v>5</v>
      </c>
      <c r="F74" s="190">
        <v>5</v>
      </c>
      <c r="G74" s="201">
        <v>4</v>
      </c>
      <c r="H74" s="202">
        <v>5</v>
      </c>
      <c r="I74" s="215">
        <v>5</v>
      </c>
      <c r="J74" s="204">
        <v>5</v>
      </c>
      <c r="K74" s="216">
        <v>5</v>
      </c>
      <c r="L74" s="190">
        <v>5</v>
      </c>
      <c r="M74" s="201">
        <v>5</v>
      </c>
      <c r="N74" s="202">
        <v>5</v>
      </c>
      <c r="O74" s="190">
        <v>3</v>
      </c>
      <c r="P74" s="201">
        <v>3</v>
      </c>
      <c r="Q74" s="217">
        <v>3</v>
      </c>
      <c r="R74" s="207">
        <v>5</v>
      </c>
      <c r="S74" s="208">
        <v>5</v>
      </c>
      <c r="T74" s="204" t="s">
        <v>148</v>
      </c>
      <c r="U74" s="205">
        <v>4</v>
      </c>
      <c r="V74" s="190">
        <v>5</v>
      </c>
      <c r="W74" s="208">
        <v>5</v>
      </c>
      <c r="X74" s="214">
        <v>5</v>
      </c>
      <c r="Y74" s="190">
        <v>5</v>
      </c>
      <c r="Z74" s="201">
        <v>5</v>
      </c>
      <c r="AA74" s="202">
        <v>2</v>
      </c>
      <c r="AB74" s="203">
        <v>5</v>
      </c>
      <c r="AC74" s="205">
        <v>5</v>
      </c>
      <c r="AD74" s="190">
        <v>5</v>
      </c>
      <c r="AE74" s="206">
        <v>3</v>
      </c>
    </row>
    <row r="75" spans="2:31">
      <c r="B75" s="153">
        <f t="shared" si="24"/>
        <v>18</v>
      </c>
      <c r="C75" s="190">
        <v>5</v>
      </c>
      <c r="D75" s="201">
        <v>5</v>
      </c>
      <c r="E75" s="202">
        <v>5</v>
      </c>
      <c r="F75" s="190">
        <v>5</v>
      </c>
      <c r="G75" s="201">
        <v>5</v>
      </c>
      <c r="H75" s="202">
        <v>5</v>
      </c>
      <c r="I75" s="215">
        <v>5</v>
      </c>
      <c r="J75" s="204">
        <v>5</v>
      </c>
      <c r="K75" s="216">
        <v>4</v>
      </c>
      <c r="L75" s="201">
        <v>5</v>
      </c>
      <c r="M75" s="201">
        <v>5</v>
      </c>
      <c r="N75" s="208">
        <v>5</v>
      </c>
      <c r="O75" s="189">
        <v>3</v>
      </c>
      <c r="P75" s="193">
        <v>3</v>
      </c>
      <c r="Q75" s="201">
        <v>3</v>
      </c>
      <c r="R75" s="207">
        <v>4</v>
      </c>
      <c r="S75" s="208">
        <v>5</v>
      </c>
      <c r="T75" s="196" t="s">
        <v>151</v>
      </c>
      <c r="U75" s="205">
        <v>2</v>
      </c>
      <c r="V75" s="190">
        <v>5</v>
      </c>
      <c r="W75" s="208">
        <v>5</v>
      </c>
      <c r="X75" s="214">
        <v>2</v>
      </c>
      <c r="Y75" s="190">
        <v>5</v>
      </c>
      <c r="Z75" s="201">
        <v>2</v>
      </c>
      <c r="AA75" s="201">
        <v>2</v>
      </c>
      <c r="AB75" s="203">
        <v>4</v>
      </c>
      <c r="AC75" s="205">
        <v>4</v>
      </c>
      <c r="AD75" s="190">
        <v>5</v>
      </c>
      <c r="AE75" s="206">
        <v>4</v>
      </c>
    </row>
    <row r="76" spans="2:31">
      <c r="B76" s="153">
        <f t="shared" si="24"/>
        <v>19</v>
      </c>
      <c r="C76" s="190">
        <v>5</v>
      </c>
      <c r="D76" s="201">
        <v>5</v>
      </c>
      <c r="E76" s="202">
        <v>3</v>
      </c>
      <c r="F76" s="190">
        <v>5</v>
      </c>
      <c r="G76" s="201">
        <v>4</v>
      </c>
      <c r="H76" s="202">
        <v>5</v>
      </c>
      <c r="I76" s="215">
        <v>5</v>
      </c>
      <c r="J76" s="204">
        <v>5</v>
      </c>
      <c r="K76" s="216">
        <v>5</v>
      </c>
      <c r="L76" s="201">
        <v>5</v>
      </c>
      <c r="M76" s="201">
        <v>5</v>
      </c>
      <c r="N76" s="208">
        <v>4</v>
      </c>
      <c r="O76" s="190">
        <v>4</v>
      </c>
      <c r="P76" s="201">
        <v>2</v>
      </c>
      <c r="Q76" s="206">
        <v>3</v>
      </c>
      <c r="R76" s="207">
        <v>4</v>
      </c>
      <c r="S76" s="208">
        <v>2</v>
      </c>
      <c r="T76" s="196" t="s">
        <v>151</v>
      </c>
      <c r="U76" s="205">
        <v>2</v>
      </c>
      <c r="V76" s="190">
        <v>2</v>
      </c>
      <c r="W76" s="208">
        <v>2</v>
      </c>
      <c r="X76" s="214">
        <v>4</v>
      </c>
      <c r="Y76" s="190">
        <v>4</v>
      </c>
      <c r="Z76" s="201">
        <v>3</v>
      </c>
      <c r="AA76" s="201">
        <v>3</v>
      </c>
      <c r="AB76" s="203">
        <v>5</v>
      </c>
      <c r="AC76" s="205">
        <v>5</v>
      </c>
      <c r="AD76" s="190">
        <v>4</v>
      </c>
      <c r="AE76" s="206">
        <v>4</v>
      </c>
    </row>
    <row r="77" spans="2:31">
      <c r="B77" s="153">
        <f t="shared" si="24"/>
        <v>20</v>
      </c>
      <c r="C77" s="190">
        <v>5</v>
      </c>
      <c r="D77" s="201">
        <v>5</v>
      </c>
      <c r="E77" s="202">
        <v>5</v>
      </c>
      <c r="F77" s="190">
        <v>5</v>
      </c>
      <c r="G77" s="201">
        <v>5</v>
      </c>
      <c r="H77" s="202">
        <v>5</v>
      </c>
      <c r="I77" s="215">
        <v>5</v>
      </c>
      <c r="J77" s="204">
        <v>5</v>
      </c>
      <c r="K77" s="216">
        <v>5</v>
      </c>
      <c r="L77" s="201">
        <v>5</v>
      </c>
      <c r="M77" s="201">
        <v>5</v>
      </c>
      <c r="N77" s="208">
        <v>5</v>
      </c>
      <c r="O77" s="190">
        <v>4</v>
      </c>
      <c r="P77" s="201">
        <v>5</v>
      </c>
      <c r="Q77" s="206">
        <v>5</v>
      </c>
      <c r="R77" s="207">
        <v>5</v>
      </c>
      <c r="S77" s="208">
        <v>5</v>
      </c>
      <c r="T77" s="204" t="s">
        <v>149</v>
      </c>
      <c r="U77" s="205">
        <v>4</v>
      </c>
      <c r="V77" s="190">
        <v>5</v>
      </c>
      <c r="W77" s="208">
        <v>5</v>
      </c>
      <c r="X77" s="214">
        <v>5</v>
      </c>
      <c r="Y77" s="190">
        <v>5</v>
      </c>
      <c r="Z77" s="201">
        <v>5</v>
      </c>
      <c r="AA77" s="201">
        <v>5</v>
      </c>
      <c r="AB77" s="203">
        <v>5</v>
      </c>
      <c r="AC77" s="205">
        <v>5</v>
      </c>
      <c r="AD77" s="190">
        <v>5</v>
      </c>
      <c r="AE77" s="206">
        <v>3</v>
      </c>
    </row>
    <row r="78" spans="2:31" ht="25.5">
      <c r="B78" s="153">
        <f t="shared" si="24"/>
        <v>21</v>
      </c>
      <c r="C78" s="190">
        <v>5</v>
      </c>
      <c r="D78" s="201">
        <v>5</v>
      </c>
      <c r="E78" s="202">
        <v>5</v>
      </c>
      <c r="F78" s="190">
        <v>5</v>
      </c>
      <c r="G78" s="201">
        <v>5</v>
      </c>
      <c r="H78" s="202">
        <v>5</v>
      </c>
      <c r="I78" s="215">
        <v>5</v>
      </c>
      <c r="J78" s="204">
        <v>5</v>
      </c>
      <c r="K78" s="216">
        <v>5</v>
      </c>
      <c r="L78" s="201">
        <v>5</v>
      </c>
      <c r="M78" s="201">
        <v>5</v>
      </c>
      <c r="N78" s="208">
        <v>5</v>
      </c>
      <c r="O78" s="190">
        <v>4</v>
      </c>
      <c r="P78" s="201">
        <v>4</v>
      </c>
      <c r="Q78" s="206">
        <v>3</v>
      </c>
      <c r="R78" s="207">
        <v>5</v>
      </c>
      <c r="S78" s="208">
        <v>5</v>
      </c>
      <c r="T78" s="204" t="s">
        <v>148</v>
      </c>
      <c r="U78" s="205">
        <v>3</v>
      </c>
      <c r="V78" s="190">
        <v>5</v>
      </c>
      <c r="W78" s="208">
        <v>5</v>
      </c>
      <c r="X78" s="214">
        <v>4</v>
      </c>
      <c r="Y78" s="190">
        <v>5</v>
      </c>
      <c r="Z78" s="201">
        <v>3</v>
      </c>
      <c r="AA78" s="201">
        <v>2</v>
      </c>
      <c r="AB78" s="203">
        <v>5</v>
      </c>
      <c r="AC78" s="205">
        <v>5</v>
      </c>
      <c r="AD78" s="190">
        <v>4</v>
      </c>
      <c r="AE78" s="206">
        <v>2</v>
      </c>
    </row>
    <row r="79" spans="2:31" ht="25.5">
      <c r="B79" s="153">
        <f t="shared" si="24"/>
        <v>22</v>
      </c>
      <c r="C79" s="190">
        <v>5</v>
      </c>
      <c r="D79" s="201">
        <v>5</v>
      </c>
      <c r="E79" s="202">
        <v>5</v>
      </c>
      <c r="F79" s="190">
        <v>5</v>
      </c>
      <c r="G79" s="201">
        <v>5</v>
      </c>
      <c r="H79" s="202">
        <v>5</v>
      </c>
      <c r="I79" s="215">
        <v>3</v>
      </c>
      <c r="J79" s="204">
        <v>3</v>
      </c>
      <c r="K79" s="216">
        <v>5</v>
      </c>
      <c r="L79" s="201">
        <v>5</v>
      </c>
      <c r="M79" s="201">
        <v>5</v>
      </c>
      <c r="N79" s="208">
        <v>5</v>
      </c>
      <c r="O79" s="190">
        <v>2</v>
      </c>
      <c r="P79" s="201">
        <v>2</v>
      </c>
      <c r="Q79" s="206">
        <v>2</v>
      </c>
      <c r="R79" s="207">
        <v>5</v>
      </c>
      <c r="S79" s="208">
        <v>5</v>
      </c>
      <c r="T79" s="204" t="s">
        <v>148</v>
      </c>
      <c r="U79" s="205">
        <v>3</v>
      </c>
      <c r="V79" s="190">
        <v>5</v>
      </c>
      <c r="W79" s="208">
        <v>5</v>
      </c>
      <c r="X79" s="214">
        <v>5</v>
      </c>
      <c r="Y79" s="190">
        <v>5</v>
      </c>
      <c r="Z79" s="201">
        <v>5</v>
      </c>
      <c r="AA79" s="201">
        <v>2</v>
      </c>
      <c r="AB79" s="203">
        <v>5</v>
      </c>
      <c r="AC79" s="205">
        <v>5</v>
      </c>
      <c r="AD79" s="190">
        <v>5</v>
      </c>
      <c r="AE79" s="206">
        <v>2</v>
      </c>
    </row>
    <row r="80" spans="2:31">
      <c r="B80" s="153">
        <f t="shared" si="24"/>
        <v>23</v>
      </c>
      <c r="C80" s="190">
        <v>5</v>
      </c>
      <c r="D80" s="201">
        <v>5</v>
      </c>
      <c r="E80" s="202">
        <v>5</v>
      </c>
      <c r="F80" s="190">
        <v>5</v>
      </c>
      <c r="G80" s="201">
        <v>5</v>
      </c>
      <c r="H80" s="202">
        <v>5</v>
      </c>
      <c r="I80" s="215">
        <v>5</v>
      </c>
      <c r="J80" s="204">
        <v>5</v>
      </c>
      <c r="K80" s="216">
        <v>5</v>
      </c>
      <c r="L80" s="201">
        <v>5</v>
      </c>
      <c r="M80" s="201">
        <v>5</v>
      </c>
      <c r="N80" s="208">
        <v>5</v>
      </c>
      <c r="O80" s="190">
        <v>4</v>
      </c>
      <c r="P80" s="201">
        <v>4</v>
      </c>
      <c r="Q80" s="206">
        <v>4</v>
      </c>
      <c r="R80" s="207">
        <v>5</v>
      </c>
      <c r="S80" s="208">
        <v>5</v>
      </c>
      <c r="T80" s="196" t="s">
        <v>151</v>
      </c>
      <c r="U80" s="205">
        <v>2</v>
      </c>
      <c r="V80" s="190">
        <v>5</v>
      </c>
      <c r="W80" s="208">
        <v>5</v>
      </c>
      <c r="X80" s="214">
        <v>4</v>
      </c>
      <c r="Y80" s="190">
        <v>2</v>
      </c>
      <c r="Z80" s="201">
        <v>2</v>
      </c>
      <c r="AA80" s="201">
        <v>2</v>
      </c>
      <c r="AB80" s="203">
        <v>5</v>
      </c>
      <c r="AC80" s="205">
        <v>5</v>
      </c>
      <c r="AD80" s="190">
        <v>5</v>
      </c>
      <c r="AE80" s="206">
        <v>2</v>
      </c>
    </row>
    <row r="81" spans="2:31">
      <c r="B81" s="153">
        <f t="shared" si="24"/>
        <v>24</v>
      </c>
      <c r="C81" s="190">
        <v>5</v>
      </c>
      <c r="D81" s="201">
        <v>5</v>
      </c>
      <c r="E81" s="202">
        <v>5</v>
      </c>
      <c r="F81" s="190">
        <v>5</v>
      </c>
      <c r="G81" s="201">
        <v>5</v>
      </c>
      <c r="H81" s="202">
        <v>3</v>
      </c>
      <c r="I81" s="215">
        <v>5</v>
      </c>
      <c r="J81" s="204">
        <v>4</v>
      </c>
      <c r="K81" s="216">
        <v>5</v>
      </c>
      <c r="L81" s="201">
        <v>5</v>
      </c>
      <c r="M81" s="201">
        <v>5</v>
      </c>
      <c r="N81" s="208">
        <v>5</v>
      </c>
      <c r="O81" s="190">
        <v>5</v>
      </c>
      <c r="P81" s="201">
        <v>5</v>
      </c>
      <c r="Q81" s="206">
        <v>5</v>
      </c>
      <c r="R81" s="207">
        <v>5</v>
      </c>
      <c r="S81" s="208">
        <v>5</v>
      </c>
      <c r="T81" s="204" t="s">
        <v>149</v>
      </c>
      <c r="U81" s="205">
        <v>4</v>
      </c>
      <c r="V81" s="190">
        <v>5</v>
      </c>
      <c r="W81" s="208">
        <v>5</v>
      </c>
      <c r="X81" s="214">
        <v>3</v>
      </c>
      <c r="Y81" s="190">
        <v>5</v>
      </c>
      <c r="Z81" s="201">
        <v>4</v>
      </c>
      <c r="AA81" s="201">
        <v>3</v>
      </c>
      <c r="AB81" s="203">
        <v>5</v>
      </c>
      <c r="AC81" s="205">
        <v>5</v>
      </c>
      <c r="AD81" s="190">
        <v>5</v>
      </c>
      <c r="AE81" s="206">
        <v>5</v>
      </c>
    </row>
    <row r="82" spans="2:31">
      <c r="B82" s="153">
        <f t="shared" si="24"/>
        <v>25</v>
      </c>
      <c r="C82" s="190">
        <v>5</v>
      </c>
      <c r="D82" s="201">
        <v>5</v>
      </c>
      <c r="E82" s="202">
        <v>5</v>
      </c>
      <c r="F82" s="190">
        <v>5</v>
      </c>
      <c r="G82" s="201">
        <v>5</v>
      </c>
      <c r="H82" s="202">
        <v>5</v>
      </c>
      <c r="I82" s="215">
        <v>5</v>
      </c>
      <c r="J82" s="204">
        <v>5</v>
      </c>
      <c r="K82" s="216">
        <v>5</v>
      </c>
      <c r="L82" s="201">
        <v>5</v>
      </c>
      <c r="M82" s="201">
        <v>5</v>
      </c>
      <c r="N82" s="208">
        <v>5</v>
      </c>
      <c r="O82" s="190">
        <v>5</v>
      </c>
      <c r="P82" s="201">
        <v>5</v>
      </c>
      <c r="Q82" s="206">
        <v>4</v>
      </c>
      <c r="R82" s="207">
        <v>5</v>
      </c>
      <c r="S82" s="208">
        <v>5</v>
      </c>
      <c r="T82" s="204" t="s">
        <v>147</v>
      </c>
      <c r="U82" s="205">
        <v>4</v>
      </c>
      <c r="V82" s="190">
        <v>4</v>
      </c>
      <c r="W82" s="208">
        <v>5</v>
      </c>
      <c r="X82" s="214">
        <v>5</v>
      </c>
      <c r="Y82" s="190">
        <v>5</v>
      </c>
      <c r="Z82" s="201">
        <v>4</v>
      </c>
      <c r="AA82" s="201">
        <v>4</v>
      </c>
      <c r="AB82" s="203">
        <v>5</v>
      </c>
      <c r="AC82" s="205">
        <v>5</v>
      </c>
      <c r="AD82" s="190">
        <v>5</v>
      </c>
      <c r="AE82" s="206">
        <v>4</v>
      </c>
    </row>
    <row r="83" spans="2:31" ht="25.5">
      <c r="B83" s="153">
        <f t="shared" si="24"/>
        <v>26</v>
      </c>
      <c r="C83" s="190">
        <v>5</v>
      </c>
      <c r="D83" s="201">
        <v>5</v>
      </c>
      <c r="E83" s="202">
        <v>5</v>
      </c>
      <c r="F83" s="190">
        <v>5</v>
      </c>
      <c r="G83" s="201">
        <v>5</v>
      </c>
      <c r="H83" s="202">
        <v>5</v>
      </c>
      <c r="I83" s="215">
        <v>5</v>
      </c>
      <c r="J83" s="204">
        <v>5</v>
      </c>
      <c r="K83" s="216">
        <v>5</v>
      </c>
      <c r="L83" s="201">
        <v>5</v>
      </c>
      <c r="M83" s="201">
        <v>5</v>
      </c>
      <c r="N83" s="208">
        <v>5</v>
      </c>
      <c r="O83" s="190">
        <v>5</v>
      </c>
      <c r="P83" s="201">
        <v>5</v>
      </c>
      <c r="Q83" s="206">
        <v>5</v>
      </c>
      <c r="R83" s="207">
        <v>5</v>
      </c>
      <c r="S83" s="208">
        <v>5</v>
      </c>
      <c r="T83" s="204" t="s">
        <v>148</v>
      </c>
      <c r="U83" s="205">
        <v>4</v>
      </c>
      <c r="V83" s="190">
        <v>5</v>
      </c>
      <c r="W83" s="208">
        <v>5</v>
      </c>
      <c r="X83" s="214">
        <v>5</v>
      </c>
      <c r="Y83" s="190">
        <v>5</v>
      </c>
      <c r="Z83" s="201">
        <v>3</v>
      </c>
      <c r="AA83" s="201">
        <v>2</v>
      </c>
      <c r="AB83" s="203">
        <v>3</v>
      </c>
      <c r="AC83" s="205">
        <v>3</v>
      </c>
      <c r="AD83" s="190">
        <v>5</v>
      </c>
      <c r="AE83" s="206">
        <v>2</v>
      </c>
    </row>
    <row r="84" spans="2:31">
      <c r="B84" s="153">
        <f t="shared" si="24"/>
        <v>27</v>
      </c>
      <c r="C84" s="190">
        <v>4</v>
      </c>
      <c r="D84" s="201">
        <v>5</v>
      </c>
      <c r="E84" s="202">
        <v>5</v>
      </c>
      <c r="F84" s="190">
        <v>4</v>
      </c>
      <c r="G84" s="201">
        <v>4</v>
      </c>
      <c r="H84" s="202">
        <v>5</v>
      </c>
      <c r="I84" s="215">
        <v>4</v>
      </c>
      <c r="J84" s="204">
        <v>4</v>
      </c>
      <c r="K84" s="216">
        <v>4</v>
      </c>
      <c r="L84" s="165">
        <v>5</v>
      </c>
      <c r="M84" s="165">
        <v>5</v>
      </c>
      <c r="N84" s="167">
        <v>5</v>
      </c>
      <c r="O84" s="190">
        <v>4</v>
      </c>
      <c r="P84" s="201">
        <v>4</v>
      </c>
      <c r="Q84" s="206">
        <v>4</v>
      </c>
      <c r="R84" s="207">
        <v>5</v>
      </c>
      <c r="S84" s="208">
        <v>5</v>
      </c>
      <c r="T84" s="204" t="s">
        <v>147</v>
      </c>
      <c r="U84" s="205">
        <v>4</v>
      </c>
      <c r="V84" s="190">
        <v>5</v>
      </c>
      <c r="W84" s="208">
        <v>5</v>
      </c>
      <c r="X84" s="214">
        <v>5</v>
      </c>
      <c r="Y84" s="190">
        <v>5</v>
      </c>
      <c r="Z84" s="201">
        <v>4</v>
      </c>
      <c r="AA84" s="201">
        <v>4</v>
      </c>
      <c r="AB84" s="203">
        <v>5</v>
      </c>
      <c r="AC84" s="205">
        <v>4</v>
      </c>
      <c r="AD84" s="190">
        <v>4</v>
      </c>
      <c r="AE84" s="206">
        <v>4</v>
      </c>
    </row>
    <row r="85" spans="2:31">
      <c r="B85" s="153">
        <f t="shared" si="24"/>
        <v>28</v>
      </c>
      <c r="C85" s="190">
        <v>5</v>
      </c>
      <c r="D85" s="201">
        <v>5</v>
      </c>
      <c r="E85" s="202">
        <v>5</v>
      </c>
      <c r="F85" s="190">
        <v>5</v>
      </c>
      <c r="G85" s="201">
        <v>5</v>
      </c>
      <c r="H85" s="202">
        <v>5</v>
      </c>
      <c r="I85" s="215">
        <v>5</v>
      </c>
      <c r="J85" s="204">
        <v>5</v>
      </c>
      <c r="K85" s="216">
        <v>5</v>
      </c>
      <c r="L85" s="165">
        <v>5</v>
      </c>
      <c r="M85" s="165">
        <v>5</v>
      </c>
      <c r="N85" s="167">
        <v>5</v>
      </c>
      <c r="O85" s="190">
        <v>4</v>
      </c>
      <c r="P85" s="201">
        <v>4</v>
      </c>
      <c r="Q85" s="206">
        <v>5</v>
      </c>
      <c r="R85" s="207">
        <v>5</v>
      </c>
      <c r="S85" s="208">
        <v>5</v>
      </c>
      <c r="T85" s="204" t="s">
        <v>147</v>
      </c>
      <c r="U85" s="205">
        <v>4</v>
      </c>
      <c r="V85" s="190">
        <v>5</v>
      </c>
      <c r="W85" s="208">
        <v>5</v>
      </c>
      <c r="X85" s="214">
        <v>4</v>
      </c>
      <c r="Y85" s="190">
        <v>5</v>
      </c>
      <c r="Z85" s="201">
        <v>4</v>
      </c>
      <c r="AA85" s="201">
        <v>4</v>
      </c>
      <c r="AB85" s="203">
        <v>4</v>
      </c>
      <c r="AC85" s="205">
        <v>4</v>
      </c>
      <c r="AD85" s="190">
        <v>4</v>
      </c>
      <c r="AE85" s="206">
        <v>4</v>
      </c>
    </row>
    <row r="86" spans="2:31">
      <c r="B86" s="153">
        <f t="shared" si="24"/>
        <v>29</v>
      </c>
      <c r="C86" s="98"/>
      <c r="D86" s="99"/>
      <c r="E86" s="156"/>
      <c r="F86" s="98"/>
      <c r="G86" s="99"/>
      <c r="H86" s="156"/>
      <c r="I86" s="162"/>
      <c r="J86" s="165"/>
      <c r="K86" s="167"/>
      <c r="L86" s="165"/>
      <c r="M86" s="165"/>
      <c r="N86" s="167"/>
      <c r="O86" s="98"/>
      <c r="P86" s="99"/>
      <c r="Q86" s="102"/>
      <c r="R86" s="158"/>
      <c r="S86" s="159"/>
      <c r="T86" s="165"/>
      <c r="U86" s="155"/>
      <c r="V86" s="98"/>
      <c r="W86" s="159"/>
      <c r="X86" s="161"/>
      <c r="Y86" s="98"/>
      <c r="Z86" s="99"/>
      <c r="AA86" s="99"/>
      <c r="AB86" s="164"/>
      <c r="AC86" s="155"/>
      <c r="AD86" s="98"/>
      <c r="AE86" s="102"/>
    </row>
    <row r="87" spans="2:31">
      <c r="B87" s="153">
        <f t="shared" si="24"/>
        <v>30</v>
      </c>
      <c r="C87" s="98"/>
      <c r="D87" s="99"/>
      <c r="E87" s="156"/>
      <c r="F87" s="98"/>
      <c r="G87" s="99"/>
      <c r="H87" s="156"/>
      <c r="I87" s="162"/>
      <c r="J87" s="165"/>
      <c r="K87" s="167"/>
      <c r="L87" s="165"/>
      <c r="M87" s="165"/>
      <c r="N87" s="167"/>
      <c r="O87" s="98"/>
      <c r="P87" s="99"/>
      <c r="Q87" s="102"/>
      <c r="R87" s="158"/>
      <c r="S87" s="159"/>
      <c r="T87" s="165"/>
      <c r="U87" s="155"/>
      <c r="V87" s="98"/>
      <c r="W87" s="159"/>
      <c r="X87" s="161"/>
      <c r="Y87" s="98"/>
      <c r="Z87" s="99"/>
      <c r="AA87" s="99"/>
      <c r="AB87" s="164"/>
      <c r="AC87" s="155"/>
      <c r="AD87" s="98"/>
      <c r="AE87" s="102"/>
    </row>
    <row r="88" spans="2:31">
      <c r="B88" s="153">
        <f t="shared" si="24"/>
        <v>31</v>
      </c>
      <c r="C88" s="98"/>
      <c r="D88" s="99"/>
      <c r="E88" s="156"/>
      <c r="F88" s="98"/>
      <c r="G88" s="99"/>
      <c r="H88" s="156"/>
      <c r="I88" s="162"/>
      <c r="J88" s="165"/>
      <c r="K88" s="167"/>
      <c r="L88" s="99"/>
      <c r="M88" s="99"/>
      <c r="N88" s="159"/>
      <c r="O88" s="98"/>
      <c r="P88" s="99"/>
      <c r="Q88" s="102"/>
      <c r="R88" s="158"/>
      <c r="S88" s="159"/>
      <c r="T88" s="165"/>
      <c r="U88" s="155"/>
      <c r="V88" s="98"/>
      <c r="W88" s="159"/>
      <c r="X88" s="161"/>
      <c r="Y88" s="98"/>
      <c r="Z88" s="99"/>
      <c r="AA88" s="99"/>
      <c r="AB88" s="164"/>
      <c r="AC88" s="155"/>
      <c r="AD88" s="98"/>
      <c r="AE88" s="102"/>
    </row>
    <row r="89" spans="2:31">
      <c r="B89" s="153">
        <f t="shared" si="24"/>
        <v>32</v>
      </c>
      <c r="C89" s="98"/>
      <c r="D89" s="99"/>
      <c r="E89" s="156"/>
      <c r="F89" s="98"/>
      <c r="G89" s="99"/>
      <c r="H89" s="156"/>
      <c r="I89" s="162"/>
      <c r="J89" s="165"/>
      <c r="K89" s="167"/>
      <c r="L89" s="99"/>
      <c r="M89" s="99"/>
      <c r="N89" s="159"/>
      <c r="O89" s="98"/>
      <c r="P89" s="99"/>
      <c r="Q89" s="102"/>
      <c r="R89" s="158"/>
      <c r="S89" s="159"/>
      <c r="T89" s="165"/>
      <c r="U89" s="155"/>
      <c r="V89" s="98"/>
      <c r="W89" s="159"/>
      <c r="X89" s="161"/>
      <c r="Y89" s="98"/>
      <c r="Z89" s="99"/>
      <c r="AA89" s="99"/>
      <c r="AB89" s="164"/>
      <c r="AC89" s="155"/>
      <c r="AD89" s="98"/>
      <c r="AE89" s="102"/>
    </row>
    <row r="90" spans="2:31">
      <c r="B90" s="153">
        <f t="shared" si="24"/>
        <v>33</v>
      </c>
      <c r="C90" s="98"/>
      <c r="D90" s="99"/>
      <c r="E90" s="156"/>
      <c r="F90" s="98"/>
      <c r="G90" s="99"/>
      <c r="H90" s="156"/>
      <c r="I90" s="165"/>
      <c r="J90" s="165"/>
      <c r="K90" s="167"/>
      <c r="L90" s="99"/>
      <c r="M90" s="99"/>
      <c r="N90" s="159"/>
      <c r="O90" s="98"/>
      <c r="P90" s="99"/>
      <c r="Q90" s="102"/>
      <c r="R90" s="158"/>
      <c r="S90" s="159"/>
      <c r="T90" s="165"/>
      <c r="U90" s="155"/>
      <c r="V90" s="98"/>
      <c r="W90" s="159"/>
      <c r="X90" s="161"/>
      <c r="Y90" s="98"/>
      <c r="Z90" s="99"/>
      <c r="AA90" s="156"/>
      <c r="AB90" s="164"/>
      <c r="AC90" s="155"/>
      <c r="AD90" s="98"/>
      <c r="AE90" s="102"/>
    </row>
    <row r="91" spans="2:31">
      <c r="B91" s="153">
        <f t="shared" si="24"/>
        <v>34</v>
      </c>
      <c r="C91" s="98"/>
      <c r="D91" s="99"/>
      <c r="E91" s="156"/>
      <c r="F91" s="98"/>
      <c r="G91" s="99"/>
      <c r="H91" s="156"/>
      <c r="I91" s="162"/>
      <c r="J91" s="165"/>
      <c r="K91" s="167"/>
      <c r="L91" s="165"/>
      <c r="M91" s="165"/>
      <c r="N91" s="167"/>
      <c r="O91" s="98"/>
      <c r="P91" s="99"/>
      <c r="Q91" s="102"/>
      <c r="R91" s="158"/>
      <c r="S91" s="159"/>
      <c r="T91" s="165"/>
      <c r="U91" s="155"/>
      <c r="V91" s="98"/>
      <c r="W91" s="159"/>
      <c r="X91" s="161"/>
      <c r="Y91" s="98"/>
      <c r="Z91" s="99"/>
      <c r="AA91" s="99"/>
      <c r="AB91" s="164"/>
      <c r="AC91" s="155"/>
      <c r="AD91" s="98"/>
      <c r="AE91" s="102"/>
    </row>
    <row r="92" spans="2:31">
      <c r="B92" s="153">
        <f t="shared" si="24"/>
        <v>35</v>
      </c>
      <c r="C92" s="98"/>
      <c r="D92" s="99"/>
      <c r="E92" s="156"/>
      <c r="F92" s="98"/>
      <c r="G92" s="99"/>
      <c r="H92" s="156"/>
      <c r="I92" s="162"/>
      <c r="J92" s="165"/>
      <c r="K92" s="167"/>
      <c r="L92" s="165"/>
      <c r="M92" s="165"/>
      <c r="N92" s="167"/>
      <c r="O92" s="98"/>
      <c r="P92" s="99"/>
      <c r="Q92" s="102"/>
      <c r="R92" s="158"/>
      <c r="S92" s="159"/>
      <c r="T92" s="165"/>
      <c r="U92" s="155"/>
      <c r="V92" s="98"/>
      <c r="W92" s="159"/>
      <c r="X92" s="161"/>
      <c r="Y92" s="98"/>
      <c r="Z92" s="99"/>
      <c r="AA92" s="99"/>
      <c r="AB92" s="164"/>
      <c r="AC92" s="155"/>
      <c r="AD92" s="98"/>
      <c r="AE92" s="102"/>
    </row>
    <row r="93" spans="2:31">
      <c r="B93" s="153">
        <f t="shared" si="24"/>
        <v>36</v>
      </c>
      <c r="C93" s="98"/>
      <c r="D93" s="99"/>
      <c r="E93" s="156"/>
      <c r="F93" s="98"/>
      <c r="G93" s="99"/>
      <c r="H93" s="156"/>
      <c r="I93" s="162"/>
      <c r="J93" s="165"/>
      <c r="K93" s="167"/>
      <c r="L93" s="165"/>
      <c r="M93" s="165"/>
      <c r="N93" s="167"/>
      <c r="O93" s="98"/>
      <c r="P93" s="99"/>
      <c r="Q93" s="102"/>
      <c r="R93" s="158"/>
      <c r="S93" s="159"/>
      <c r="T93" s="165"/>
      <c r="U93" s="155"/>
      <c r="V93" s="98"/>
      <c r="W93" s="159"/>
      <c r="X93" s="161"/>
      <c r="Y93" s="98"/>
      <c r="Z93" s="99"/>
      <c r="AA93" s="99"/>
      <c r="AB93" s="164"/>
      <c r="AC93" s="155"/>
      <c r="AD93" s="98"/>
      <c r="AE93" s="102"/>
    </row>
    <row r="94" spans="2:31">
      <c r="B94" s="153">
        <f t="shared" si="24"/>
        <v>37</v>
      </c>
      <c r="C94" s="98"/>
      <c r="D94" s="99"/>
      <c r="E94" s="156"/>
      <c r="F94" s="98"/>
      <c r="G94" s="99"/>
      <c r="H94" s="156"/>
      <c r="I94" s="162"/>
      <c r="J94" s="165"/>
      <c r="K94" s="167"/>
      <c r="L94" s="165"/>
      <c r="M94" s="165"/>
      <c r="N94" s="167"/>
      <c r="O94" s="98"/>
      <c r="P94" s="99"/>
      <c r="Q94" s="102"/>
      <c r="R94" s="158"/>
      <c r="S94" s="159"/>
      <c r="T94" s="165"/>
      <c r="U94" s="155"/>
      <c r="V94" s="98"/>
      <c r="W94" s="159"/>
      <c r="X94" s="161"/>
      <c r="Y94" s="98"/>
      <c r="Z94" s="99"/>
      <c r="AA94" s="99"/>
      <c r="AB94" s="164"/>
      <c r="AC94" s="155"/>
      <c r="AD94" s="98"/>
      <c r="AE94" s="102"/>
    </row>
    <row r="95" spans="2:31" ht="13.5" thickBot="1">
      <c r="B95" s="168">
        <f t="shared" si="24"/>
        <v>38</v>
      </c>
      <c r="C95" s="169"/>
      <c r="D95" s="170"/>
      <c r="E95" s="171"/>
      <c r="F95" s="169"/>
      <c r="G95" s="170"/>
      <c r="H95" s="171"/>
      <c r="I95" s="172"/>
      <c r="J95" s="173"/>
      <c r="K95" s="174"/>
      <c r="L95" s="173"/>
      <c r="M95" s="173"/>
      <c r="N95" s="174"/>
      <c r="O95" s="169"/>
      <c r="P95" s="170"/>
      <c r="Q95" s="175"/>
      <c r="R95" s="176"/>
      <c r="S95" s="177"/>
      <c r="T95" s="178"/>
      <c r="U95" s="179"/>
      <c r="V95" s="105"/>
      <c r="W95" s="177"/>
      <c r="X95" s="180"/>
      <c r="Y95" s="105"/>
      <c r="Z95" s="104"/>
      <c r="AA95" s="104"/>
      <c r="AB95" s="181"/>
      <c r="AC95" s="179"/>
      <c r="AD95" s="105"/>
      <c r="AE95" s="182"/>
    </row>
    <row r="96" spans="2:31" ht="13.5" thickTop="1"/>
    <row r="100" spans="3:16">
      <c r="C100">
        <f>IF(ISNUMBER(C6),C6,"NO")</f>
        <v>5</v>
      </c>
      <c r="D100">
        <f t="shared" ref="D100:P115" si="25">IF(ISNUMBER(D6),D6,"NO")</f>
        <v>3</v>
      </c>
      <c r="E100">
        <f t="shared" si="25"/>
        <v>5</v>
      </c>
      <c r="F100">
        <f t="shared" si="25"/>
        <v>5</v>
      </c>
      <c r="G100">
        <f t="shared" si="25"/>
        <v>3</v>
      </c>
      <c r="H100"/>
      <c r="I100">
        <f t="shared" si="25"/>
        <v>5</v>
      </c>
      <c r="J100">
        <f>IF(J6&gt;0,J6,"NO")</f>
        <v>2</v>
      </c>
      <c r="K100">
        <f t="shared" si="25"/>
        <v>5</v>
      </c>
      <c r="M100">
        <f>IF(M6&gt;0,M6,"NO")</f>
        <v>4</v>
      </c>
      <c r="N100">
        <f t="shared" si="25"/>
        <v>4</v>
      </c>
      <c r="O100">
        <f t="shared" si="25"/>
        <v>5</v>
      </c>
      <c r="P100">
        <f t="shared" si="25"/>
        <v>4</v>
      </c>
    </row>
    <row r="101" spans="3:16">
      <c r="C101">
        <f t="shared" ref="C101:G116" si="26">IF(ISNUMBER(C7),C7,"NO")</f>
        <v>4</v>
      </c>
      <c r="D101">
        <f t="shared" si="26"/>
        <v>4</v>
      </c>
      <c r="E101">
        <f t="shared" si="26"/>
        <v>5</v>
      </c>
      <c r="F101">
        <f t="shared" si="26"/>
        <v>5</v>
      </c>
      <c r="G101">
        <f t="shared" si="26"/>
        <v>2</v>
      </c>
      <c r="H101"/>
      <c r="I101">
        <f t="shared" si="25"/>
        <v>4</v>
      </c>
      <c r="J101">
        <f t="shared" ref="J101:J137" si="27">IF(J7&gt;0,J7,"NO")</f>
        <v>3</v>
      </c>
      <c r="K101">
        <f t="shared" si="25"/>
        <v>3</v>
      </c>
      <c r="M101">
        <f t="shared" ref="M101:M137" si="28">IF(M7&gt;0,M7,"NO")</f>
        <v>2</v>
      </c>
      <c r="N101">
        <f t="shared" si="25"/>
        <v>3</v>
      </c>
      <c r="O101">
        <f t="shared" si="25"/>
        <v>2</v>
      </c>
      <c r="P101">
        <f t="shared" si="25"/>
        <v>2</v>
      </c>
    </row>
    <row r="102" spans="3:16">
      <c r="C102">
        <f t="shared" si="26"/>
        <v>5</v>
      </c>
      <c r="D102">
        <f t="shared" si="26"/>
        <v>5</v>
      </c>
      <c r="E102">
        <f t="shared" si="26"/>
        <v>5</v>
      </c>
      <c r="F102">
        <f t="shared" si="26"/>
        <v>5</v>
      </c>
      <c r="G102">
        <f t="shared" si="26"/>
        <v>3</v>
      </c>
      <c r="H102"/>
      <c r="I102">
        <f t="shared" si="25"/>
        <v>5</v>
      </c>
      <c r="J102">
        <f t="shared" si="27"/>
        <v>4</v>
      </c>
      <c r="K102">
        <f t="shared" si="25"/>
        <v>5</v>
      </c>
      <c r="M102">
        <f t="shared" si="28"/>
        <v>5</v>
      </c>
      <c r="N102">
        <f t="shared" si="25"/>
        <v>4</v>
      </c>
      <c r="O102">
        <f t="shared" si="25"/>
        <v>4</v>
      </c>
      <c r="P102">
        <f t="shared" si="25"/>
        <v>5</v>
      </c>
    </row>
    <row r="103" spans="3:16">
      <c r="C103">
        <f t="shared" si="26"/>
        <v>5</v>
      </c>
      <c r="D103">
        <f t="shared" si="26"/>
        <v>4</v>
      </c>
      <c r="E103">
        <f t="shared" si="26"/>
        <v>5</v>
      </c>
      <c r="F103">
        <f t="shared" si="26"/>
        <v>5</v>
      </c>
      <c r="G103">
        <f t="shared" si="26"/>
        <v>3</v>
      </c>
      <c r="H103"/>
      <c r="I103">
        <f t="shared" si="25"/>
        <v>5</v>
      </c>
      <c r="J103">
        <f t="shared" si="27"/>
        <v>3</v>
      </c>
      <c r="K103">
        <f t="shared" si="25"/>
        <v>5</v>
      </c>
      <c r="M103">
        <f t="shared" si="28"/>
        <v>4</v>
      </c>
      <c r="N103">
        <f t="shared" si="25"/>
        <v>3</v>
      </c>
      <c r="O103">
        <f t="shared" si="25"/>
        <v>4</v>
      </c>
      <c r="P103">
        <f t="shared" si="25"/>
        <v>4</v>
      </c>
    </row>
    <row r="104" spans="3:16">
      <c r="C104">
        <f t="shared" si="26"/>
        <v>5</v>
      </c>
      <c r="D104">
        <f t="shared" si="26"/>
        <v>5</v>
      </c>
      <c r="E104">
        <f t="shared" si="26"/>
        <v>5</v>
      </c>
      <c r="F104">
        <f t="shared" si="26"/>
        <v>4</v>
      </c>
      <c r="G104">
        <f t="shared" si="26"/>
        <v>3</v>
      </c>
      <c r="H104"/>
      <c r="I104">
        <f t="shared" si="25"/>
        <v>5</v>
      </c>
      <c r="J104">
        <f t="shared" si="27"/>
        <v>4</v>
      </c>
      <c r="K104">
        <f t="shared" si="25"/>
        <v>3</v>
      </c>
      <c r="M104">
        <f t="shared" si="28"/>
        <v>5</v>
      </c>
      <c r="N104">
        <f t="shared" si="25"/>
        <v>2</v>
      </c>
      <c r="O104">
        <f t="shared" si="25"/>
        <v>4</v>
      </c>
      <c r="P104">
        <f t="shared" si="25"/>
        <v>4</v>
      </c>
    </row>
    <row r="105" spans="3:16">
      <c r="C105">
        <f t="shared" si="26"/>
        <v>5</v>
      </c>
      <c r="D105">
        <f t="shared" si="26"/>
        <v>4</v>
      </c>
      <c r="E105">
        <f t="shared" si="26"/>
        <v>4</v>
      </c>
      <c r="F105">
        <f t="shared" si="26"/>
        <v>5</v>
      </c>
      <c r="G105">
        <f t="shared" si="26"/>
        <v>3</v>
      </c>
      <c r="H105"/>
      <c r="I105">
        <f t="shared" si="25"/>
        <v>5</v>
      </c>
      <c r="J105">
        <f t="shared" si="27"/>
        <v>4</v>
      </c>
      <c r="K105">
        <f t="shared" si="25"/>
        <v>5</v>
      </c>
      <c r="M105">
        <f t="shared" si="28"/>
        <v>5</v>
      </c>
      <c r="N105">
        <f t="shared" si="25"/>
        <v>3</v>
      </c>
      <c r="O105">
        <f t="shared" si="25"/>
        <v>4</v>
      </c>
      <c r="P105">
        <f t="shared" si="25"/>
        <v>5</v>
      </c>
    </row>
    <row r="106" spans="3:16">
      <c r="C106">
        <f t="shared" si="26"/>
        <v>5</v>
      </c>
      <c r="D106">
        <f t="shared" si="26"/>
        <v>5</v>
      </c>
      <c r="E106">
        <f t="shared" si="26"/>
        <v>5</v>
      </c>
      <c r="F106">
        <f t="shared" si="26"/>
        <v>5</v>
      </c>
      <c r="G106">
        <f t="shared" si="26"/>
        <v>2</v>
      </c>
      <c r="H106"/>
      <c r="I106">
        <f t="shared" si="25"/>
        <v>5</v>
      </c>
      <c r="J106">
        <f t="shared" si="27"/>
        <v>3</v>
      </c>
      <c r="K106">
        <f t="shared" si="25"/>
        <v>5</v>
      </c>
      <c r="M106">
        <f t="shared" si="28"/>
        <v>5</v>
      </c>
      <c r="N106">
        <f t="shared" si="25"/>
        <v>3</v>
      </c>
      <c r="O106">
        <f t="shared" si="25"/>
        <v>5</v>
      </c>
      <c r="P106">
        <f t="shared" si="25"/>
        <v>4</v>
      </c>
    </row>
    <row r="107" spans="3:16">
      <c r="C107">
        <f t="shared" si="26"/>
        <v>5</v>
      </c>
      <c r="D107">
        <f t="shared" si="26"/>
        <v>2</v>
      </c>
      <c r="E107">
        <f t="shared" si="26"/>
        <v>3</v>
      </c>
      <c r="F107">
        <f t="shared" si="26"/>
        <v>4</v>
      </c>
      <c r="G107">
        <f t="shared" si="26"/>
        <v>2</v>
      </c>
      <c r="H107"/>
      <c r="I107">
        <f t="shared" si="25"/>
        <v>4</v>
      </c>
      <c r="J107">
        <f t="shared" si="27"/>
        <v>2</v>
      </c>
      <c r="K107">
        <f t="shared" si="25"/>
        <v>3</v>
      </c>
      <c r="M107">
        <f t="shared" si="28"/>
        <v>2</v>
      </c>
      <c r="N107">
        <f t="shared" si="25"/>
        <v>3</v>
      </c>
      <c r="O107">
        <f t="shared" si="25"/>
        <v>4</v>
      </c>
      <c r="P107">
        <f t="shared" si="25"/>
        <v>2</v>
      </c>
    </row>
    <row r="108" spans="3:16">
      <c r="C108">
        <f t="shared" si="26"/>
        <v>5</v>
      </c>
      <c r="D108">
        <f t="shared" si="26"/>
        <v>5</v>
      </c>
      <c r="E108">
        <f t="shared" si="26"/>
        <v>5</v>
      </c>
      <c r="F108">
        <f t="shared" si="26"/>
        <v>5</v>
      </c>
      <c r="G108">
        <f t="shared" si="26"/>
        <v>3</v>
      </c>
      <c r="H108"/>
      <c r="I108">
        <f t="shared" si="25"/>
        <v>5</v>
      </c>
      <c r="J108">
        <f t="shared" si="27"/>
        <v>2</v>
      </c>
      <c r="K108">
        <f t="shared" si="25"/>
        <v>5</v>
      </c>
      <c r="M108">
        <f t="shared" si="28"/>
        <v>3</v>
      </c>
      <c r="N108">
        <f t="shared" si="25"/>
        <v>3</v>
      </c>
      <c r="O108">
        <f t="shared" si="25"/>
        <v>5</v>
      </c>
      <c r="P108">
        <f t="shared" si="25"/>
        <v>5</v>
      </c>
    </row>
    <row r="109" spans="3:16">
      <c r="C109">
        <f t="shared" si="26"/>
        <v>5</v>
      </c>
      <c r="D109">
        <f t="shared" si="26"/>
        <v>5</v>
      </c>
      <c r="E109">
        <f t="shared" si="26"/>
        <v>4</v>
      </c>
      <c r="F109">
        <f t="shared" si="26"/>
        <v>5</v>
      </c>
      <c r="G109">
        <f t="shared" si="26"/>
        <v>2</v>
      </c>
      <c r="H109"/>
      <c r="I109">
        <f t="shared" si="25"/>
        <v>5</v>
      </c>
      <c r="J109">
        <f t="shared" si="27"/>
        <v>2</v>
      </c>
      <c r="K109">
        <f t="shared" si="25"/>
        <v>5</v>
      </c>
      <c r="M109">
        <f t="shared" si="28"/>
        <v>3</v>
      </c>
      <c r="N109">
        <f t="shared" si="25"/>
        <v>3</v>
      </c>
      <c r="O109">
        <f t="shared" si="25"/>
        <v>4</v>
      </c>
      <c r="P109">
        <f t="shared" si="25"/>
        <v>4</v>
      </c>
    </row>
    <row r="110" spans="3:16">
      <c r="C110">
        <f t="shared" si="26"/>
        <v>5</v>
      </c>
      <c r="D110">
        <f t="shared" si="26"/>
        <v>4</v>
      </c>
      <c r="E110">
        <f t="shared" si="26"/>
        <v>5</v>
      </c>
      <c r="F110">
        <f t="shared" si="26"/>
        <v>3</v>
      </c>
      <c r="G110">
        <f t="shared" si="26"/>
        <v>2</v>
      </c>
      <c r="H110"/>
      <c r="I110">
        <f t="shared" si="25"/>
        <v>3</v>
      </c>
      <c r="J110">
        <f t="shared" si="27"/>
        <v>2</v>
      </c>
      <c r="K110">
        <f t="shared" si="25"/>
        <v>3</v>
      </c>
      <c r="M110">
        <f t="shared" si="28"/>
        <v>2</v>
      </c>
      <c r="N110">
        <f t="shared" si="25"/>
        <v>2</v>
      </c>
      <c r="O110">
        <f t="shared" si="25"/>
        <v>3</v>
      </c>
      <c r="P110">
        <f t="shared" si="25"/>
        <v>2</v>
      </c>
    </row>
    <row r="111" spans="3:16">
      <c r="C111">
        <f t="shared" si="26"/>
        <v>5</v>
      </c>
      <c r="D111">
        <f t="shared" si="26"/>
        <v>5</v>
      </c>
      <c r="E111">
        <f t="shared" si="26"/>
        <v>4</v>
      </c>
      <c r="F111">
        <f t="shared" si="26"/>
        <v>3</v>
      </c>
      <c r="G111">
        <f t="shared" si="26"/>
        <v>3</v>
      </c>
      <c r="H111"/>
      <c r="I111">
        <f t="shared" si="25"/>
        <v>3</v>
      </c>
      <c r="J111">
        <f t="shared" si="27"/>
        <v>5</v>
      </c>
      <c r="K111">
        <f t="shared" si="25"/>
        <v>4</v>
      </c>
      <c r="M111">
        <f t="shared" si="28"/>
        <v>4</v>
      </c>
      <c r="N111">
        <f t="shared" si="25"/>
        <v>4</v>
      </c>
      <c r="O111">
        <f t="shared" si="25"/>
        <v>3</v>
      </c>
      <c r="P111">
        <f t="shared" si="25"/>
        <v>4</v>
      </c>
    </row>
    <row r="112" spans="3:16">
      <c r="C112">
        <f t="shared" si="26"/>
        <v>4</v>
      </c>
      <c r="D112">
        <f t="shared" si="26"/>
        <v>3</v>
      </c>
      <c r="E112">
        <f t="shared" si="26"/>
        <v>3</v>
      </c>
      <c r="F112">
        <f t="shared" si="26"/>
        <v>4</v>
      </c>
      <c r="G112">
        <f t="shared" si="26"/>
        <v>2</v>
      </c>
      <c r="H112"/>
      <c r="I112">
        <f t="shared" si="25"/>
        <v>5</v>
      </c>
      <c r="J112">
        <f t="shared" si="27"/>
        <v>4</v>
      </c>
      <c r="K112">
        <f t="shared" si="25"/>
        <v>5</v>
      </c>
      <c r="M112">
        <f t="shared" si="28"/>
        <v>4</v>
      </c>
      <c r="N112">
        <f t="shared" si="25"/>
        <v>3</v>
      </c>
      <c r="O112">
        <f t="shared" si="25"/>
        <v>4</v>
      </c>
      <c r="P112">
        <f t="shared" si="25"/>
        <v>4</v>
      </c>
    </row>
    <row r="113" spans="3:16">
      <c r="C113">
        <f t="shared" si="26"/>
        <v>5</v>
      </c>
      <c r="D113">
        <f t="shared" si="26"/>
        <v>5</v>
      </c>
      <c r="E113">
        <f t="shared" si="26"/>
        <v>5</v>
      </c>
      <c r="F113">
        <f t="shared" si="26"/>
        <v>5</v>
      </c>
      <c r="G113">
        <f t="shared" si="26"/>
        <v>4</v>
      </c>
      <c r="H113"/>
      <c r="I113">
        <f t="shared" si="25"/>
        <v>5</v>
      </c>
      <c r="J113">
        <f t="shared" si="27"/>
        <v>4</v>
      </c>
      <c r="K113">
        <f t="shared" si="25"/>
        <v>5</v>
      </c>
      <c r="M113">
        <f t="shared" si="28"/>
        <v>4</v>
      </c>
      <c r="N113">
        <f t="shared" si="25"/>
        <v>3</v>
      </c>
      <c r="O113">
        <f t="shared" si="25"/>
        <v>5</v>
      </c>
      <c r="P113">
        <f t="shared" si="25"/>
        <v>5</v>
      </c>
    </row>
    <row r="114" spans="3:16">
      <c r="C114">
        <f t="shared" si="26"/>
        <v>5</v>
      </c>
      <c r="D114">
        <f t="shared" si="26"/>
        <v>5</v>
      </c>
      <c r="E114">
        <f t="shared" si="26"/>
        <v>5</v>
      </c>
      <c r="F114">
        <f t="shared" si="26"/>
        <v>5</v>
      </c>
      <c r="G114">
        <f t="shared" si="26"/>
        <v>4</v>
      </c>
      <c r="H114"/>
      <c r="I114">
        <f t="shared" si="25"/>
        <v>5</v>
      </c>
      <c r="J114">
        <f t="shared" si="27"/>
        <v>3</v>
      </c>
      <c r="K114">
        <f t="shared" si="25"/>
        <v>5</v>
      </c>
      <c r="M114">
        <f t="shared" si="28"/>
        <v>2</v>
      </c>
      <c r="N114">
        <f t="shared" si="25"/>
        <v>2</v>
      </c>
      <c r="O114">
        <f t="shared" si="25"/>
        <v>5</v>
      </c>
      <c r="P114">
        <f t="shared" si="25"/>
        <v>5</v>
      </c>
    </row>
    <row r="115" spans="3:16">
      <c r="C115">
        <f t="shared" si="26"/>
        <v>5</v>
      </c>
      <c r="D115">
        <f t="shared" si="26"/>
        <v>5</v>
      </c>
      <c r="E115">
        <f t="shared" si="26"/>
        <v>5</v>
      </c>
      <c r="F115">
        <f t="shared" si="26"/>
        <v>5</v>
      </c>
      <c r="G115">
        <f t="shared" si="26"/>
        <v>5</v>
      </c>
      <c r="H115"/>
      <c r="I115">
        <f t="shared" si="25"/>
        <v>5</v>
      </c>
      <c r="J115">
        <f t="shared" si="27"/>
        <v>4</v>
      </c>
      <c r="K115">
        <f t="shared" si="25"/>
        <v>5</v>
      </c>
      <c r="M115">
        <f t="shared" si="28"/>
        <v>5</v>
      </c>
      <c r="N115">
        <f t="shared" si="25"/>
        <v>5</v>
      </c>
      <c r="O115">
        <f t="shared" si="25"/>
        <v>4</v>
      </c>
      <c r="P115">
        <f t="shared" si="25"/>
        <v>4</v>
      </c>
    </row>
    <row r="116" spans="3:16">
      <c r="C116">
        <f t="shared" si="26"/>
        <v>5</v>
      </c>
      <c r="D116">
        <f t="shared" si="26"/>
        <v>5</v>
      </c>
      <c r="E116">
        <f t="shared" si="26"/>
        <v>5</v>
      </c>
      <c r="F116">
        <f t="shared" si="26"/>
        <v>5</v>
      </c>
      <c r="G116">
        <f t="shared" si="26"/>
        <v>3</v>
      </c>
      <c r="H116"/>
      <c r="I116">
        <f t="shared" ref="I116:K131" si="29">IF(ISNUMBER(I22),I22,"NO")</f>
        <v>5</v>
      </c>
      <c r="J116">
        <f t="shared" si="27"/>
        <v>4</v>
      </c>
      <c r="K116">
        <f t="shared" si="29"/>
        <v>5</v>
      </c>
      <c r="M116">
        <f t="shared" si="28"/>
        <v>5</v>
      </c>
      <c r="N116">
        <f t="shared" ref="N116:P131" si="30">IF(ISNUMBER(N22),N22,"NO")</f>
        <v>4</v>
      </c>
      <c r="O116">
        <f t="shared" si="30"/>
        <v>5</v>
      </c>
      <c r="P116">
        <f t="shared" si="30"/>
        <v>4</v>
      </c>
    </row>
    <row r="117" spans="3:16">
      <c r="C117">
        <f t="shared" ref="C117:G132" si="31">IF(ISNUMBER(C23),C23,"NO")</f>
        <v>5</v>
      </c>
      <c r="D117">
        <f t="shared" si="31"/>
        <v>5</v>
      </c>
      <c r="E117">
        <f t="shared" si="31"/>
        <v>5</v>
      </c>
      <c r="F117">
        <f t="shared" si="31"/>
        <v>5</v>
      </c>
      <c r="G117">
        <f t="shared" si="31"/>
        <v>3</v>
      </c>
      <c r="H117"/>
      <c r="I117">
        <f t="shared" si="29"/>
        <v>5</v>
      </c>
      <c r="J117">
        <f t="shared" si="27"/>
        <v>2</v>
      </c>
      <c r="K117">
        <f t="shared" si="29"/>
        <v>5</v>
      </c>
      <c r="M117">
        <f t="shared" si="28"/>
        <v>2</v>
      </c>
      <c r="N117">
        <f t="shared" si="30"/>
        <v>3</v>
      </c>
      <c r="O117">
        <f t="shared" si="30"/>
        <v>4</v>
      </c>
      <c r="P117">
        <f t="shared" si="30"/>
        <v>5</v>
      </c>
    </row>
    <row r="118" spans="3:16">
      <c r="C118">
        <f t="shared" si="31"/>
        <v>4</v>
      </c>
      <c r="D118">
        <f t="shared" si="31"/>
        <v>5</v>
      </c>
      <c r="E118">
        <f t="shared" si="31"/>
        <v>5</v>
      </c>
      <c r="F118">
        <f t="shared" si="31"/>
        <v>5</v>
      </c>
      <c r="G118">
        <f t="shared" si="31"/>
        <v>3</v>
      </c>
      <c r="H118"/>
      <c r="I118">
        <f t="shared" si="29"/>
        <v>3</v>
      </c>
      <c r="J118">
        <f t="shared" si="27"/>
        <v>2</v>
      </c>
      <c r="K118">
        <f t="shared" si="29"/>
        <v>2</v>
      </c>
      <c r="M118">
        <f t="shared" si="28"/>
        <v>4</v>
      </c>
      <c r="N118">
        <f t="shared" si="30"/>
        <v>3</v>
      </c>
      <c r="O118">
        <f t="shared" si="30"/>
        <v>5</v>
      </c>
      <c r="P118">
        <f t="shared" si="30"/>
        <v>4</v>
      </c>
    </row>
    <row r="119" spans="3:16">
      <c r="C119">
        <f t="shared" si="31"/>
        <v>5</v>
      </c>
      <c r="D119">
        <f t="shared" si="31"/>
        <v>5</v>
      </c>
      <c r="E119">
        <f t="shared" si="31"/>
        <v>5</v>
      </c>
      <c r="F119">
        <f t="shared" si="31"/>
        <v>5</v>
      </c>
      <c r="G119">
        <f t="shared" si="31"/>
        <v>5</v>
      </c>
      <c r="H119"/>
      <c r="I119">
        <f t="shared" si="29"/>
        <v>5</v>
      </c>
      <c r="J119">
        <f t="shared" si="27"/>
        <v>4</v>
      </c>
      <c r="K119">
        <f t="shared" si="29"/>
        <v>5</v>
      </c>
      <c r="M119">
        <f t="shared" si="28"/>
        <v>5</v>
      </c>
      <c r="N119">
        <f t="shared" si="30"/>
        <v>5</v>
      </c>
      <c r="O119">
        <f t="shared" si="30"/>
        <v>5</v>
      </c>
      <c r="P119">
        <f t="shared" si="30"/>
        <v>4</v>
      </c>
    </row>
    <row r="120" spans="3:16">
      <c r="C120">
        <f t="shared" si="31"/>
        <v>5</v>
      </c>
      <c r="D120">
        <f t="shared" si="31"/>
        <v>5</v>
      </c>
      <c r="E120">
        <f t="shared" si="31"/>
        <v>5</v>
      </c>
      <c r="F120">
        <f t="shared" si="31"/>
        <v>5</v>
      </c>
      <c r="G120">
        <f t="shared" si="31"/>
        <v>4</v>
      </c>
      <c r="H120"/>
      <c r="I120">
        <f t="shared" si="29"/>
        <v>5</v>
      </c>
      <c r="J120">
        <f t="shared" si="27"/>
        <v>3</v>
      </c>
      <c r="K120">
        <f t="shared" si="29"/>
        <v>5</v>
      </c>
      <c r="M120">
        <f t="shared" si="28"/>
        <v>4</v>
      </c>
      <c r="N120">
        <f t="shared" si="30"/>
        <v>3</v>
      </c>
      <c r="O120">
        <f t="shared" si="30"/>
        <v>5</v>
      </c>
      <c r="P120">
        <f t="shared" si="30"/>
        <v>3</v>
      </c>
    </row>
    <row r="121" spans="3:16">
      <c r="C121">
        <f t="shared" si="31"/>
        <v>5</v>
      </c>
      <c r="D121">
        <f t="shared" si="31"/>
        <v>5</v>
      </c>
      <c r="E121">
        <f t="shared" si="31"/>
        <v>4</v>
      </c>
      <c r="F121">
        <f t="shared" si="31"/>
        <v>5</v>
      </c>
      <c r="G121">
        <f t="shared" si="31"/>
        <v>2</v>
      </c>
      <c r="H121"/>
      <c r="I121">
        <f t="shared" si="29"/>
        <v>5</v>
      </c>
      <c r="J121">
        <f t="shared" si="27"/>
        <v>3</v>
      </c>
      <c r="K121">
        <f t="shared" si="29"/>
        <v>5</v>
      </c>
      <c r="M121">
        <f t="shared" si="28"/>
        <v>5</v>
      </c>
      <c r="N121">
        <f t="shared" si="30"/>
        <v>4</v>
      </c>
      <c r="O121">
        <f t="shared" si="30"/>
        <v>5</v>
      </c>
      <c r="P121">
        <f t="shared" si="30"/>
        <v>4</v>
      </c>
    </row>
    <row r="122" spans="3:16">
      <c r="C122">
        <f t="shared" si="31"/>
        <v>5</v>
      </c>
      <c r="D122">
        <f t="shared" si="31"/>
        <v>5</v>
      </c>
      <c r="E122">
        <f t="shared" si="31"/>
        <v>5</v>
      </c>
      <c r="F122">
        <f t="shared" si="31"/>
        <v>5</v>
      </c>
      <c r="G122">
        <f t="shared" si="31"/>
        <v>4</v>
      </c>
      <c r="H122"/>
      <c r="I122">
        <f t="shared" si="29"/>
        <v>5</v>
      </c>
      <c r="J122">
        <f t="shared" si="27"/>
        <v>2</v>
      </c>
      <c r="K122">
        <f t="shared" si="29"/>
        <v>5</v>
      </c>
      <c r="M122">
        <f t="shared" si="28"/>
        <v>4</v>
      </c>
      <c r="N122">
        <f t="shared" si="30"/>
        <v>2</v>
      </c>
      <c r="O122">
        <f t="shared" si="30"/>
        <v>5</v>
      </c>
      <c r="P122">
        <f t="shared" si="30"/>
        <v>4</v>
      </c>
    </row>
    <row r="123" spans="3:16">
      <c r="C123">
        <f t="shared" si="31"/>
        <v>5</v>
      </c>
      <c r="D123">
        <f t="shared" si="31"/>
        <v>4</v>
      </c>
      <c r="E123">
        <f t="shared" si="31"/>
        <v>5</v>
      </c>
      <c r="F123">
        <f t="shared" si="31"/>
        <v>5</v>
      </c>
      <c r="G123">
        <f t="shared" si="31"/>
        <v>5</v>
      </c>
      <c r="H123"/>
      <c r="I123">
        <f t="shared" si="29"/>
        <v>5</v>
      </c>
      <c r="J123">
        <f t="shared" si="27"/>
        <v>4</v>
      </c>
      <c r="K123">
        <f t="shared" si="29"/>
        <v>5</v>
      </c>
      <c r="M123">
        <f t="shared" si="28"/>
        <v>3</v>
      </c>
      <c r="N123">
        <f t="shared" si="30"/>
        <v>4</v>
      </c>
      <c r="O123">
        <f t="shared" si="30"/>
        <v>5</v>
      </c>
      <c r="P123">
        <f t="shared" si="30"/>
        <v>5</v>
      </c>
    </row>
    <row r="124" spans="3:16">
      <c r="C124">
        <f t="shared" si="31"/>
        <v>5</v>
      </c>
      <c r="D124">
        <f t="shared" si="31"/>
        <v>5</v>
      </c>
      <c r="E124">
        <f t="shared" si="31"/>
        <v>5</v>
      </c>
      <c r="F124">
        <f t="shared" si="31"/>
        <v>5</v>
      </c>
      <c r="G124">
        <f t="shared" si="31"/>
        <v>5</v>
      </c>
      <c r="H124"/>
      <c r="I124">
        <f t="shared" si="29"/>
        <v>5</v>
      </c>
      <c r="J124">
        <f t="shared" si="27"/>
        <v>4</v>
      </c>
      <c r="K124">
        <f t="shared" si="29"/>
        <v>5</v>
      </c>
      <c r="M124">
        <f t="shared" si="28"/>
        <v>5</v>
      </c>
      <c r="N124">
        <f t="shared" si="30"/>
        <v>4</v>
      </c>
      <c r="O124">
        <f t="shared" si="30"/>
        <v>5</v>
      </c>
      <c r="P124">
        <f t="shared" si="30"/>
        <v>5</v>
      </c>
    </row>
    <row r="125" spans="3:16">
      <c r="C125">
        <f t="shared" si="31"/>
        <v>5</v>
      </c>
      <c r="D125">
        <f t="shared" si="31"/>
        <v>5</v>
      </c>
      <c r="E125">
        <f t="shared" si="31"/>
        <v>5</v>
      </c>
      <c r="F125">
        <f t="shared" si="31"/>
        <v>5</v>
      </c>
      <c r="G125">
        <f t="shared" si="31"/>
        <v>5</v>
      </c>
      <c r="H125"/>
      <c r="I125">
        <f t="shared" si="29"/>
        <v>5</v>
      </c>
      <c r="J125">
        <f t="shared" si="27"/>
        <v>4</v>
      </c>
      <c r="K125">
        <f t="shared" si="29"/>
        <v>5</v>
      </c>
      <c r="M125">
        <f t="shared" si="28"/>
        <v>5</v>
      </c>
      <c r="N125">
        <f t="shared" si="30"/>
        <v>3</v>
      </c>
      <c r="O125">
        <f t="shared" si="30"/>
        <v>3</v>
      </c>
      <c r="P125">
        <f t="shared" si="30"/>
        <v>4</v>
      </c>
    </row>
    <row r="126" spans="3:16">
      <c r="C126">
        <f t="shared" si="31"/>
        <v>5</v>
      </c>
      <c r="D126">
        <f t="shared" si="31"/>
        <v>4</v>
      </c>
      <c r="E126">
        <f t="shared" si="31"/>
        <v>4</v>
      </c>
      <c r="F126">
        <f t="shared" si="31"/>
        <v>5</v>
      </c>
      <c r="G126">
        <f t="shared" si="31"/>
        <v>4</v>
      </c>
      <c r="H126"/>
      <c r="I126">
        <f t="shared" si="29"/>
        <v>5</v>
      </c>
      <c r="J126">
        <f t="shared" si="27"/>
        <v>4</v>
      </c>
      <c r="K126">
        <f t="shared" si="29"/>
        <v>5</v>
      </c>
      <c r="M126">
        <f t="shared" si="28"/>
        <v>5</v>
      </c>
      <c r="N126">
        <f t="shared" si="30"/>
        <v>4</v>
      </c>
      <c r="O126">
        <f t="shared" si="30"/>
        <v>5</v>
      </c>
      <c r="P126">
        <f t="shared" si="30"/>
        <v>4</v>
      </c>
    </row>
    <row r="127" spans="3:16">
      <c r="C127">
        <f t="shared" si="31"/>
        <v>5</v>
      </c>
      <c r="D127">
        <f t="shared" si="31"/>
        <v>5</v>
      </c>
      <c r="E127">
        <f t="shared" si="31"/>
        <v>5</v>
      </c>
      <c r="F127">
        <f t="shared" si="31"/>
        <v>5</v>
      </c>
      <c r="G127">
        <f t="shared" si="31"/>
        <v>4</v>
      </c>
      <c r="H127"/>
      <c r="I127">
        <f t="shared" si="29"/>
        <v>5</v>
      </c>
      <c r="J127">
        <f t="shared" si="27"/>
        <v>4</v>
      </c>
      <c r="K127">
        <f t="shared" si="29"/>
        <v>5</v>
      </c>
      <c r="M127">
        <f t="shared" si="28"/>
        <v>4</v>
      </c>
      <c r="N127">
        <f t="shared" si="30"/>
        <v>4</v>
      </c>
      <c r="O127">
        <f t="shared" si="30"/>
        <v>4</v>
      </c>
      <c r="P127">
        <f t="shared" si="30"/>
        <v>4</v>
      </c>
    </row>
    <row r="128" spans="3:16">
      <c r="C128" t="str">
        <f t="shared" si="31"/>
        <v>NO</v>
      </c>
      <c r="D128" t="str">
        <f t="shared" si="31"/>
        <v>NO</v>
      </c>
      <c r="E128" t="str">
        <f t="shared" si="31"/>
        <v>NO</v>
      </c>
      <c r="F128" t="str">
        <f t="shared" si="31"/>
        <v>NO</v>
      </c>
      <c r="G128" t="str">
        <f t="shared" si="31"/>
        <v>NO</v>
      </c>
      <c r="H128"/>
      <c r="I128" t="str">
        <f t="shared" si="29"/>
        <v>NO</v>
      </c>
      <c r="J128" t="str">
        <f t="shared" si="27"/>
        <v>NE</v>
      </c>
      <c r="K128" t="str">
        <f t="shared" si="29"/>
        <v>NO</v>
      </c>
      <c r="M128" t="str">
        <f t="shared" si="28"/>
        <v>NO</v>
      </c>
      <c r="N128" t="str">
        <f t="shared" si="30"/>
        <v>NO</v>
      </c>
      <c r="O128" t="str">
        <f t="shared" si="30"/>
        <v>NO</v>
      </c>
      <c r="P128" t="str">
        <f t="shared" si="30"/>
        <v>NO</v>
      </c>
    </row>
    <row r="129" spans="1:16">
      <c r="C129" t="str">
        <f t="shared" si="31"/>
        <v>NO</v>
      </c>
      <c r="D129" t="str">
        <f t="shared" si="31"/>
        <v>NO</v>
      </c>
      <c r="E129" t="str">
        <f t="shared" si="31"/>
        <v>NO</v>
      </c>
      <c r="F129" t="str">
        <f t="shared" si="31"/>
        <v>NO</v>
      </c>
      <c r="G129" t="str">
        <f t="shared" si="31"/>
        <v>NO</v>
      </c>
      <c r="H129"/>
      <c r="I129" t="str">
        <f t="shared" si="29"/>
        <v>NO</v>
      </c>
      <c r="J129" t="str">
        <f t="shared" si="27"/>
        <v>NE</v>
      </c>
      <c r="K129" t="str">
        <f t="shared" si="29"/>
        <v>NO</v>
      </c>
      <c r="M129" t="str">
        <f t="shared" si="28"/>
        <v>NO</v>
      </c>
      <c r="N129" t="str">
        <f t="shared" si="30"/>
        <v>NO</v>
      </c>
      <c r="O129" t="str">
        <f t="shared" si="30"/>
        <v>NO</v>
      </c>
      <c r="P129" t="str">
        <f t="shared" si="30"/>
        <v>NO</v>
      </c>
    </row>
    <row r="130" spans="1:16">
      <c r="C130" t="str">
        <f t="shared" si="31"/>
        <v>NO</v>
      </c>
      <c r="D130" t="str">
        <f t="shared" si="31"/>
        <v>NO</v>
      </c>
      <c r="E130" t="str">
        <f t="shared" si="31"/>
        <v>NO</v>
      </c>
      <c r="F130" t="str">
        <f t="shared" si="31"/>
        <v>NO</v>
      </c>
      <c r="G130" t="str">
        <f t="shared" si="31"/>
        <v>NO</v>
      </c>
      <c r="H130"/>
      <c r="I130" t="str">
        <f t="shared" si="29"/>
        <v>NO</v>
      </c>
      <c r="J130" t="str">
        <f t="shared" si="27"/>
        <v>NE</v>
      </c>
      <c r="K130" t="str">
        <f t="shared" si="29"/>
        <v>NO</v>
      </c>
      <c r="M130" t="str">
        <f t="shared" si="28"/>
        <v>NO</v>
      </c>
      <c r="N130" t="str">
        <f t="shared" si="30"/>
        <v>NO</v>
      </c>
      <c r="O130" t="str">
        <f t="shared" si="30"/>
        <v>NO</v>
      </c>
      <c r="P130" t="str">
        <f t="shared" si="30"/>
        <v>NO</v>
      </c>
    </row>
    <row r="131" spans="1:16">
      <c r="C131" t="str">
        <f t="shared" si="31"/>
        <v>NO</v>
      </c>
      <c r="D131" t="str">
        <f t="shared" si="31"/>
        <v>NO</v>
      </c>
      <c r="E131" t="str">
        <f t="shared" si="31"/>
        <v>NO</v>
      </c>
      <c r="F131" t="str">
        <f t="shared" si="31"/>
        <v>NO</v>
      </c>
      <c r="G131" t="str">
        <f t="shared" si="31"/>
        <v>NO</v>
      </c>
      <c r="H131"/>
      <c r="I131" t="str">
        <f t="shared" si="29"/>
        <v>NO</v>
      </c>
      <c r="J131" t="str">
        <f t="shared" si="27"/>
        <v>NE</v>
      </c>
      <c r="K131" t="str">
        <f t="shared" si="29"/>
        <v>NO</v>
      </c>
      <c r="M131" t="str">
        <f t="shared" si="28"/>
        <v>NO</v>
      </c>
      <c r="N131" t="str">
        <f t="shared" si="30"/>
        <v>NO</v>
      </c>
      <c r="O131" t="str">
        <f t="shared" si="30"/>
        <v>NO</v>
      </c>
      <c r="P131" t="str">
        <f t="shared" si="30"/>
        <v>NO</v>
      </c>
    </row>
    <row r="132" spans="1:16">
      <c r="C132" t="str">
        <f t="shared" si="31"/>
        <v>NO</v>
      </c>
      <c r="D132" t="str">
        <f t="shared" si="31"/>
        <v>NO</v>
      </c>
      <c r="E132" t="str">
        <f t="shared" si="31"/>
        <v>NO</v>
      </c>
      <c r="F132" t="str">
        <f t="shared" si="31"/>
        <v>NO</v>
      </c>
      <c r="G132" t="str">
        <f t="shared" si="31"/>
        <v>NO</v>
      </c>
      <c r="H132"/>
      <c r="I132" t="str">
        <f t="shared" ref="I132:K137" si="32">IF(ISNUMBER(I38),I38,"NO")</f>
        <v>NO</v>
      </c>
      <c r="J132" t="str">
        <f t="shared" si="27"/>
        <v>NE</v>
      </c>
      <c r="K132" t="str">
        <f t="shared" si="32"/>
        <v>NO</v>
      </c>
      <c r="M132" t="str">
        <f t="shared" si="28"/>
        <v>NO</v>
      </c>
      <c r="N132" t="str">
        <f t="shared" ref="N132:P137" si="33">IF(ISNUMBER(N38),N38,"NO")</f>
        <v>NO</v>
      </c>
      <c r="O132" t="str">
        <f t="shared" si="33"/>
        <v>NO</v>
      </c>
      <c r="P132" t="str">
        <f t="shared" si="33"/>
        <v>NO</v>
      </c>
    </row>
    <row r="133" spans="1:16">
      <c r="C133" t="str">
        <f t="shared" ref="C133:G137" si="34">IF(ISNUMBER(C39),C39,"NO")</f>
        <v>NO</v>
      </c>
      <c r="D133" t="str">
        <f t="shared" si="34"/>
        <v>NO</v>
      </c>
      <c r="E133" t="str">
        <f t="shared" si="34"/>
        <v>NO</v>
      </c>
      <c r="F133" t="str">
        <f t="shared" si="34"/>
        <v>NO</v>
      </c>
      <c r="G133" t="str">
        <f t="shared" si="34"/>
        <v>NO</v>
      </c>
      <c r="H133"/>
      <c r="I133" t="str">
        <f t="shared" si="32"/>
        <v>NO</v>
      </c>
      <c r="J133" t="str">
        <f t="shared" si="27"/>
        <v>NE</v>
      </c>
      <c r="K133" t="str">
        <f t="shared" si="32"/>
        <v>NO</v>
      </c>
      <c r="M133" t="str">
        <f t="shared" si="28"/>
        <v>NO</v>
      </c>
      <c r="N133" t="str">
        <f t="shared" si="33"/>
        <v>NO</v>
      </c>
      <c r="O133" t="str">
        <f t="shared" si="33"/>
        <v>NO</v>
      </c>
      <c r="P133" t="str">
        <f t="shared" si="33"/>
        <v>NO</v>
      </c>
    </row>
    <row r="134" spans="1:16">
      <c r="C134" t="str">
        <f t="shared" si="34"/>
        <v>NO</v>
      </c>
      <c r="D134" t="str">
        <f t="shared" si="34"/>
        <v>NO</v>
      </c>
      <c r="E134" t="str">
        <f t="shared" si="34"/>
        <v>NO</v>
      </c>
      <c r="F134" t="str">
        <f t="shared" si="34"/>
        <v>NO</v>
      </c>
      <c r="G134" t="str">
        <f t="shared" si="34"/>
        <v>NO</v>
      </c>
      <c r="H134"/>
      <c r="I134" t="str">
        <f t="shared" si="32"/>
        <v>NO</v>
      </c>
      <c r="J134" t="str">
        <f t="shared" si="27"/>
        <v>NE</v>
      </c>
      <c r="K134" t="str">
        <f t="shared" si="32"/>
        <v>NO</v>
      </c>
      <c r="M134" t="str">
        <f t="shared" si="28"/>
        <v>NO</v>
      </c>
      <c r="N134" t="str">
        <f t="shared" si="33"/>
        <v>NO</v>
      </c>
      <c r="O134" t="str">
        <f t="shared" si="33"/>
        <v>NO</v>
      </c>
      <c r="P134" t="str">
        <f t="shared" si="33"/>
        <v>NO</v>
      </c>
    </row>
    <row r="135" spans="1:16">
      <c r="C135" t="str">
        <f t="shared" si="34"/>
        <v>NO</v>
      </c>
      <c r="D135" t="str">
        <f t="shared" si="34"/>
        <v>NO</v>
      </c>
      <c r="E135" t="str">
        <f t="shared" si="34"/>
        <v>NO</v>
      </c>
      <c r="F135" t="str">
        <f t="shared" si="34"/>
        <v>NO</v>
      </c>
      <c r="G135" t="str">
        <f t="shared" si="34"/>
        <v>NO</v>
      </c>
      <c r="H135"/>
      <c r="I135" t="str">
        <f t="shared" si="32"/>
        <v>NO</v>
      </c>
      <c r="J135" t="str">
        <f t="shared" si="27"/>
        <v>NE</v>
      </c>
      <c r="K135" t="str">
        <f t="shared" si="32"/>
        <v>NO</v>
      </c>
      <c r="M135" t="str">
        <f t="shared" si="28"/>
        <v>NO</v>
      </c>
      <c r="N135" t="str">
        <f t="shared" si="33"/>
        <v>NO</v>
      </c>
      <c r="O135" t="str">
        <f t="shared" si="33"/>
        <v>NO</v>
      </c>
      <c r="P135" t="str">
        <f t="shared" si="33"/>
        <v>NO</v>
      </c>
    </row>
    <row r="136" spans="1:16">
      <c r="C136" t="str">
        <f t="shared" si="34"/>
        <v>NO</v>
      </c>
      <c r="D136" t="str">
        <f t="shared" si="34"/>
        <v>NO</v>
      </c>
      <c r="E136" t="str">
        <f t="shared" si="34"/>
        <v>NO</v>
      </c>
      <c r="F136" t="str">
        <f t="shared" si="34"/>
        <v>NO</v>
      </c>
      <c r="G136" t="str">
        <f t="shared" si="34"/>
        <v>NO</v>
      </c>
      <c r="H136"/>
      <c r="I136" t="str">
        <f t="shared" si="32"/>
        <v>NO</v>
      </c>
      <c r="J136" t="str">
        <f t="shared" si="27"/>
        <v>NE</v>
      </c>
      <c r="K136" t="str">
        <f t="shared" si="32"/>
        <v>NO</v>
      </c>
      <c r="M136" t="str">
        <f t="shared" si="28"/>
        <v>NO</v>
      </c>
      <c r="N136" t="str">
        <f t="shared" si="33"/>
        <v>NO</v>
      </c>
      <c r="O136" t="str">
        <f t="shared" si="33"/>
        <v>NO</v>
      </c>
      <c r="P136" t="str">
        <f t="shared" si="33"/>
        <v>NO</v>
      </c>
    </row>
    <row r="137" spans="1:16">
      <c r="C137" t="str">
        <f t="shared" si="34"/>
        <v>NO</v>
      </c>
      <c r="D137" t="str">
        <f t="shared" si="34"/>
        <v>NO</v>
      </c>
      <c r="E137" t="str">
        <f t="shared" si="34"/>
        <v>NO</v>
      </c>
      <c r="F137" t="str">
        <f t="shared" si="34"/>
        <v>NO</v>
      </c>
      <c r="G137" t="str">
        <f t="shared" si="34"/>
        <v>NO</v>
      </c>
      <c r="H137"/>
      <c r="I137" t="str">
        <f t="shared" si="32"/>
        <v>NO</v>
      </c>
      <c r="J137" t="str">
        <f t="shared" si="27"/>
        <v>NE</v>
      </c>
      <c r="K137" t="str">
        <f t="shared" si="32"/>
        <v>NO</v>
      </c>
      <c r="M137" t="str">
        <f t="shared" si="28"/>
        <v>NO</v>
      </c>
      <c r="N137" t="str">
        <f t="shared" si="33"/>
        <v>NO</v>
      </c>
      <c r="O137" t="str">
        <f t="shared" si="33"/>
        <v>NO</v>
      </c>
      <c r="P137" t="str">
        <f t="shared" si="33"/>
        <v>NO</v>
      </c>
    </row>
    <row r="138" spans="1:16">
      <c r="A138" s="186" t="s">
        <v>135</v>
      </c>
      <c r="C138" s="188">
        <f>MEDIAN(C100:C137)</f>
        <v>5</v>
      </c>
      <c r="D138" s="188">
        <f t="shared" ref="D138:P138" si="35">MEDIAN(D100:D137)</f>
        <v>5</v>
      </c>
      <c r="E138" s="188">
        <f t="shared" si="35"/>
        <v>5</v>
      </c>
      <c r="F138" s="188">
        <f t="shared" si="35"/>
        <v>5</v>
      </c>
      <c r="G138" s="188">
        <f t="shared" si="35"/>
        <v>3</v>
      </c>
      <c r="H138" s="188"/>
      <c r="I138" s="188">
        <f t="shared" si="35"/>
        <v>5</v>
      </c>
      <c r="J138" s="188">
        <f t="shared" si="35"/>
        <v>3.5</v>
      </c>
      <c r="K138" s="188">
        <f t="shared" si="35"/>
        <v>5</v>
      </c>
      <c r="L138" s="188"/>
      <c r="M138" s="188">
        <f t="shared" si="35"/>
        <v>4</v>
      </c>
      <c r="N138" s="188">
        <f t="shared" si="35"/>
        <v>3</v>
      </c>
      <c r="O138" s="188">
        <f t="shared" si="35"/>
        <v>4.5</v>
      </c>
      <c r="P138" s="188">
        <f t="shared" si="35"/>
        <v>4</v>
      </c>
    </row>
    <row r="139" spans="1:16">
      <c r="A139" s="186" t="s">
        <v>136</v>
      </c>
      <c r="C139" s="188">
        <f>QUARTILE(C100:C137,1)</f>
        <v>5</v>
      </c>
      <c r="D139" s="188">
        <f t="shared" ref="D139:P139" si="36">QUARTILE(D100:D137,1)</f>
        <v>4</v>
      </c>
      <c r="E139" s="188">
        <f t="shared" si="36"/>
        <v>4.75</v>
      </c>
      <c r="F139" s="188">
        <f t="shared" si="36"/>
        <v>5</v>
      </c>
      <c r="G139" s="188">
        <f t="shared" si="36"/>
        <v>2.75</v>
      </c>
      <c r="H139" s="188"/>
      <c r="I139" s="188">
        <f t="shared" si="36"/>
        <v>5</v>
      </c>
      <c r="J139" s="188">
        <f t="shared" si="36"/>
        <v>2</v>
      </c>
      <c r="K139" s="188">
        <f t="shared" si="36"/>
        <v>5</v>
      </c>
      <c r="L139" s="188"/>
      <c r="M139" s="188">
        <f t="shared" si="36"/>
        <v>3</v>
      </c>
      <c r="N139" s="188">
        <f t="shared" si="36"/>
        <v>3</v>
      </c>
      <c r="O139" s="188">
        <f t="shared" si="36"/>
        <v>4</v>
      </c>
      <c r="P139" s="188">
        <f t="shared" si="36"/>
        <v>4</v>
      </c>
    </row>
    <row r="140" spans="1:16">
      <c r="A140" s="186" t="s">
        <v>137</v>
      </c>
      <c r="C140" s="188">
        <f>AVERAGE(C100:C137)</f>
        <v>4.8928571428571432</v>
      </c>
      <c r="D140" s="188">
        <f t="shared" ref="D140:P140" si="37">AVERAGE(D100:D137)</f>
        <v>4.5357142857142856</v>
      </c>
      <c r="E140" s="188">
        <f t="shared" si="37"/>
        <v>4.6785714285714288</v>
      </c>
      <c r="F140" s="188">
        <f t="shared" si="37"/>
        <v>4.75</v>
      </c>
      <c r="G140" s="188">
        <f t="shared" si="37"/>
        <v>3.3214285714285716</v>
      </c>
      <c r="H140" s="188"/>
      <c r="I140" s="188">
        <f t="shared" si="37"/>
        <v>4.7142857142857144</v>
      </c>
      <c r="J140" s="188">
        <f t="shared" si="37"/>
        <v>3.25</v>
      </c>
      <c r="K140" s="188">
        <f t="shared" si="37"/>
        <v>4.5714285714285712</v>
      </c>
      <c r="L140" s="188"/>
      <c r="M140" s="188">
        <f t="shared" si="37"/>
        <v>3.9285714285714284</v>
      </c>
      <c r="N140" s="188">
        <f t="shared" si="37"/>
        <v>3.3214285714285716</v>
      </c>
      <c r="O140" s="188">
        <f t="shared" si="37"/>
        <v>4.3214285714285712</v>
      </c>
      <c r="P140" s="188">
        <f t="shared" si="37"/>
        <v>4.0357142857142856</v>
      </c>
    </row>
  </sheetData>
  <protectedRanges>
    <protectedRange sqref="AB86:AC95" name="Rango3_2_1_1"/>
    <protectedRange sqref="C86:Q95 Y86:AA95" name="Rango1_2_1_1"/>
    <protectedRange sqref="V57:W57 AD86:AE95 R86:T95 V86:X95" name="Rango2_2_1_1"/>
    <protectedRange sqref="AB58:AC85" name="Rango3_2_1"/>
    <protectedRange sqref="C58:Q85 Y58:AA85" name="Rango1_2_1"/>
    <protectedRange sqref="V58:X85 AD58:AE85 R58:T85" name="Rango2_2_1"/>
  </protectedRanges>
  <mergeCells count="35">
    <mergeCell ref="O3:O5"/>
    <mergeCell ref="P3:P5"/>
    <mergeCell ref="C2:H2"/>
    <mergeCell ref="I2:L2"/>
    <mergeCell ref="L3:L5"/>
    <mergeCell ref="M2:Q2"/>
    <mergeCell ref="C3:C5"/>
    <mergeCell ref="D3:D5"/>
    <mergeCell ref="E3:E5"/>
    <mergeCell ref="F3:F5"/>
    <mergeCell ref="G3:G5"/>
    <mergeCell ref="H3:H5"/>
    <mergeCell ref="B2:B5"/>
    <mergeCell ref="B53:B56"/>
    <mergeCell ref="C53:Q53"/>
    <mergeCell ref="R53:W53"/>
    <mergeCell ref="X53:AE53"/>
    <mergeCell ref="C54:E56"/>
    <mergeCell ref="F54:H56"/>
    <mergeCell ref="I54:K56"/>
    <mergeCell ref="L54:N56"/>
    <mergeCell ref="O54:Q56"/>
    <mergeCell ref="I3:I5"/>
    <mergeCell ref="J3:J5"/>
    <mergeCell ref="K3:K5"/>
    <mergeCell ref="Q3:Q5"/>
    <mergeCell ref="M3:M5"/>
    <mergeCell ref="N3:N5"/>
    <mergeCell ref="AD54:AE56"/>
    <mergeCell ref="R54:S56"/>
    <mergeCell ref="T54:U56"/>
    <mergeCell ref="V54:W56"/>
    <mergeCell ref="X54:X56"/>
    <mergeCell ref="Y54:AA56"/>
    <mergeCell ref="AB54:AC56"/>
  </mergeCells>
  <phoneticPr fontId="4" type="noConversion"/>
  <pageMargins left="0.75" right="0.75" top="1" bottom="1" header="0" footer="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L480"/>
  <sheetViews>
    <sheetView zoomScale="75" workbookViewId="0">
      <selection activeCell="G34" sqref="G34:H34"/>
    </sheetView>
  </sheetViews>
  <sheetFormatPr baseColWidth="10" defaultRowHeight="12.75"/>
  <cols>
    <col min="1" max="1" width="21.140625" style="80" customWidth="1"/>
    <col min="2" max="2" width="15.85546875" customWidth="1"/>
    <col min="3" max="3" width="5" customWidth="1"/>
    <col min="4" max="4" width="5.140625" customWidth="1"/>
    <col min="5" max="5" width="4.28515625" customWidth="1"/>
    <col min="6" max="6" width="4.140625" customWidth="1"/>
    <col min="8" max="8" width="8.140625" style="8" customWidth="1"/>
    <col min="9" max="9" width="7.5703125" style="8" customWidth="1"/>
    <col min="10" max="10" width="6.140625" style="8" customWidth="1"/>
    <col min="11" max="11" width="8.28515625" style="8" customWidth="1"/>
    <col min="12" max="38" width="11.42578125" style="71"/>
  </cols>
  <sheetData>
    <row r="1" spans="1:13" ht="13.5" thickBot="1">
      <c r="B1" s="71"/>
      <c r="C1" s="72"/>
      <c r="D1" s="72"/>
      <c r="E1" s="72"/>
      <c r="F1" s="72"/>
      <c r="G1" s="72"/>
      <c r="H1" s="73"/>
      <c r="I1" s="73"/>
      <c r="J1" s="73"/>
      <c r="K1" s="73"/>
    </row>
    <row r="2" spans="1:13" ht="15.75" customHeight="1" thickTop="1">
      <c r="B2" s="16" t="s">
        <v>15</v>
      </c>
      <c r="C2" s="388" t="s">
        <v>43</v>
      </c>
      <c r="D2" s="389"/>
      <c r="E2" s="389"/>
      <c r="F2" s="389"/>
      <c r="G2" s="389"/>
      <c r="H2" s="390"/>
      <c r="I2" s="390"/>
      <c r="J2" s="390"/>
      <c r="K2" s="391"/>
    </row>
    <row r="3" spans="1:13">
      <c r="B3" s="17" t="s">
        <v>16</v>
      </c>
      <c r="C3" s="392">
        <f>C26+C49+C72+C95+C118+C141+C164+C187+C210+C233+C256+C279+C302+C325</f>
        <v>365</v>
      </c>
      <c r="D3" s="393"/>
      <c r="E3" s="393"/>
      <c r="F3" s="393"/>
      <c r="G3" s="393"/>
      <c r="H3" s="394"/>
      <c r="I3" s="394"/>
      <c r="J3" s="394"/>
      <c r="K3" s="395"/>
      <c r="M3" s="80" t="s">
        <v>69</v>
      </c>
    </row>
    <row r="4" spans="1:13" ht="13.5" thickBot="1">
      <c r="A4" s="83"/>
      <c r="B4" s="18"/>
      <c r="C4" s="7">
        <v>5</v>
      </c>
      <c r="D4" s="1">
        <v>4</v>
      </c>
      <c r="E4" s="7">
        <v>3</v>
      </c>
      <c r="F4" s="7">
        <v>2</v>
      </c>
      <c r="G4" s="1" t="s">
        <v>9</v>
      </c>
      <c r="H4" s="2" t="s">
        <v>14</v>
      </c>
      <c r="I4" s="31" t="s">
        <v>53</v>
      </c>
      <c r="J4" s="32" t="s">
        <v>46</v>
      </c>
      <c r="K4" s="37" t="s">
        <v>54</v>
      </c>
      <c r="M4" s="81" t="s">
        <v>80</v>
      </c>
    </row>
    <row r="5" spans="1:13" ht="13.5" thickTop="1">
      <c r="A5" s="83"/>
      <c r="B5" s="396" t="s">
        <v>10</v>
      </c>
      <c r="C5" s="397"/>
      <c r="D5" s="397"/>
      <c r="E5" s="397"/>
      <c r="F5" s="397"/>
      <c r="G5" s="397"/>
      <c r="H5" s="398"/>
      <c r="I5" s="398"/>
      <c r="J5" s="398"/>
      <c r="K5" s="399"/>
    </row>
    <row r="6" spans="1:13" ht="15" customHeight="1">
      <c r="B6" s="3" t="s">
        <v>49</v>
      </c>
      <c r="C6" s="4">
        <f t="shared" ref="C6:G8" si="0">C29+C52+C75+C98+C121+C144+C167+C190+C213+C236+C259+C282+C305+C328</f>
        <v>308</v>
      </c>
      <c r="D6" s="4">
        <f t="shared" si="0"/>
        <v>44</v>
      </c>
      <c r="E6" s="4">
        <f t="shared" si="0"/>
        <v>12</v>
      </c>
      <c r="F6" s="4">
        <f t="shared" si="0"/>
        <v>1</v>
      </c>
      <c r="G6" s="4">
        <f t="shared" si="0"/>
        <v>364</v>
      </c>
      <c r="H6" s="10">
        <f>G6*100/C3</f>
        <v>99.726027397260268</v>
      </c>
      <c r="I6" s="9">
        <f t="shared" ref="I6:J10" si="1">AVERAGE(I328)</f>
        <v>5</v>
      </c>
      <c r="J6" s="9">
        <f t="shared" si="1"/>
        <v>5</v>
      </c>
      <c r="K6" s="66">
        <f>(5*C6+4*D6+3*E6+2*F6)/$C$3</f>
        <v>4.8054794520547945</v>
      </c>
    </row>
    <row r="7" spans="1:13" ht="15">
      <c r="B7" s="3" t="s">
        <v>0</v>
      </c>
      <c r="C7" s="4">
        <f t="shared" si="0"/>
        <v>93</v>
      </c>
      <c r="D7" s="4">
        <f t="shared" si="0"/>
        <v>89</v>
      </c>
      <c r="E7" s="4">
        <f t="shared" si="0"/>
        <v>149</v>
      </c>
      <c r="F7" s="4">
        <f t="shared" si="0"/>
        <v>34</v>
      </c>
      <c r="G7" s="4">
        <f t="shared" si="0"/>
        <v>331</v>
      </c>
      <c r="H7" s="10">
        <f>G7*100/C3</f>
        <v>90.68493150684931</v>
      </c>
      <c r="I7" s="9">
        <f t="shared" si="1"/>
        <v>5</v>
      </c>
      <c r="J7" s="9">
        <f t="shared" si="1"/>
        <v>5</v>
      </c>
      <c r="K7" s="66">
        <f>(5*C7+4*D7+3*E7+2*F7)/$C$3</f>
        <v>3.6602739726027398</v>
      </c>
    </row>
    <row r="8" spans="1:13" ht="13.5" customHeight="1">
      <c r="B8" s="11" t="s">
        <v>55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5">
        <f>G8*100/C3</f>
        <v>0</v>
      </c>
      <c r="I8" s="14"/>
      <c r="J8" s="14"/>
      <c r="K8" s="70"/>
    </row>
    <row r="9" spans="1:13" ht="15">
      <c r="B9" s="3" t="s">
        <v>47</v>
      </c>
      <c r="C9" s="4">
        <f>C32+C55+C78+C101+C124+C147+C170+C193+C216+C239+C262+C285+C308+C331</f>
        <v>307</v>
      </c>
      <c r="D9" s="4">
        <f>D32+D55+D78+D101+D124+D147+D170+D193+D216+D239+D262+D285+D308+D331</f>
        <v>29</v>
      </c>
      <c r="E9" s="4">
        <f>E32+E55+E78+E101+E124+E147+E170+E193+E216+E239+E262+E285+E308+E331</f>
        <v>17</v>
      </c>
      <c r="F9" s="4">
        <f>F32+F55+F78+F101+F124+F147+F170+F193+F216+F239+F262+F285+F308+F331</f>
        <v>12</v>
      </c>
      <c r="G9" s="4">
        <f>G32+G55+G78+G101+G124+G147+G170+G193+G216+G239+G262+G285+G308+G331</f>
        <v>353</v>
      </c>
      <c r="H9" s="10">
        <f>G9*100/C3</f>
        <v>96.712328767123282</v>
      </c>
      <c r="I9" s="9">
        <f t="shared" si="1"/>
        <v>5</v>
      </c>
      <c r="J9" s="9">
        <f t="shared" si="1"/>
        <v>5</v>
      </c>
      <c r="K9" s="66">
        <f>(5*C9+4*D9+3*E9+2*F9)/$C$3</f>
        <v>4.7287671232876711</v>
      </c>
    </row>
    <row r="10" spans="1:13" ht="15">
      <c r="B10" s="3" t="s">
        <v>1</v>
      </c>
      <c r="C10" s="4">
        <f t="shared" ref="C10:G14" si="2">C33+C56+C79+C102+C125+C148+C171+C194+C217+C240+C263+C286+C309+C332</f>
        <v>20</v>
      </c>
      <c r="D10" s="4">
        <f t="shared" si="2"/>
        <v>56</v>
      </c>
      <c r="E10" s="4">
        <f t="shared" si="2"/>
        <v>156</v>
      </c>
      <c r="F10" s="4">
        <f t="shared" si="2"/>
        <v>133</v>
      </c>
      <c r="G10" s="4">
        <f t="shared" si="2"/>
        <v>232</v>
      </c>
      <c r="H10" s="10">
        <f>G10*100/C3</f>
        <v>63.561643835616437</v>
      </c>
      <c r="I10" s="9">
        <f t="shared" si="1"/>
        <v>3</v>
      </c>
      <c r="J10" s="9">
        <f t="shared" si="1"/>
        <v>3</v>
      </c>
      <c r="K10" s="66">
        <f>(5*C10+4*D10+3*E10+2*F10)/$C$3</f>
        <v>2.8986301369863012</v>
      </c>
    </row>
    <row r="11" spans="1:13" ht="13.5" customHeight="1" thickBot="1">
      <c r="B11" s="385" t="s">
        <v>2</v>
      </c>
      <c r="C11" s="386"/>
      <c r="D11" s="386"/>
      <c r="E11" s="386"/>
      <c r="F11" s="387"/>
      <c r="G11" s="4">
        <f t="shared" si="2"/>
        <v>334</v>
      </c>
      <c r="H11" s="39">
        <f>G11*100/C3</f>
        <v>91.506849315068493</v>
      </c>
      <c r="I11" s="30"/>
      <c r="J11" s="30"/>
      <c r="K11" s="24"/>
    </row>
    <row r="12" spans="1:13" ht="13.5" thickTop="1">
      <c r="B12" s="396" t="s">
        <v>11</v>
      </c>
      <c r="C12" s="397"/>
      <c r="D12" s="397"/>
      <c r="E12" s="397"/>
      <c r="F12" s="397"/>
      <c r="G12" s="397"/>
      <c r="H12" s="398"/>
      <c r="I12" s="398"/>
      <c r="J12" s="398"/>
      <c r="K12" s="399"/>
    </row>
    <row r="13" spans="1:13" ht="15">
      <c r="B13" s="3" t="s">
        <v>52</v>
      </c>
      <c r="C13" s="4">
        <f t="shared" si="2"/>
        <v>340</v>
      </c>
      <c r="D13" s="4">
        <f t="shared" si="2"/>
        <v>17</v>
      </c>
      <c r="E13" s="4">
        <f t="shared" si="2"/>
        <v>6</v>
      </c>
      <c r="F13" s="4">
        <f t="shared" si="2"/>
        <v>2</v>
      </c>
      <c r="G13" s="4">
        <f t="shared" si="2"/>
        <v>363</v>
      </c>
      <c r="H13" s="10">
        <f>G13*100/C3</f>
        <v>99.452054794520549</v>
      </c>
      <c r="I13" s="9">
        <f t="shared" ref="I13:J15" si="3">AVERAGE(I335)</f>
        <v>5</v>
      </c>
      <c r="J13" s="9">
        <f t="shared" si="3"/>
        <v>5</v>
      </c>
      <c r="K13" s="66">
        <f>(5*C13+4*D13+3*E13+2*F13)/$C$3</f>
        <v>4.904109589041096</v>
      </c>
    </row>
    <row r="14" spans="1:13" ht="15">
      <c r="B14" s="11" t="s">
        <v>48</v>
      </c>
      <c r="C14" s="12">
        <f t="shared" si="2"/>
        <v>0</v>
      </c>
      <c r="D14" s="12">
        <f t="shared" si="2"/>
        <v>0</v>
      </c>
      <c r="E14" s="12">
        <f t="shared" si="2"/>
        <v>0</v>
      </c>
      <c r="F14" s="12">
        <f t="shared" si="2"/>
        <v>0</v>
      </c>
      <c r="G14" s="12">
        <f t="shared" si="2"/>
        <v>0</v>
      </c>
      <c r="H14" s="15">
        <f>G14*100/C3</f>
        <v>0</v>
      </c>
      <c r="I14" s="14"/>
      <c r="J14" s="14"/>
      <c r="K14" s="70"/>
    </row>
    <row r="15" spans="1:13" ht="15">
      <c r="B15" s="3" t="s">
        <v>4</v>
      </c>
      <c r="C15" s="4">
        <f t="shared" ref="C15:G18" si="4">C38+C61+C84+C107+C130+C153+C176+C199+C222+C245+C268+C291+C314+C337</f>
        <v>198</v>
      </c>
      <c r="D15" s="4">
        <f t="shared" si="4"/>
        <v>43</v>
      </c>
      <c r="E15" s="4">
        <f t="shared" si="4"/>
        <v>52</v>
      </c>
      <c r="F15" s="4">
        <f t="shared" si="4"/>
        <v>72</v>
      </c>
      <c r="G15" s="4">
        <f t="shared" si="4"/>
        <v>293</v>
      </c>
      <c r="H15" s="10">
        <f>G15*100/C3</f>
        <v>80.273972602739732</v>
      </c>
      <c r="I15" s="9">
        <f t="shared" si="3"/>
        <v>5</v>
      </c>
      <c r="J15" s="9">
        <f t="shared" si="3"/>
        <v>5</v>
      </c>
      <c r="K15" s="66">
        <f>(5*C15+4*D15+3*E15+2*F15)/$C$3</f>
        <v>4.0054794520547947</v>
      </c>
    </row>
    <row r="16" spans="1:13" ht="13.5" customHeight="1" thickBot="1">
      <c r="B16" s="385" t="s">
        <v>5</v>
      </c>
      <c r="C16" s="386"/>
      <c r="D16" s="386"/>
      <c r="E16" s="386"/>
      <c r="F16" s="387"/>
      <c r="G16" s="4">
        <f t="shared" si="4"/>
        <v>333</v>
      </c>
      <c r="H16" s="39">
        <f>G16*100/C3</f>
        <v>91.232876712328761</v>
      </c>
      <c r="I16" s="30"/>
      <c r="J16" s="30"/>
      <c r="K16" s="24"/>
    </row>
    <row r="17" spans="1:12" ht="13.5" customHeight="1" thickTop="1">
      <c r="B17" s="396" t="s">
        <v>12</v>
      </c>
      <c r="C17" s="397"/>
      <c r="D17" s="397"/>
      <c r="E17" s="397"/>
      <c r="F17" s="397"/>
      <c r="G17" s="397"/>
      <c r="H17" s="398"/>
      <c r="I17" s="398"/>
      <c r="J17" s="398"/>
      <c r="K17" s="399"/>
    </row>
    <row r="18" spans="1:12" ht="15">
      <c r="B18" s="3" t="s">
        <v>6</v>
      </c>
      <c r="C18" s="4">
        <f t="shared" si="4"/>
        <v>141</v>
      </c>
      <c r="D18" s="4">
        <f t="shared" si="4"/>
        <v>55</v>
      </c>
      <c r="E18" s="4">
        <f t="shared" si="4"/>
        <v>76</v>
      </c>
      <c r="F18" s="4">
        <f t="shared" si="4"/>
        <v>92</v>
      </c>
      <c r="G18" s="4">
        <f t="shared" si="4"/>
        <v>272</v>
      </c>
      <c r="H18" s="10">
        <f>G18*100/C3</f>
        <v>74.520547945205479</v>
      </c>
      <c r="I18" s="68">
        <f t="shared" ref="I18:J21" si="5">AVERAGE(I340)</f>
        <v>5</v>
      </c>
      <c r="J18" s="9">
        <f t="shared" si="5"/>
        <v>5</v>
      </c>
      <c r="K18" s="66">
        <f>(5*C18+4*D18+3*E18+2*F18)/$C$3</f>
        <v>3.6630136986301371</v>
      </c>
    </row>
    <row r="19" spans="1:12" ht="15">
      <c r="B19" s="3" t="s">
        <v>50</v>
      </c>
      <c r="C19" s="4">
        <f t="shared" ref="C19:G20" si="6">C42+C65+C88+C111+C134+C157+C180+C203+C226+C249+C272+C295+C318+C341</f>
        <v>86</v>
      </c>
      <c r="D19" s="4">
        <f t="shared" si="6"/>
        <v>105</v>
      </c>
      <c r="E19" s="4">
        <f t="shared" si="6"/>
        <v>94</v>
      </c>
      <c r="F19" s="4">
        <f t="shared" si="6"/>
        <v>80</v>
      </c>
      <c r="G19" s="4">
        <f t="shared" si="6"/>
        <v>285</v>
      </c>
      <c r="H19" s="10">
        <f>G19*100/C3</f>
        <v>78.082191780821915</v>
      </c>
      <c r="I19" s="68">
        <f t="shared" si="5"/>
        <v>5</v>
      </c>
      <c r="J19" s="9">
        <f t="shared" si="5"/>
        <v>5</v>
      </c>
      <c r="K19" s="66">
        <f>(5*C19+4*D19+3*E19+2*F19)/$C$3</f>
        <v>3.5397260273972604</v>
      </c>
    </row>
    <row r="20" spans="1:12" ht="15">
      <c r="B20" s="11" t="s">
        <v>7</v>
      </c>
      <c r="C20" s="12">
        <f t="shared" si="6"/>
        <v>0</v>
      </c>
      <c r="D20" s="12">
        <f t="shared" si="6"/>
        <v>0</v>
      </c>
      <c r="E20" s="12">
        <f t="shared" si="6"/>
        <v>0</v>
      </c>
      <c r="F20" s="12">
        <f t="shared" si="6"/>
        <v>0</v>
      </c>
      <c r="G20" s="12">
        <f t="shared" si="6"/>
        <v>0</v>
      </c>
      <c r="H20" s="15">
        <f>G20*100/C3</f>
        <v>0</v>
      </c>
      <c r="I20" s="86"/>
      <c r="J20" s="14"/>
      <c r="K20" s="70"/>
    </row>
    <row r="21" spans="1:12" ht="15">
      <c r="A21" s="83"/>
      <c r="B21" s="6" t="s">
        <v>51</v>
      </c>
      <c r="C21" s="4">
        <f t="shared" ref="C21:G22" si="7">C44+C67+C90+C113+C136+C159+C182+C205+C228+C251+C274+C297+C320+C343</f>
        <v>171</v>
      </c>
      <c r="D21" s="4">
        <f t="shared" si="7"/>
        <v>87</v>
      </c>
      <c r="E21" s="4">
        <f t="shared" si="7"/>
        <v>82</v>
      </c>
      <c r="F21" s="4">
        <f t="shared" si="7"/>
        <v>25</v>
      </c>
      <c r="G21" s="4">
        <f t="shared" si="7"/>
        <v>340</v>
      </c>
      <c r="H21" s="10">
        <f>G21*100/C3</f>
        <v>93.150684931506845</v>
      </c>
      <c r="I21" s="68">
        <f t="shared" si="5"/>
        <v>5</v>
      </c>
      <c r="J21" s="9">
        <f t="shared" si="5"/>
        <v>5</v>
      </c>
      <c r="K21" s="66">
        <f>(5*C21+4*D21+3*E21+2*F21)/$C$3</f>
        <v>4.1068493150684935</v>
      </c>
    </row>
    <row r="22" spans="1:12" ht="13.5" customHeight="1" thickBot="1">
      <c r="A22" s="83"/>
      <c r="B22" s="400" t="s">
        <v>8</v>
      </c>
      <c r="C22" s="401"/>
      <c r="D22" s="401"/>
      <c r="E22" s="401"/>
      <c r="F22" s="401"/>
      <c r="G22" s="23">
        <f t="shared" si="7"/>
        <v>298</v>
      </c>
      <c r="H22" s="39">
        <f>G22*100/C3</f>
        <v>81.643835616438352</v>
      </c>
      <c r="I22" s="30"/>
      <c r="J22" s="30"/>
      <c r="K22" s="24"/>
    </row>
    <row r="23" spans="1:12" ht="13.5" thickTop="1">
      <c r="B23" s="71"/>
      <c r="C23" s="71"/>
      <c r="D23" s="71"/>
      <c r="E23" s="71"/>
      <c r="F23" s="71"/>
      <c r="G23" s="71"/>
      <c r="H23" s="78"/>
      <c r="I23" s="79"/>
      <c r="J23" s="79"/>
      <c r="K23" s="78"/>
    </row>
    <row r="24" spans="1:12" ht="13.5" thickBot="1">
      <c r="B24" s="71"/>
      <c r="C24" s="71"/>
      <c r="D24" s="71"/>
      <c r="E24" s="71"/>
      <c r="F24" s="71"/>
      <c r="G24" s="71"/>
      <c r="H24" s="79"/>
      <c r="I24" s="73"/>
      <c r="J24" s="73"/>
      <c r="K24" s="89"/>
    </row>
    <row r="25" spans="1:12" ht="13.5" thickTop="1">
      <c r="A25" s="80" t="s">
        <v>38</v>
      </c>
      <c r="B25" s="16" t="s">
        <v>15</v>
      </c>
      <c r="C25" s="388" t="s">
        <v>26</v>
      </c>
      <c r="D25" s="389"/>
      <c r="E25" s="389"/>
      <c r="F25" s="389"/>
      <c r="G25" s="389"/>
      <c r="H25" s="390"/>
      <c r="I25" s="34"/>
      <c r="J25" s="34"/>
      <c r="K25" s="36"/>
    </row>
    <row r="26" spans="1:12">
      <c r="B26" s="17" t="s">
        <v>16</v>
      </c>
      <c r="C26" s="392">
        <f>INGLES!$A$47</f>
        <v>26</v>
      </c>
      <c r="D26" s="393"/>
      <c r="E26" s="393"/>
      <c r="F26" s="393"/>
      <c r="G26" s="393"/>
      <c r="H26" s="394"/>
      <c r="I26" s="394"/>
      <c r="J26" s="394"/>
      <c r="K26" s="395"/>
      <c r="L26" s="82"/>
    </row>
    <row r="27" spans="1:12" ht="13.5" thickBot="1">
      <c r="A27" s="83"/>
      <c r="B27" s="18"/>
      <c r="C27" s="7">
        <v>5</v>
      </c>
      <c r="D27" s="1">
        <v>4</v>
      </c>
      <c r="E27" s="7">
        <v>3</v>
      </c>
      <c r="F27" s="7">
        <v>2</v>
      </c>
      <c r="G27" s="1" t="s">
        <v>9</v>
      </c>
      <c r="H27" s="2" t="s">
        <v>14</v>
      </c>
      <c r="I27" s="31" t="s">
        <v>53</v>
      </c>
      <c r="J27" s="32" t="s">
        <v>46</v>
      </c>
      <c r="K27" s="37" t="s">
        <v>54</v>
      </c>
    </row>
    <row r="28" spans="1:12" ht="13.5" thickTop="1">
      <c r="A28" s="83"/>
      <c r="B28" s="396" t="s">
        <v>10</v>
      </c>
      <c r="C28" s="397"/>
      <c r="D28" s="397"/>
      <c r="E28" s="397"/>
      <c r="F28" s="397"/>
      <c r="G28" s="397"/>
      <c r="H28" s="398"/>
      <c r="I28" s="398"/>
      <c r="J28" s="398"/>
      <c r="K28" s="399"/>
    </row>
    <row r="29" spans="1:12" ht="15" customHeight="1">
      <c r="B29" s="3" t="s">
        <v>49</v>
      </c>
      <c r="C29" s="4">
        <f>INGLES!$C$47</f>
        <v>26</v>
      </c>
      <c r="D29" s="4">
        <f>INGLES!$C$48</f>
        <v>0</v>
      </c>
      <c r="E29" s="4">
        <f>INGLES!$C$49</f>
        <v>0</v>
      </c>
      <c r="F29" s="4">
        <f>INGLES!$C$50</f>
        <v>0</v>
      </c>
      <c r="G29" s="4">
        <f>C29+D29+E29</f>
        <v>26</v>
      </c>
      <c r="H29" s="10">
        <f>G29*100/C26</f>
        <v>100</v>
      </c>
      <c r="I29" s="9">
        <f>INGLES!$C$138</f>
        <v>5</v>
      </c>
      <c r="J29" s="9">
        <f>INGLES!$C$139</f>
        <v>5</v>
      </c>
      <c r="K29" s="66">
        <f>INGLES!$C$140</f>
        <v>5</v>
      </c>
    </row>
    <row r="30" spans="1:12" ht="15">
      <c r="B30" s="3" t="s">
        <v>0</v>
      </c>
      <c r="C30" s="4">
        <f>INGLES!$D$47</f>
        <v>0</v>
      </c>
      <c r="D30" s="4">
        <f>INGLES!$D$48</f>
        <v>2</v>
      </c>
      <c r="E30" s="4">
        <f>INGLES!$D$49</f>
        <v>24</v>
      </c>
      <c r="F30" s="4">
        <f>INGLES!$D$50</f>
        <v>0</v>
      </c>
      <c r="G30" s="4">
        <f>C30+D30+E30</f>
        <v>26</v>
      </c>
      <c r="H30" s="10">
        <f>G30*100/C26</f>
        <v>100</v>
      </c>
      <c r="I30" s="9">
        <f>INGLES!$D$138</f>
        <v>3</v>
      </c>
      <c r="J30" s="9">
        <f>INGLES!$D$139</f>
        <v>3</v>
      </c>
      <c r="K30" s="66">
        <f>INGLES!$D$140</f>
        <v>3.0769230769230771</v>
      </c>
    </row>
    <row r="31" spans="1:12" ht="15">
      <c r="B31" s="11" t="s">
        <v>55</v>
      </c>
      <c r="C31" s="12">
        <f>INGLES!$E$47</f>
        <v>0</v>
      </c>
      <c r="D31" s="12">
        <f>INGLES!$E$48</f>
        <v>0</v>
      </c>
      <c r="E31" s="12">
        <f>INGLES!$E$49</f>
        <v>0</v>
      </c>
      <c r="F31" s="12">
        <f>INGLES!$E$50</f>
        <v>0</v>
      </c>
      <c r="G31" s="12">
        <f>C31+D31+E31</f>
        <v>0</v>
      </c>
      <c r="H31" s="15">
        <f>G31*100/C26</f>
        <v>0</v>
      </c>
      <c r="I31" s="14"/>
      <c r="J31" s="14"/>
      <c r="K31" s="70"/>
    </row>
    <row r="32" spans="1:12" ht="15">
      <c r="B32" s="3" t="s">
        <v>47</v>
      </c>
      <c r="C32" s="4">
        <f>INGLES!$F$47</f>
        <v>26</v>
      </c>
      <c r="D32" s="4">
        <f>INGLES!$F$48</f>
        <v>0</v>
      </c>
      <c r="E32" s="4">
        <f>INGLES!$F$49</f>
        <v>0</v>
      </c>
      <c r="F32" s="4">
        <f>INGLES!$F$50</f>
        <v>0</v>
      </c>
      <c r="G32" s="4">
        <f>C32+D32+E32</f>
        <v>26</v>
      </c>
      <c r="H32" s="10">
        <f>G32*100/C26</f>
        <v>100</v>
      </c>
      <c r="I32" s="9">
        <f>INGLES!$F$138</f>
        <v>5</v>
      </c>
      <c r="J32" s="9">
        <f>INGLES!$F$139</f>
        <v>5</v>
      </c>
      <c r="K32" s="66">
        <f>INGLES!$F$140</f>
        <v>5</v>
      </c>
    </row>
    <row r="33" spans="1:11" ht="15">
      <c r="B33" s="3" t="s">
        <v>1</v>
      </c>
      <c r="C33" s="4">
        <f>INGLES!$G$47</f>
        <v>0</v>
      </c>
      <c r="D33" s="4">
        <f>INGLES!$G$48</f>
        <v>1</v>
      </c>
      <c r="E33" s="4">
        <f>INGLES!$G$49</f>
        <v>4</v>
      </c>
      <c r="F33" s="4">
        <f>INGLES!$G$50</f>
        <v>21</v>
      </c>
      <c r="G33" s="4">
        <f>C33+D33+E33</f>
        <v>5</v>
      </c>
      <c r="H33" s="10">
        <f>G33*100/C26</f>
        <v>19.23076923076923</v>
      </c>
      <c r="I33" s="9">
        <f>INGLES!$G$138</f>
        <v>2</v>
      </c>
      <c r="J33" s="9">
        <f>INGLES!$G$139</f>
        <v>2</v>
      </c>
      <c r="K33" s="66">
        <f>INGLES!$G$140</f>
        <v>2.2307692307692308</v>
      </c>
    </row>
    <row r="34" spans="1:11" ht="13.5" customHeight="1" thickBot="1">
      <c r="B34" s="385" t="s">
        <v>2</v>
      </c>
      <c r="C34" s="386"/>
      <c r="D34" s="386"/>
      <c r="E34" s="386"/>
      <c r="F34" s="387"/>
      <c r="G34" s="4">
        <f>INGLES!$S$47</f>
        <v>26</v>
      </c>
      <c r="H34" s="39">
        <f>G34*100/C26</f>
        <v>100</v>
      </c>
      <c r="I34" s="30"/>
      <c r="J34" s="30"/>
      <c r="K34" s="24"/>
    </row>
    <row r="35" spans="1:11" ht="13.5" thickTop="1">
      <c r="B35" s="396" t="s">
        <v>11</v>
      </c>
      <c r="C35" s="397"/>
      <c r="D35" s="397"/>
      <c r="E35" s="397"/>
      <c r="F35" s="397"/>
      <c r="G35" s="397"/>
      <c r="H35" s="398"/>
      <c r="I35" s="398"/>
      <c r="J35" s="398"/>
      <c r="K35" s="399"/>
    </row>
    <row r="36" spans="1:11" ht="15">
      <c r="B36" s="3" t="s">
        <v>52</v>
      </c>
      <c r="C36" s="4">
        <f>INGLES!$I$47</f>
        <v>26</v>
      </c>
      <c r="D36" s="4">
        <f>INGLES!$I$48</f>
        <v>0</v>
      </c>
      <c r="E36" s="4">
        <f>INGLES!$I$49</f>
        <v>0</v>
      </c>
      <c r="F36" s="4">
        <f>INGLES!$I$50</f>
        <v>0</v>
      </c>
      <c r="G36" s="5">
        <f>C36+D36+E36</f>
        <v>26</v>
      </c>
      <c r="H36" s="10">
        <f>G36*100/C26</f>
        <v>100</v>
      </c>
      <c r="I36" s="9">
        <f>INGLES!$I$138</f>
        <v>5</v>
      </c>
      <c r="J36" s="9">
        <f>INGLES!$I$139</f>
        <v>5</v>
      </c>
      <c r="K36" s="66">
        <f>INGLES!$I$140</f>
        <v>5</v>
      </c>
    </row>
    <row r="37" spans="1:11" ht="15">
      <c r="B37" s="11" t="s">
        <v>48</v>
      </c>
      <c r="C37" s="12">
        <f>INGLES!$J$47</f>
        <v>0</v>
      </c>
      <c r="D37" s="12">
        <f>INGLES!$J$48</f>
        <v>0</v>
      </c>
      <c r="E37" s="12">
        <f>INGLES!$J$49</f>
        <v>0</v>
      </c>
      <c r="F37" s="12">
        <f>INGLES!$J$50</f>
        <v>0</v>
      </c>
      <c r="G37" s="13">
        <f>C37+D37+E37</f>
        <v>0</v>
      </c>
      <c r="H37" s="15">
        <f>G37*100/C26</f>
        <v>0</v>
      </c>
      <c r="I37" s="14"/>
      <c r="J37" s="14"/>
      <c r="K37" s="70"/>
    </row>
    <row r="38" spans="1:11" ht="15">
      <c r="B38" s="3" t="s">
        <v>4</v>
      </c>
      <c r="C38" s="4">
        <f>INGLES!$K$47</f>
        <v>0</v>
      </c>
      <c r="D38" s="4">
        <f>INGLES!$K$48</f>
        <v>0</v>
      </c>
      <c r="E38" s="4">
        <f>INGLES!$K$49</f>
        <v>12</v>
      </c>
      <c r="F38" s="4">
        <f>INGLES!$K$50</f>
        <v>14</v>
      </c>
      <c r="G38" s="5">
        <f>C38+D38+E38</f>
        <v>12</v>
      </c>
      <c r="H38" s="10">
        <f>G38*100/C26</f>
        <v>46.153846153846153</v>
      </c>
      <c r="I38" s="9">
        <f>INGLES!$K$138</f>
        <v>2</v>
      </c>
      <c r="J38" s="9">
        <f>INGLES!$K$139</f>
        <v>2</v>
      </c>
      <c r="K38" s="66">
        <f>INGLES!$K$140</f>
        <v>2.4615384615384617</v>
      </c>
    </row>
    <row r="39" spans="1:11" ht="13.5" customHeight="1" thickBot="1">
      <c r="B39" s="385" t="s">
        <v>5</v>
      </c>
      <c r="C39" s="386"/>
      <c r="D39" s="386"/>
      <c r="E39" s="386"/>
      <c r="F39" s="387"/>
      <c r="G39" s="4">
        <f>INGLES!$T$47</f>
        <v>26</v>
      </c>
      <c r="H39" s="39">
        <f>G39*100/C26</f>
        <v>100</v>
      </c>
      <c r="I39" s="30"/>
      <c r="J39" s="30"/>
      <c r="K39" s="24"/>
    </row>
    <row r="40" spans="1:11" ht="13.5" customHeight="1" thickTop="1">
      <c r="B40" s="396" t="s">
        <v>12</v>
      </c>
      <c r="C40" s="397"/>
      <c r="D40" s="397"/>
      <c r="E40" s="397"/>
      <c r="F40" s="397"/>
      <c r="G40" s="397"/>
      <c r="H40" s="398"/>
      <c r="I40" s="398"/>
      <c r="J40" s="398"/>
      <c r="K40" s="399"/>
    </row>
    <row r="41" spans="1:11" ht="15">
      <c r="B41" s="3" t="s">
        <v>6</v>
      </c>
      <c r="C41" s="4">
        <f>INGLES!$M$47</f>
        <v>0</v>
      </c>
      <c r="D41" s="4">
        <f>INGLES!$M$48</f>
        <v>0</v>
      </c>
      <c r="E41" s="4">
        <f>INGLES!$M$49</f>
        <v>16</v>
      </c>
      <c r="F41" s="4">
        <f>INGLES!$M$50</f>
        <v>10</v>
      </c>
      <c r="G41" s="5">
        <f>C41+D41+E41</f>
        <v>16</v>
      </c>
      <c r="H41" s="10">
        <f>G41*100/C26</f>
        <v>61.53846153846154</v>
      </c>
      <c r="I41" s="9">
        <f>INGLES!$M$138</f>
        <v>3</v>
      </c>
      <c r="J41" s="9">
        <f>INGLES!$M$139</f>
        <v>2</v>
      </c>
      <c r="K41" s="66">
        <f>INGLES!$M$140</f>
        <v>2.6153846153846154</v>
      </c>
    </row>
    <row r="42" spans="1:11" ht="15">
      <c r="B42" s="3" t="s">
        <v>50</v>
      </c>
      <c r="C42" s="4">
        <f>INGLES!$N$47</f>
        <v>9</v>
      </c>
      <c r="D42" s="4">
        <f>INGLES!$N$48</f>
        <v>13</v>
      </c>
      <c r="E42" s="4">
        <f>INGLES!$N$49</f>
        <v>4</v>
      </c>
      <c r="F42" s="4">
        <f>INGLES!$N$50</f>
        <v>0</v>
      </c>
      <c r="G42" s="5">
        <f>C42+D42+E42</f>
        <v>26</v>
      </c>
      <c r="H42" s="10">
        <f>G42*100/C26</f>
        <v>100</v>
      </c>
      <c r="I42" s="9">
        <f>INGLES!$N$138</f>
        <v>4</v>
      </c>
      <c r="J42" s="9">
        <f>INGLES!$N$139</f>
        <v>4</v>
      </c>
      <c r="K42" s="66">
        <f>INGLES!$N$140</f>
        <v>4.1923076923076925</v>
      </c>
    </row>
    <row r="43" spans="1:11" ht="15">
      <c r="B43" s="11" t="s">
        <v>7</v>
      </c>
      <c r="C43" s="12">
        <f>INGLES!$O$47</f>
        <v>0</v>
      </c>
      <c r="D43" s="12">
        <f>INGLES!$O$48</f>
        <v>0</v>
      </c>
      <c r="E43" s="12">
        <f>INGLES!$O$49</f>
        <v>0</v>
      </c>
      <c r="F43" s="12">
        <f>INGLES!$O$50</f>
        <v>0</v>
      </c>
      <c r="G43" s="13">
        <f>C43+D43+E43</f>
        <v>0</v>
      </c>
      <c r="H43" s="15">
        <f>G43*100/C26</f>
        <v>0</v>
      </c>
      <c r="I43" s="14"/>
      <c r="J43" s="14"/>
      <c r="K43" s="70"/>
    </row>
    <row r="44" spans="1:11" ht="15">
      <c r="A44" s="83"/>
      <c r="B44" s="6" t="s">
        <v>51</v>
      </c>
      <c r="C44" s="4">
        <f>INGLES!$P$47</f>
        <v>0</v>
      </c>
      <c r="D44" s="4">
        <f>INGLES!$P$48</f>
        <v>9</v>
      </c>
      <c r="E44" s="4">
        <f>INGLES!$P$49</f>
        <v>17</v>
      </c>
      <c r="F44" s="4">
        <f>INGLES!$P$50</f>
        <v>0</v>
      </c>
      <c r="G44" s="5">
        <f>C44+D44+E44</f>
        <v>26</v>
      </c>
      <c r="H44" s="10">
        <f>G44*100/C26</f>
        <v>100</v>
      </c>
      <c r="I44" s="9">
        <f>INGLES!$P$138</f>
        <v>3</v>
      </c>
      <c r="J44" s="9">
        <f>INGLES!$P$139</f>
        <v>3</v>
      </c>
      <c r="K44" s="66">
        <f>INGLES!$P$140</f>
        <v>3.3461538461538463</v>
      </c>
    </row>
    <row r="45" spans="1:11" ht="13.5" customHeight="1" thickBot="1">
      <c r="A45" s="83"/>
      <c r="B45" s="400" t="s">
        <v>8</v>
      </c>
      <c r="C45" s="401"/>
      <c r="D45" s="401"/>
      <c r="E45" s="401"/>
      <c r="F45" s="401"/>
      <c r="G45" s="23">
        <f>INGLES!$U$47</f>
        <v>26</v>
      </c>
      <c r="H45" s="39">
        <f>G45*100/C26</f>
        <v>100</v>
      </c>
      <c r="I45" s="30"/>
      <c r="J45" s="30"/>
      <c r="K45" s="24"/>
    </row>
    <row r="46" spans="1:11" ht="13.5" thickTop="1">
      <c r="B46" s="71"/>
      <c r="C46" s="71"/>
      <c r="D46" s="71"/>
      <c r="E46" s="71"/>
      <c r="F46" s="71"/>
      <c r="G46" s="71"/>
      <c r="H46" s="78"/>
      <c r="I46" s="79"/>
      <c r="J46" s="79"/>
      <c r="K46" s="78"/>
    </row>
    <row r="47" spans="1:11" ht="13.5" thickBot="1">
      <c r="B47" s="71"/>
      <c r="C47" s="71"/>
      <c r="D47" s="71"/>
      <c r="E47" s="71"/>
      <c r="F47" s="71"/>
      <c r="G47" s="71"/>
      <c r="H47" s="79"/>
      <c r="I47" s="73"/>
      <c r="J47" s="73"/>
      <c r="K47" s="89"/>
    </row>
    <row r="48" spans="1:11" ht="13.5" thickTop="1">
      <c r="B48" s="16" t="s">
        <v>15</v>
      </c>
      <c r="C48" s="388" t="s">
        <v>27</v>
      </c>
      <c r="D48" s="389"/>
      <c r="E48" s="389"/>
      <c r="F48" s="389"/>
      <c r="G48" s="389"/>
      <c r="H48" s="390"/>
      <c r="I48" s="28"/>
      <c r="J48" s="28"/>
      <c r="K48" s="29"/>
    </row>
    <row r="49" spans="1:11">
      <c r="B49" s="17" t="s">
        <v>16</v>
      </c>
      <c r="C49" s="392">
        <f>RUSO!$A$47</f>
        <v>16</v>
      </c>
      <c r="D49" s="393"/>
      <c r="E49" s="393"/>
      <c r="F49" s="393"/>
      <c r="G49" s="393"/>
      <c r="H49" s="394"/>
      <c r="I49" s="394"/>
      <c r="J49" s="394"/>
      <c r="K49" s="395"/>
    </row>
    <row r="50" spans="1:11" ht="13.5" thickBot="1">
      <c r="A50" s="83"/>
      <c r="B50" s="18"/>
      <c r="C50" s="7">
        <v>5</v>
      </c>
      <c r="D50" s="1">
        <v>4</v>
      </c>
      <c r="E50" s="7">
        <v>3</v>
      </c>
      <c r="F50" s="7">
        <v>2</v>
      </c>
      <c r="G50" s="1" t="s">
        <v>9</v>
      </c>
      <c r="H50" s="2" t="s">
        <v>14</v>
      </c>
      <c r="I50" s="31" t="s">
        <v>53</v>
      </c>
      <c r="J50" s="32" t="s">
        <v>46</v>
      </c>
      <c r="K50" s="37" t="s">
        <v>54</v>
      </c>
    </row>
    <row r="51" spans="1:11" ht="13.5" thickTop="1">
      <c r="A51" s="83"/>
      <c r="B51" s="396" t="s">
        <v>10</v>
      </c>
      <c r="C51" s="397"/>
      <c r="D51" s="397"/>
      <c r="E51" s="397"/>
      <c r="F51" s="397"/>
      <c r="G51" s="397"/>
      <c r="H51" s="398"/>
      <c r="I51" s="398"/>
      <c r="J51" s="398"/>
      <c r="K51" s="399"/>
    </row>
    <row r="52" spans="1:11" ht="15" customHeight="1">
      <c r="B52" s="3" t="s">
        <v>49</v>
      </c>
      <c r="C52" s="4">
        <f>RUSO!$C$47</f>
        <v>16</v>
      </c>
      <c r="D52" s="4">
        <f>RUSO!$C$48</f>
        <v>0</v>
      </c>
      <c r="E52" s="4">
        <f>RUSO!$C$49</f>
        <v>0</v>
      </c>
      <c r="F52" s="4">
        <f>RUSO!$C$50</f>
        <v>0</v>
      </c>
      <c r="G52" s="4">
        <f>C52+D52+E52</f>
        <v>16</v>
      </c>
      <c r="H52" s="10">
        <f>G52*100/C49</f>
        <v>100</v>
      </c>
      <c r="I52" s="9">
        <f>RUSO!$C$138</f>
        <v>5</v>
      </c>
      <c r="J52" s="9">
        <f>RUSO!$C$139</f>
        <v>5</v>
      </c>
      <c r="K52" s="66">
        <f>RUSO!$C$140</f>
        <v>5</v>
      </c>
    </row>
    <row r="53" spans="1:11" ht="15">
      <c r="B53" s="3" t="s">
        <v>0</v>
      </c>
      <c r="C53" s="4">
        <f>RUSO!$D$47</f>
        <v>0</v>
      </c>
      <c r="D53" s="4">
        <f>RUSO!$D$48</f>
        <v>2</v>
      </c>
      <c r="E53" s="4">
        <f>RUSO!$D$49</f>
        <v>12</v>
      </c>
      <c r="F53" s="4">
        <f>RUSO!$D$50</f>
        <v>2</v>
      </c>
      <c r="G53" s="4">
        <f>C53+D53+E53</f>
        <v>14</v>
      </c>
      <c r="H53" s="10">
        <f>G53*100/C49</f>
        <v>87.5</v>
      </c>
      <c r="I53" s="9">
        <f>RUSO!$D$138</f>
        <v>3</v>
      </c>
      <c r="J53" s="9">
        <f>RUSO!$D$139</f>
        <v>3</v>
      </c>
      <c r="K53" s="66">
        <f>RUSO!$D$140</f>
        <v>3</v>
      </c>
    </row>
    <row r="54" spans="1:11" ht="15">
      <c r="B54" s="11" t="s">
        <v>55</v>
      </c>
      <c r="C54" s="12">
        <f>RUSO!$E$47</f>
        <v>0</v>
      </c>
      <c r="D54" s="12">
        <f>RUSO!$E$48</f>
        <v>0</v>
      </c>
      <c r="E54" s="12">
        <f>RUSO!$E$49</f>
        <v>0</v>
      </c>
      <c r="F54" s="12">
        <f>RUSO!$E$50</f>
        <v>0</v>
      </c>
      <c r="G54" s="12">
        <f>C54+D54+E54</f>
        <v>0</v>
      </c>
      <c r="H54" s="15">
        <f>G54*100/C49</f>
        <v>0</v>
      </c>
      <c r="I54" s="14"/>
      <c r="J54" s="14"/>
      <c r="K54" s="70"/>
    </row>
    <row r="55" spans="1:11" ht="15">
      <c r="B55" s="3" t="s">
        <v>47</v>
      </c>
      <c r="C55" s="4">
        <f>RUSO!$F$47</f>
        <v>16</v>
      </c>
      <c r="D55" s="4">
        <f>RUSO!$F$48</f>
        <v>0</v>
      </c>
      <c r="E55" s="4">
        <f>RUSO!$F$49</f>
        <v>0</v>
      </c>
      <c r="F55" s="4">
        <f>RUSO!$F$50</f>
        <v>0</v>
      </c>
      <c r="G55" s="4">
        <f>C55+D55+E55</f>
        <v>16</v>
      </c>
      <c r="H55" s="10">
        <f>G55*100/C49</f>
        <v>100</v>
      </c>
      <c r="I55" s="9">
        <f>RUSO!$F$138</f>
        <v>5</v>
      </c>
      <c r="J55" s="9">
        <f>RUSO!$F$139</f>
        <v>5</v>
      </c>
      <c r="K55" s="66">
        <f>RUSO!$F$140</f>
        <v>5</v>
      </c>
    </row>
    <row r="56" spans="1:11" ht="15">
      <c r="B56" s="3" t="s">
        <v>1</v>
      </c>
      <c r="C56" s="4">
        <f>RUSO!$G$47</f>
        <v>0</v>
      </c>
      <c r="D56" s="4">
        <f>RUSO!$G$48</f>
        <v>2</v>
      </c>
      <c r="E56" s="4">
        <f>RUSO!$G$49</f>
        <v>10</v>
      </c>
      <c r="F56" s="4">
        <f>RUSO!$G$50</f>
        <v>4</v>
      </c>
      <c r="G56" s="4">
        <f>C56+D56+E56</f>
        <v>12</v>
      </c>
      <c r="H56" s="10">
        <f>G56*100/C49</f>
        <v>75</v>
      </c>
      <c r="I56" s="9">
        <f>RUSO!$G$138</f>
        <v>3</v>
      </c>
      <c r="J56" s="9">
        <f>RUSO!$G$139</f>
        <v>2.75</v>
      </c>
      <c r="K56" s="66">
        <f>RUSO!$G$140</f>
        <v>2.875</v>
      </c>
    </row>
    <row r="57" spans="1:11" ht="13.5" customHeight="1" thickBot="1">
      <c r="B57" s="385" t="s">
        <v>2</v>
      </c>
      <c r="C57" s="386"/>
      <c r="D57" s="386"/>
      <c r="E57" s="386"/>
      <c r="F57" s="387"/>
      <c r="G57" s="4">
        <f>RUSO!$S$47</f>
        <v>16</v>
      </c>
      <c r="H57" s="39">
        <f>G57*100/C49</f>
        <v>100</v>
      </c>
      <c r="I57" s="30"/>
      <c r="J57" s="30"/>
      <c r="K57" s="24"/>
    </row>
    <row r="58" spans="1:11" ht="13.5" thickTop="1">
      <c r="B58" s="396" t="s">
        <v>11</v>
      </c>
      <c r="C58" s="397"/>
      <c r="D58" s="397"/>
      <c r="E58" s="397"/>
      <c r="F58" s="397"/>
      <c r="G58" s="397"/>
      <c r="H58" s="398"/>
      <c r="I58" s="398"/>
      <c r="J58" s="398"/>
      <c r="K58" s="399"/>
    </row>
    <row r="59" spans="1:11" ht="15">
      <c r="B59" s="3" t="s">
        <v>52</v>
      </c>
      <c r="C59" s="4">
        <f>RUSO!$I$47</f>
        <v>16</v>
      </c>
      <c r="D59" s="4">
        <f>RUSO!$I$48</f>
        <v>0</v>
      </c>
      <c r="E59" s="4">
        <f>RUSO!$I$49</f>
        <v>0</v>
      </c>
      <c r="F59" s="4">
        <f>RUSO!$I$50</f>
        <v>0</v>
      </c>
      <c r="G59" s="5">
        <f>C59+D59+E59</f>
        <v>16</v>
      </c>
      <c r="H59" s="10">
        <f>G59*100/C49</f>
        <v>100</v>
      </c>
      <c r="I59" s="9">
        <f>RUSO!$I$138</f>
        <v>5</v>
      </c>
      <c r="J59" s="9">
        <f>RUSO!$I$139</f>
        <v>5</v>
      </c>
      <c r="K59" s="66">
        <f>RUSO!$I$140</f>
        <v>5</v>
      </c>
    </row>
    <row r="60" spans="1:11" ht="15">
      <c r="B60" s="11" t="s">
        <v>48</v>
      </c>
      <c r="C60" s="12">
        <f>RUSO!$J$47</f>
        <v>0</v>
      </c>
      <c r="D60" s="12">
        <f>RUSO!$J$48</f>
        <v>0</v>
      </c>
      <c r="E60" s="12">
        <f>RUSO!$J$49</f>
        <v>0</v>
      </c>
      <c r="F60" s="12">
        <f>RUSO!$J$50</f>
        <v>0</v>
      </c>
      <c r="G60" s="13">
        <f>C60+D60+E60</f>
        <v>0</v>
      </c>
      <c r="H60" s="15">
        <f>G60*100/C49</f>
        <v>0</v>
      </c>
      <c r="I60" s="14"/>
      <c r="J60" s="14"/>
      <c r="K60" s="70"/>
    </row>
    <row r="61" spans="1:11" ht="15">
      <c r="B61" s="3" t="s">
        <v>4</v>
      </c>
      <c r="C61" s="4">
        <f>RUSO!$K$47</f>
        <v>0</v>
      </c>
      <c r="D61" s="4">
        <f>RUSO!$K$48</f>
        <v>0</v>
      </c>
      <c r="E61" s="4">
        <f>RUSO!$K$49</f>
        <v>4</v>
      </c>
      <c r="F61" s="4">
        <f>RUSO!$K$50</f>
        <v>12</v>
      </c>
      <c r="G61" s="5">
        <f>C61+D61+E61</f>
        <v>4</v>
      </c>
      <c r="H61" s="10">
        <f>G61*100/C49</f>
        <v>25</v>
      </c>
      <c r="I61" s="9">
        <f>RUSO!$K$138</f>
        <v>2</v>
      </c>
      <c r="J61" s="9">
        <f>RUSO!$K$139</f>
        <v>2</v>
      </c>
      <c r="K61" s="66">
        <f>RUSO!$K$140</f>
        <v>2.25</v>
      </c>
    </row>
    <row r="62" spans="1:11" ht="13.5" customHeight="1" thickBot="1">
      <c r="B62" s="385" t="s">
        <v>5</v>
      </c>
      <c r="C62" s="386"/>
      <c r="D62" s="386"/>
      <c r="E62" s="386"/>
      <c r="F62" s="387"/>
      <c r="G62" s="4">
        <f>RUSO!$T$47</f>
        <v>16</v>
      </c>
      <c r="H62" s="39">
        <f>G62*100/C49</f>
        <v>100</v>
      </c>
      <c r="I62" s="30"/>
      <c r="J62" s="30"/>
      <c r="K62" s="24"/>
    </row>
    <row r="63" spans="1:11" ht="13.5" customHeight="1" thickTop="1">
      <c r="B63" s="396" t="s">
        <v>12</v>
      </c>
      <c r="C63" s="397"/>
      <c r="D63" s="397"/>
      <c r="E63" s="397"/>
      <c r="F63" s="397"/>
      <c r="G63" s="397"/>
      <c r="H63" s="398"/>
      <c r="I63" s="398"/>
      <c r="J63" s="398"/>
      <c r="K63" s="399"/>
    </row>
    <row r="64" spans="1:11" ht="15">
      <c r="B64" s="3" t="s">
        <v>6</v>
      </c>
      <c r="C64" s="4">
        <f>RUSO!$M$47</f>
        <v>0</v>
      </c>
      <c r="D64" s="4">
        <f>RUSO!$M$48</f>
        <v>0</v>
      </c>
      <c r="E64" s="4">
        <f>RUSO!$M$49</f>
        <v>4</v>
      </c>
      <c r="F64" s="4">
        <f>RUSO!$M$50</f>
        <v>12</v>
      </c>
      <c r="G64" s="5">
        <f>C64+D64+E64</f>
        <v>4</v>
      </c>
      <c r="H64" s="10">
        <f>G64*100/C49</f>
        <v>25</v>
      </c>
      <c r="I64" s="9">
        <f>RUSO!$M$138</f>
        <v>2</v>
      </c>
      <c r="J64" s="9">
        <f>RUSO!$M$139</f>
        <v>2</v>
      </c>
      <c r="K64" s="66">
        <f>RUSO!$M$140</f>
        <v>2.25</v>
      </c>
    </row>
    <row r="65" spans="1:11" ht="15">
      <c r="B65" s="3" t="s">
        <v>50</v>
      </c>
      <c r="C65" s="4">
        <f>RUSO!$N$47</f>
        <v>0</v>
      </c>
      <c r="D65" s="4">
        <f>RUSO!$N$48</f>
        <v>10</v>
      </c>
      <c r="E65" s="4">
        <f>RUSO!$N$49</f>
        <v>6</v>
      </c>
      <c r="F65" s="4">
        <f>RUSO!$N$50</f>
        <v>0</v>
      </c>
      <c r="G65" s="5">
        <f>C65+D65+E65</f>
        <v>16</v>
      </c>
      <c r="H65" s="10">
        <f>G65*100/C49</f>
        <v>100</v>
      </c>
      <c r="I65" s="9">
        <f>RUSO!$N$138</f>
        <v>4</v>
      </c>
      <c r="J65" s="9">
        <f>RUSO!$N$139</f>
        <v>3</v>
      </c>
      <c r="K65" s="66">
        <f>RUSO!$N$140</f>
        <v>3.625</v>
      </c>
    </row>
    <row r="66" spans="1:11" ht="15">
      <c r="B66" s="11" t="s">
        <v>7</v>
      </c>
      <c r="C66" s="12">
        <f>RUSO!$O$47</f>
        <v>0</v>
      </c>
      <c r="D66" s="12">
        <f>RUSO!$O$48</f>
        <v>0</v>
      </c>
      <c r="E66" s="12">
        <f>RUSO!$O$49</f>
        <v>0</v>
      </c>
      <c r="F66" s="12">
        <f>RUSO!$O$50</f>
        <v>0</v>
      </c>
      <c r="G66" s="13">
        <f>C66+D66+E66</f>
        <v>0</v>
      </c>
      <c r="H66" s="15">
        <f>G66*100/C49</f>
        <v>0</v>
      </c>
      <c r="I66" s="14"/>
      <c r="J66" s="14"/>
      <c r="K66" s="70"/>
    </row>
    <row r="67" spans="1:11" ht="15">
      <c r="A67" s="83"/>
      <c r="B67" s="6" t="s">
        <v>51</v>
      </c>
      <c r="C67" s="4">
        <f>RUSO!$P$47</f>
        <v>0</v>
      </c>
      <c r="D67" s="4">
        <f>RUSO!$P$48</f>
        <v>0</v>
      </c>
      <c r="E67" s="4">
        <f>RUSO!$P$49</f>
        <v>10</v>
      </c>
      <c r="F67" s="4">
        <f>RUSO!$P$50</f>
        <v>6</v>
      </c>
      <c r="G67" s="5">
        <f>C67+D67+E67</f>
        <v>10</v>
      </c>
      <c r="H67" s="10">
        <f>G67*100/C49</f>
        <v>62.5</v>
      </c>
      <c r="I67" s="9">
        <f>RUSO!$P$138</f>
        <v>3</v>
      </c>
      <c r="J67" s="9">
        <f>RUSO!$P$139</f>
        <v>2</v>
      </c>
      <c r="K67" s="66">
        <f>RUSO!$P$140</f>
        <v>2.625</v>
      </c>
    </row>
    <row r="68" spans="1:11" ht="13.5" customHeight="1" thickBot="1">
      <c r="A68" s="83"/>
      <c r="B68" s="400" t="s">
        <v>8</v>
      </c>
      <c r="C68" s="401"/>
      <c r="D68" s="401"/>
      <c r="E68" s="401"/>
      <c r="F68" s="401"/>
      <c r="G68" s="23">
        <f>RUSO!$U$47</f>
        <v>10</v>
      </c>
      <c r="H68" s="39">
        <f>G68*100/C49</f>
        <v>62.5</v>
      </c>
      <c r="I68" s="30"/>
      <c r="J68" s="30"/>
      <c r="K68" s="24"/>
    </row>
    <row r="69" spans="1:11" ht="13.5" thickTop="1">
      <c r="B69" s="71"/>
      <c r="C69" s="71"/>
      <c r="D69" s="71"/>
      <c r="E69" s="71"/>
      <c r="F69" s="71"/>
      <c r="G69" s="71"/>
      <c r="H69" s="79"/>
      <c r="I69" s="79"/>
      <c r="J69" s="79"/>
      <c r="K69" s="78"/>
    </row>
    <row r="70" spans="1:11" ht="13.5" thickBot="1">
      <c r="B70" s="71"/>
      <c r="C70" s="71"/>
      <c r="D70" s="71"/>
      <c r="E70" s="71"/>
      <c r="F70" s="71"/>
      <c r="G70" s="71"/>
      <c r="H70" s="79"/>
      <c r="I70" s="73"/>
      <c r="J70" s="73"/>
      <c r="K70" s="89"/>
    </row>
    <row r="71" spans="1:11" ht="13.5" thickTop="1">
      <c r="A71" s="84"/>
      <c r="B71" s="16" t="s">
        <v>15</v>
      </c>
      <c r="C71" s="388" t="s">
        <v>28</v>
      </c>
      <c r="D71" s="389"/>
      <c r="E71" s="389"/>
      <c r="F71" s="389"/>
      <c r="G71" s="389"/>
      <c r="H71" s="390"/>
      <c r="I71" s="38"/>
      <c r="J71" s="28"/>
      <c r="K71" s="29"/>
    </row>
    <row r="72" spans="1:11">
      <c r="B72" s="17" t="s">
        <v>16</v>
      </c>
      <c r="C72" s="392">
        <f>ALEMAN!$A$47</f>
        <v>16</v>
      </c>
      <c r="D72" s="393"/>
      <c r="E72" s="393"/>
      <c r="F72" s="393"/>
      <c r="G72" s="393"/>
      <c r="H72" s="394"/>
      <c r="I72" s="394"/>
      <c r="J72" s="394"/>
      <c r="K72" s="395"/>
    </row>
    <row r="73" spans="1:11" ht="13.5" thickBot="1">
      <c r="A73" s="83"/>
      <c r="B73" s="18"/>
      <c r="C73" s="7">
        <v>5</v>
      </c>
      <c r="D73" s="1">
        <v>4</v>
      </c>
      <c r="E73" s="7">
        <v>3</v>
      </c>
      <c r="F73" s="7">
        <v>2</v>
      </c>
      <c r="G73" s="1" t="s">
        <v>9</v>
      </c>
      <c r="H73" s="2" t="s">
        <v>14</v>
      </c>
      <c r="I73" s="31" t="s">
        <v>53</v>
      </c>
      <c r="J73" s="32" t="s">
        <v>46</v>
      </c>
      <c r="K73" s="37" t="s">
        <v>54</v>
      </c>
    </row>
    <row r="74" spans="1:11" ht="13.5" thickTop="1">
      <c r="A74" s="83"/>
      <c r="B74" s="396" t="s">
        <v>10</v>
      </c>
      <c r="C74" s="397"/>
      <c r="D74" s="397"/>
      <c r="E74" s="397"/>
      <c r="F74" s="397"/>
      <c r="G74" s="397"/>
      <c r="H74" s="398"/>
      <c r="I74" s="398"/>
      <c r="J74" s="398"/>
      <c r="K74" s="399"/>
    </row>
    <row r="75" spans="1:11" ht="15" customHeight="1">
      <c r="B75" s="3" t="s">
        <v>49</v>
      </c>
      <c r="C75" s="4">
        <f>ALEMAN!$C$47</f>
        <v>16</v>
      </c>
      <c r="D75" s="4">
        <f>ALEMAN!$C$48</f>
        <v>0</v>
      </c>
      <c r="E75" s="4">
        <f>ALEMAN!$C$49</f>
        <v>0</v>
      </c>
      <c r="F75" s="4">
        <f>ALEMAN!$C$50</f>
        <v>0</v>
      </c>
      <c r="G75" s="4">
        <f>C75+D75+E75</f>
        <v>16</v>
      </c>
      <c r="H75" s="10">
        <f>G75*100/C72</f>
        <v>100</v>
      </c>
      <c r="I75" s="9">
        <f>ALEMAN!$C$138</f>
        <v>5</v>
      </c>
      <c r="J75" s="9">
        <f>ALEMAN!$C$139</f>
        <v>5</v>
      </c>
      <c r="K75" s="66">
        <f>ALEMAN!$C$140</f>
        <v>5</v>
      </c>
    </row>
    <row r="76" spans="1:11" ht="15">
      <c r="B76" s="3" t="s">
        <v>0</v>
      </c>
      <c r="C76" s="4">
        <f>ALEMAN!$D$47</f>
        <v>0</v>
      </c>
      <c r="D76" s="4">
        <f>ALEMAN!$D$48</f>
        <v>2</v>
      </c>
      <c r="E76" s="4">
        <f>ALEMAN!$D$49</f>
        <v>13</v>
      </c>
      <c r="F76" s="4">
        <f>ALEMAN!$D$50</f>
        <v>1</v>
      </c>
      <c r="G76" s="4">
        <f>C76+D76+E76</f>
        <v>15</v>
      </c>
      <c r="H76" s="10">
        <f>G76*100/C72</f>
        <v>93.75</v>
      </c>
      <c r="I76" s="9">
        <f>ALEMAN!$D$138</f>
        <v>3</v>
      </c>
      <c r="J76" s="9">
        <f>ALEMAN!$D$139</f>
        <v>3</v>
      </c>
      <c r="K76" s="66">
        <f>ALEMAN!$D$140</f>
        <v>3.0625</v>
      </c>
    </row>
    <row r="77" spans="1:11" ht="15">
      <c r="B77" s="11" t="s">
        <v>55</v>
      </c>
      <c r="C77" s="12">
        <f>ALEMAN!$E$47</f>
        <v>0</v>
      </c>
      <c r="D77" s="12">
        <f>ALEMAN!$E$48</f>
        <v>0</v>
      </c>
      <c r="E77" s="12">
        <f>ALEMAN!$E$49</f>
        <v>0</v>
      </c>
      <c r="F77" s="12">
        <f>ALEMAN!$E$50</f>
        <v>0</v>
      </c>
      <c r="G77" s="12">
        <f>C77+D77+E77</f>
        <v>0</v>
      </c>
      <c r="H77" s="15">
        <f>G77*100/C72</f>
        <v>0</v>
      </c>
      <c r="I77" s="14"/>
      <c r="J77" s="14"/>
      <c r="K77" s="70"/>
    </row>
    <row r="78" spans="1:11" ht="15">
      <c r="B78" s="3" t="s">
        <v>47</v>
      </c>
      <c r="C78" s="4">
        <f>ALEMAN!$F$47</f>
        <v>16</v>
      </c>
      <c r="D78" s="4">
        <f>ALEMAN!$F$48</f>
        <v>0</v>
      </c>
      <c r="E78" s="4">
        <f>ALEMAN!$F$49</f>
        <v>0</v>
      </c>
      <c r="F78" s="4">
        <f>ALEMAN!$F$50</f>
        <v>0</v>
      </c>
      <c r="G78" s="4">
        <f>C78+D78+E78</f>
        <v>16</v>
      </c>
      <c r="H78" s="10">
        <f>G78*100/C72</f>
        <v>100</v>
      </c>
      <c r="I78" s="9">
        <f>ALEMAN!$F$138</f>
        <v>5</v>
      </c>
      <c r="J78" s="9">
        <f>ALEMAN!$F$139</f>
        <v>5</v>
      </c>
      <c r="K78" s="66">
        <f>ALEMAN!$F$140</f>
        <v>5</v>
      </c>
    </row>
    <row r="79" spans="1:11" ht="15">
      <c r="B79" s="3" t="s">
        <v>1</v>
      </c>
      <c r="C79" s="4">
        <f>ALEMAN!$G$47</f>
        <v>0</v>
      </c>
      <c r="D79" s="4">
        <f>ALEMAN!$G$48</f>
        <v>2</v>
      </c>
      <c r="E79" s="4">
        <f>ALEMAN!$G$49</f>
        <v>9</v>
      </c>
      <c r="F79" s="4">
        <f>ALEMAN!$G$50</f>
        <v>5</v>
      </c>
      <c r="G79" s="4">
        <f>C79+D79+E79</f>
        <v>11</v>
      </c>
      <c r="H79" s="10">
        <f>G79*100/C72</f>
        <v>68.75</v>
      </c>
      <c r="I79" s="9">
        <f>ALEMAN!$G$138</f>
        <v>3</v>
      </c>
      <c r="J79" s="9">
        <f>ALEMAN!$G$139</f>
        <v>2</v>
      </c>
      <c r="K79" s="66">
        <f>ALEMAN!$G$140</f>
        <v>2.8125</v>
      </c>
    </row>
    <row r="80" spans="1:11" ht="13.5" customHeight="1" thickBot="1">
      <c r="B80" s="385" t="s">
        <v>2</v>
      </c>
      <c r="C80" s="386"/>
      <c r="D80" s="386"/>
      <c r="E80" s="386"/>
      <c r="F80" s="387"/>
      <c r="G80" s="4">
        <f>ALEMAN!$S$47</f>
        <v>16</v>
      </c>
      <c r="H80" s="39">
        <f>G80*100/C72</f>
        <v>100</v>
      </c>
      <c r="I80" s="30"/>
      <c r="J80" s="30"/>
      <c r="K80" s="24"/>
    </row>
    <row r="81" spans="1:11" ht="13.5" thickTop="1">
      <c r="B81" s="396" t="s">
        <v>11</v>
      </c>
      <c r="C81" s="397"/>
      <c r="D81" s="397"/>
      <c r="E81" s="397"/>
      <c r="F81" s="397"/>
      <c r="G81" s="397"/>
      <c r="H81" s="398"/>
      <c r="I81" s="398"/>
      <c r="J81" s="398"/>
      <c r="K81" s="399"/>
    </row>
    <row r="82" spans="1:11" ht="15">
      <c r="B82" s="3" t="s">
        <v>52</v>
      </c>
      <c r="C82" s="4">
        <f>ALEMAN!$I$47</f>
        <v>16</v>
      </c>
      <c r="D82" s="4">
        <f>ALEMAN!$I$48</f>
        <v>0</v>
      </c>
      <c r="E82" s="4">
        <f>ALEMAN!$I$49</f>
        <v>0</v>
      </c>
      <c r="F82" s="4">
        <f>ALEMAN!$I$50</f>
        <v>0</v>
      </c>
      <c r="G82" s="5">
        <f>C82+D82+E82</f>
        <v>16</v>
      </c>
      <c r="H82" s="10">
        <f>G82*100/C72</f>
        <v>100</v>
      </c>
      <c r="I82" s="9">
        <f>ALEMAN!$I$138</f>
        <v>5</v>
      </c>
      <c r="J82" s="9">
        <f>ALEMAN!$I$139</f>
        <v>5</v>
      </c>
      <c r="K82" s="66">
        <f>ALEMAN!$I$140</f>
        <v>5</v>
      </c>
    </row>
    <row r="83" spans="1:11" ht="15">
      <c r="B83" s="11" t="s">
        <v>48</v>
      </c>
      <c r="C83" s="12">
        <f>ALEMAN!$J$47</f>
        <v>0</v>
      </c>
      <c r="D83" s="12">
        <f>ALEMAN!$J$48</f>
        <v>0</v>
      </c>
      <c r="E83" s="12">
        <f>ALEMAN!$J$49</f>
        <v>0</v>
      </c>
      <c r="F83" s="12">
        <f>ALEMAN!$J$50</f>
        <v>0</v>
      </c>
      <c r="G83" s="13">
        <f>C83+D83+E83</f>
        <v>0</v>
      </c>
      <c r="H83" s="15">
        <f>G83*100/C72</f>
        <v>0</v>
      </c>
      <c r="I83" s="14"/>
      <c r="J83" s="14"/>
      <c r="K83" s="70"/>
    </row>
    <row r="84" spans="1:11" ht="15">
      <c r="B84" s="3" t="s">
        <v>4</v>
      </c>
      <c r="C84" s="4">
        <f>ALEMAN!$K$47</f>
        <v>0</v>
      </c>
      <c r="D84" s="4">
        <f>ALEMAN!$K$48</f>
        <v>0</v>
      </c>
      <c r="E84" s="4">
        <f>ALEMAN!$K$49</f>
        <v>3</v>
      </c>
      <c r="F84" s="4">
        <f>ALEMAN!$K$50</f>
        <v>13</v>
      </c>
      <c r="G84" s="5">
        <f>C84+D84+E84</f>
        <v>3</v>
      </c>
      <c r="H84" s="10">
        <f>G84*100/C72</f>
        <v>18.75</v>
      </c>
      <c r="I84" s="9">
        <f>ALEMAN!$K$138</f>
        <v>2</v>
      </c>
      <c r="J84" s="9">
        <f>ALEMAN!$K$139</f>
        <v>2</v>
      </c>
      <c r="K84" s="66">
        <f>ALEMAN!$K$140</f>
        <v>2.1875</v>
      </c>
    </row>
    <row r="85" spans="1:11" ht="13.5" customHeight="1" thickBot="1">
      <c r="B85" s="385" t="s">
        <v>5</v>
      </c>
      <c r="C85" s="386"/>
      <c r="D85" s="386"/>
      <c r="E85" s="386"/>
      <c r="F85" s="387"/>
      <c r="G85" s="4">
        <f>ALEMAN!$T$47</f>
        <v>16</v>
      </c>
      <c r="H85" s="39">
        <f>G85*100/C72</f>
        <v>100</v>
      </c>
      <c r="I85" s="30"/>
      <c r="J85" s="30"/>
      <c r="K85" s="24"/>
    </row>
    <row r="86" spans="1:11" ht="13.5" customHeight="1" thickTop="1">
      <c r="B86" s="396" t="s">
        <v>12</v>
      </c>
      <c r="C86" s="397"/>
      <c r="D86" s="397"/>
      <c r="E86" s="397"/>
      <c r="F86" s="397"/>
      <c r="G86" s="397"/>
      <c r="H86" s="398"/>
      <c r="I86" s="398"/>
      <c r="J86" s="398"/>
      <c r="K86" s="399"/>
    </row>
    <row r="87" spans="1:11" ht="15">
      <c r="B87" s="3" t="s">
        <v>6</v>
      </c>
      <c r="C87" s="4">
        <f>ALEMAN!$M$47</f>
        <v>0</v>
      </c>
      <c r="D87" s="4">
        <f>ALEMAN!$M$48</f>
        <v>0</v>
      </c>
      <c r="E87" s="4">
        <f>ALEMAN!$M$49</f>
        <v>6</v>
      </c>
      <c r="F87" s="4">
        <f>ALEMAN!$M$50</f>
        <v>10</v>
      </c>
      <c r="G87" s="5">
        <f>C87+D87+E87</f>
        <v>6</v>
      </c>
      <c r="H87" s="10">
        <f>G87*100/C72</f>
        <v>37.5</v>
      </c>
      <c r="I87" s="9">
        <f>ALEMAN!$M$138</f>
        <v>2</v>
      </c>
      <c r="J87" s="9">
        <f>ALEMAN!$M$139</f>
        <v>2</v>
      </c>
      <c r="K87" s="66">
        <f>ALEMAN!$M$140</f>
        <v>2.375</v>
      </c>
    </row>
    <row r="88" spans="1:11" ht="15">
      <c r="B88" s="3" t="s">
        <v>50</v>
      </c>
      <c r="C88" s="4">
        <f>ALEMAN!$N$47</f>
        <v>0</v>
      </c>
      <c r="D88" s="4">
        <f>ALEMAN!$N$48</f>
        <v>9</v>
      </c>
      <c r="E88" s="4">
        <f>ALEMAN!$N$49</f>
        <v>7</v>
      </c>
      <c r="F88" s="4">
        <f>ALEMAN!$N$50</f>
        <v>0</v>
      </c>
      <c r="G88" s="5">
        <f>C88+D88+E88</f>
        <v>16</v>
      </c>
      <c r="H88" s="10">
        <f>G88*100/C72</f>
        <v>100</v>
      </c>
      <c r="I88" s="9">
        <f>ALEMAN!$N$138</f>
        <v>4</v>
      </c>
      <c r="J88" s="9">
        <f>ALEMAN!$N$139</f>
        <v>3</v>
      </c>
      <c r="K88" s="66">
        <f>ALEMAN!$N$140</f>
        <v>3.5625</v>
      </c>
    </row>
    <row r="89" spans="1:11" ht="15">
      <c r="B89" s="11" t="s">
        <v>7</v>
      </c>
      <c r="C89" s="12">
        <f>ALEMAN!$O$47</f>
        <v>0</v>
      </c>
      <c r="D89" s="12">
        <f>ALEMAN!$O$48</f>
        <v>0</v>
      </c>
      <c r="E89" s="12">
        <f>ALEMAN!$O$49</f>
        <v>0</v>
      </c>
      <c r="F89" s="12">
        <f>ALEMAN!$O$50</f>
        <v>0</v>
      </c>
      <c r="G89" s="13">
        <f>C89+D89+E89</f>
        <v>0</v>
      </c>
      <c r="H89" s="15">
        <f>G89*100/C72</f>
        <v>0</v>
      </c>
      <c r="I89" s="14"/>
      <c r="J89" s="14"/>
      <c r="K89" s="70"/>
    </row>
    <row r="90" spans="1:11" ht="15">
      <c r="A90" s="83"/>
      <c r="B90" s="6" t="s">
        <v>51</v>
      </c>
      <c r="C90" s="4">
        <f>ALEMAN!$P$47</f>
        <v>0</v>
      </c>
      <c r="D90" s="4">
        <f>ALEMAN!$P$48</f>
        <v>0</v>
      </c>
      <c r="E90" s="4">
        <f>ALEMAN!$P$49</f>
        <v>10</v>
      </c>
      <c r="F90" s="4">
        <f>ALEMAN!$P$50</f>
        <v>6</v>
      </c>
      <c r="G90" s="5">
        <f>C90+D90+E90</f>
        <v>10</v>
      </c>
      <c r="H90" s="10">
        <f>G90*100/C72</f>
        <v>62.5</v>
      </c>
      <c r="I90" s="9">
        <f>ALEMAN!$P$138</f>
        <v>3</v>
      </c>
      <c r="J90" s="9">
        <f>ALEMAN!$P$139</f>
        <v>2</v>
      </c>
      <c r="K90" s="66">
        <f>ALEMAN!$P$140</f>
        <v>2.625</v>
      </c>
    </row>
    <row r="91" spans="1:11" ht="13.5" customHeight="1" thickBot="1">
      <c r="A91" s="83"/>
      <c r="B91" s="400" t="s">
        <v>8</v>
      </c>
      <c r="C91" s="401"/>
      <c r="D91" s="401"/>
      <c r="E91" s="401"/>
      <c r="F91" s="401"/>
      <c r="G91" s="23">
        <f>ALEMAN!$U$47</f>
        <v>11</v>
      </c>
      <c r="H91" s="39">
        <f>G91*100/C72</f>
        <v>68.75</v>
      </c>
      <c r="I91" s="30"/>
      <c r="J91" s="30"/>
      <c r="K91" s="24"/>
    </row>
    <row r="92" spans="1:11" ht="13.5" thickTop="1">
      <c r="B92" s="71"/>
      <c r="C92" s="71"/>
      <c r="D92" s="71"/>
      <c r="E92" s="71"/>
      <c r="F92" s="71"/>
      <c r="G92" s="71"/>
      <c r="H92" s="78"/>
      <c r="I92" s="79"/>
      <c r="J92" s="79"/>
      <c r="K92" s="78"/>
    </row>
    <row r="93" spans="1:11" ht="13.5" thickBot="1">
      <c r="B93" s="71"/>
      <c r="C93" s="71"/>
      <c r="D93" s="71"/>
      <c r="E93" s="71"/>
      <c r="F93" s="71"/>
      <c r="G93" s="71"/>
      <c r="H93" s="79"/>
      <c r="I93" s="73"/>
      <c r="J93" s="73"/>
      <c r="K93" s="89"/>
    </row>
    <row r="94" spans="1:11" ht="13.5" thickTop="1">
      <c r="A94" s="84"/>
      <c r="B94" s="16" t="s">
        <v>15</v>
      </c>
      <c r="C94" s="388" t="s">
        <v>29</v>
      </c>
      <c r="D94" s="389"/>
      <c r="E94" s="389"/>
      <c r="F94" s="389"/>
      <c r="G94" s="389"/>
      <c r="H94" s="389"/>
      <c r="I94" s="38"/>
      <c r="J94" s="28"/>
      <c r="K94" s="29"/>
    </row>
    <row r="95" spans="1:11">
      <c r="B95" s="17" t="s">
        <v>16</v>
      </c>
      <c r="C95" s="392">
        <f>FRANCES!$A$47</f>
        <v>26</v>
      </c>
      <c r="D95" s="393"/>
      <c r="E95" s="393"/>
      <c r="F95" s="393"/>
      <c r="G95" s="393"/>
      <c r="H95" s="394"/>
      <c r="I95" s="394"/>
      <c r="J95" s="394"/>
      <c r="K95" s="395"/>
    </row>
    <row r="96" spans="1:11" ht="13.5" thickBot="1">
      <c r="A96" s="83"/>
      <c r="B96" s="18"/>
      <c r="C96" s="7">
        <v>5</v>
      </c>
      <c r="D96" s="1">
        <v>4</v>
      </c>
      <c r="E96" s="7">
        <v>3</v>
      </c>
      <c r="F96" s="7">
        <v>2</v>
      </c>
      <c r="G96" s="1" t="s">
        <v>9</v>
      </c>
      <c r="H96" s="2" t="s">
        <v>14</v>
      </c>
      <c r="I96" s="31" t="s">
        <v>53</v>
      </c>
      <c r="J96" s="32" t="s">
        <v>46</v>
      </c>
      <c r="K96" s="37" t="s">
        <v>54</v>
      </c>
    </row>
    <row r="97" spans="1:11" ht="13.5" thickTop="1">
      <c r="A97" s="83"/>
      <c r="B97" s="396" t="s">
        <v>10</v>
      </c>
      <c r="C97" s="397"/>
      <c r="D97" s="397"/>
      <c r="E97" s="397"/>
      <c r="F97" s="397"/>
      <c r="G97" s="397"/>
      <c r="H97" s="398"/>
      <c r="I97" s="398"/>
      <c r="J97" s="398"/>
      <c r="K97" s="399"/>
    </row>
    <row r="98" spans="1:11" ht="15" customHeight="1">
      <c r="B98" s="3" t="s">
        <v>49</v>
      </c>
      <c r="C98" s="4">
        <f>FRANCES!$C$47</f>
        <v>26</v>
      </c>
      <c r="D98" s="4">
        <f>FRANCES!$C$48</f>
        <v>0</v>
      </c>
      <c r="E98" s="4">
        <f>FRANCES!$C$49</f>
        <v>0</v>
      </c>
      <c r="F98" s="4">
        <f>FRANCES!$C$50</f>
        <v>0</v>
      </c>
      <c r="G98" s="4">
        <f>C98+D98+E98</f>
        <v>26</v>
      </c>
      <c r="H98" s="10">
        <f>G98*100/C95</f>
        <v>100</v>
      </c>
      <c r="I98" s="9">
        <f>FRANCES!$C$138</f>
        <v>5</v>
      </c>
      <c r="J98" s="9">
        <f>FRANCES!$C$139</f>
        <v>5</v>
      </c>
      <c r="K98" s="66">
        <f>FRANCES!$C$140</f>
        <v>5</v>
      </c>
    </row>
    <row r="99" spans="1:11" ht="15">
      <c r="B99" s="3" t="s">
        <v>0</v>
      </c>
      <c r="C99" s="4">
        <f>FRANCES!$D$47</f>
        <v>0</v>
      </c>
      <c r="D99" s="4">
        <f>FRANCES!$D$48</f>
        <v>2</v>
      </c>
      <c r="E99" s="4">
        <f>FRANCES!$D$49</f>
        <v>16</v>
      </c>
      <c r="F99" s="4">
        <f>FRANCES!$D$50</f>
        <v>8</v>
      </c>
      <c r="G99" s="4">
        <f>C99+D99+E99</f>
        <v>18</v>
      </c>
      <c r="H99" s="10">
        <f>G99*100/C95</f>
        <v>69.230769230769226</v>
      </c>
      <c r="I99" s="9">
        <f>FRANCES!$D$138</f>
        <v>3</v>
      </c>
      <c r="J99" s="9">
        <f>FRANCES!$D$139</f>
        <v>2</v>
      </c>
      <c r="K99" s="66">
        <f>FRANCES!$D$140</f>
        <v>2.7692307692307692</v>
      </c>
    </row>
    <row r="100" spans="1:11" ht="15">
      <c r="B100" s="11" t="s">
        <v>55</v>
      </c>
      <c r="C100" s="12">
        <f>FRANCES!$E$47</f>
        <v>0</v>
      </c>
      <c r="D100" s="12">
        <f>FRANCES!$E$48</f>
        <v>0</v>
      </c>
      <c r="E100" s="12">
        <f>FRANCES!$E$49</f>
        <v>0</v>
      </c>
      <c r="F100" s="12">
        <f>FRANCES!$E$50</f>
        <v>0</v>
      </c>
      <c r="G100" s="12">
        <f>C100+D100+E100</f>
        <v>0</v>
      </c>
      <c r="H100" s="15">
        <f>G100*100/C95</f>
        <v>0</v>
      </c>
      <c r="I100" s="14"/>
      <c r="J100" s="14"/>
      <c r="K100" s="70"/>
    </row>
    <row r="101" spans="1:11" ht="15">
      <c r="B101" s="3" t="s">
        <v>47</v>
      </c>
      <c r="C101" s="4">
        <f>FRANCES!$F$47</f>
        <v>26</v>
      </c>
      <c r="D101" s="4">
        <f>FRANCES!$F$48</f>
        <v>0</v>
      </c>
      <c r="E101" s="4">
        <f>FRANCES!$F$49</f>
        <v>0</v>
      </c>
      <c r="F101" s="4">
        <f>FRANCES!$F$50</f>
        <v>0</v>
      </c>
      <c r="G101" s="4">
        <f>C101+D101+E101</f>
        <v>26</v>
      </c>
      <c r="H101" s="10">
        <f>G101*100/C95</f>
        <v>100</v>
      </c>
      <c r="I101" s="9">
        <f>FRANCES!$F$138</f>
        <v>5</v>
      </c>
      <c r="J101" s="9">
        <f>FRANCES!$F$139</f>
        <v>5</v>
      </c>
      <c r="K101" s="66">
        <f>FRANCES!$F$140</f>
        <v>5</v>
      </c>
    </row>
    <row r="102" spans="1:11" ht="15">
      <c r="B102" s="3" t="s">
        <v>1</v>
      </c>
      <c r="C102" s="4">
        <f>FRANCES!$G$47</f>
        <v>0</v>
      </c>
      <c r="D102" s="4">
        <f>FRANCES!$G$48</f>
        <v>1</v>
      </c>
      <c r="E102" s="4">
        <f>FRANCES!$G$49</f>
        <v>6</v>
      </c>
      <c r="F102" s="4">
        <f>FRANCES!$G$50</f>
        <v>19</v>
      </c>
      <c r="G102" s="4">
        <f>C102+D102+E102</f>
        <v>7</v>
      </c>
      <c r="H102" s="10">
        <f>G102*100/C95</f>
        <v>26.923076923076923</v>
      </c>
      <c r="I102" s="9">
        <f>FRANCES!$G$138</f>
        <v>2</v>
      </c>
      <c r="J102" s="9">
        <f>FRANCES!$G$139</f>
        <v>2</v>
      </c>
      <c r="K102" s="66">
        <f>FRANCES!$G$140</f>
        <v>2.3076923076923075</v>
      </c>
    </row>
    <row r="103" spans="1:11" ht="13.5" customHeight="1" thickBot="1">
      <c r="B103" s="385" t="s">
        <v>2</v>
      </c>
      <c r="C103" s="386"/>
      <c r="D103" s="386"/>
      <c r="E103" s="386"/>
      <c r="F103" s="387"/>
      <c r="G103" s="4">
        <f>FRANCES!$S$47</f>
        <v>21</v>
      </c>
      <c r="H103" s="39">
        <f>G103*100/C95</f>
        <v>80.769230769230774</v>
      </c>
      <c r="I103" s="30"/>
      <c r="J103" s="30"/>
      <c r="K103" s="24"/>
    </row>
    <row r="104" spans="1:11" ht="13.5" thickTop="1">
      <c r="B104" s="396" t="s">
        <v>11</v>
      </c>
      <c r="C104" s="397"/>
      <c r="D104" s="397"/>
      <c r="E104" s="397"/>
      <c r="F104" s="397"/>
      <c r="G104" s="397"/>
      <c r="H104" s="398"/>
      <c r="I104" s="398"/>
      <c r="J104" s="398"/>
      <c r="K104" s="399"/>
    </row>
    <row r="105" spans="1:11" ht="15">
      <c r="B105" s="3" t="s">
        <v>52</v>
      </c>
      <c r="C105" s="4">
        <f>FRANCES!$I$47</f>
        <v>23</v>
      </c>
      <c r="D105" s="4">
        <f>FRANCES!$I$48</f>
        <v>3</v>
      </c>
      <c r="E105" s="4">
        <f>FRANCES!$I$49</f>
        <v>0</v>
      </c>
      <c r="F105" s="4">
        <f>FRANCES!$I$50</f>
        <v>0</v>
      </c>
      <c r="G105" s="5">
        <f>C105+D105+E105</f>
        <v>26</v>
      </c>
      <c r="H105" s="10">
        <f>G105*100/C95</f>
        <v>100</v>
      </c>
      <c r="I105" s="9">
        <f>FRANCES!$I$138</f>
        <v>5</v>
      </c>
      <c r="J105" s="9">
        <f>FRANCES!$I$139</f>
        <v>5</v>
      </c>
      <c r="K105" s="66">
        <f>FRANCES!$I$140</f>
        <v>4.884615384615385</v>
      </c>
    </row>
    <row r="106" spans="1:11" ht="15">
      <c r="B106" s="11" t="s">
        <v>48</v>
      </c>
      <c r="C106" s="12">
        <f>FRANCES!$J$47</f>
        <v>0</v>
      </c>
      <c r="D106" s="12">
        <f>FRANCES!$J$48</f>
        <v>0</v>
      </c>
      <c r="E106" s="12">
        <f>FRANCES!$J$49</f>
        <v>0</v>
      </c>
      <c r="F106" s="12">
        <f>FRANCES!$J$50</f>
        <v>0</v>
      </c>
      <c r="G106" s="13">
        <f>C106+D106+E106</f>
        <v>0</v>
      </c>
      <c r="H106" s="15">
        <f>G106*100/C95</f>
        <v>0</v>
      </c>
      <c r="I106" s="14"/>
      <c r="J106" s="14"/>
      <c r="K106" s="70"/>
    </row>
    <row r="107" spans="1:11" ht="15">
      <c r="B107" s="3" t="s">
        <v>4</v>
      </c>
      <c r="C107" s="4">
        <f>FRANCES!$K$47</f>
        <v>0</v>
      </c>
      <c r="D107" s="4">
        <f>FRANCES!$K$48</f>
        <v>0</v>
      </c>
      <c r="E107" s="4">
        <f>FRANCES!$K$49</f>
        <v>8</v>
      </c>
      <c r="F107" s="4">
        <f>FRANCES!$K$50</f>
        <v>18</v>
      </c>
      <c r="G107" s="5">
        <f>C107+D107+E107</f>
        <v>8</v>
      </c>
      <c r="H107" s="10">
        <f>G107*100/C95</f>
        <v>30.76923076923077</v>
      </c>
      <c r="I107" s="9">
        <f>FRANCES!$K$138</f>
        <v>2</v>
      </c>
      <c r="J107" s="9">
        <f>FRANCES!$K$139</f>
        <v>2</v>
      </c>
      <c r="K107" s="66">
        <f>FRANCES!$K$140</f>
        <v>2.3076923076923075</v>
      </c>
    </row>
    <row r="108" spans="1:11" ht="13.5" customHeight="1" thickBot="1">
      <c r="B108" s="385" t="s">
        <v>5</v>
      </c>
      <c r="C108" s="386"/>
      <c r="D108" s="386"/>
      <c r="E108" s="386"/>
      <c r="F108" s="387"/>
      <c r="G108" s="4">
        <f>FRANCES!$T$47</f>
        <v>21</v>
      </c>
      <c r="H108" s="39">
        <f>G108*100/C95</f>
        <v>80.769230769230774</v>
      </c>
      <c r="I108" s="30"/>
      <c r="J108" s="30"/>
      <c r="K108" s="24"/>
    </row>
    <row r="109" spans="1:11" ht="13.5" customHeight="1" thickTop="1">
      <c r="B109" s="396" t="s">
        <v>12</v>
      </c>
      <c r="C109" s="397"/>
      <c r="D109" s="397"/>
      <c r="E109" s="397"/>
      <c r="F109" s="397"/>
      <c r="G109" s="397"/>
      <c r="H109" s="398"/>
      <c r="I109" s="398"/>
      <c r="J109" s="398"/>
      <c r="K109" s="399"/>
    </row>
    <row r="110" spans="1:11" ht="15">
      <c r="B110" s="3" t="s">
        <v>6</v>
      </c>
      <c r="C110" s="4">
        <f>FRANCES!$M$47</f>
        <v>0</v>
      </c>
      <c r="D110" s="4">
        <f>FRANCES!$M$48</f>
        <v>0</v>
      </c>
      <c r="E110" s="4">
        <f>FRANCES!$M$49</f>
        <v>13</v>
      </c>
      <c r="F110" s="4">
        <f>FRANCES!$M$50</f>
        <v>13</v>
      </c>
      <c r="G110" s="5">
        <f>C110+D110+E110</f>
        <v>13</v>
      </c>
      <c r="H110" s="10">
        <f>G110*100/C95</f>
        <v>50</v>
      </c>
      <c r="I110" s="9">
        <f>FRANCES!$M$138</f>
        <v>2.5</v>
      </c>
      <c r="J110" s="9">
        <f>FRANCES!$M$139</f>
        <v>2</v>
      </c>
      <c r="K110" s="66">
        <f>FRANCES!$M$140</f>
        <v>2.5</v>
      </c>
    </row>
    <row r="111" spans="1:11" ht="15">
      <c r="B111" s="3" t="s">
        <v>50</v>
      </c>
      <c r="C111" s="4">
        <f>FRANCES!$N$47</f>
        <v>9</v>
      </c>
      <c r="D111" s="4">
        <f>FRANCES!$N$48</f>
        <v>11</v>
      </c>
      <c r="E111" s="4">
        <f>FRANCES!$N$49</f>
        <v>6</v>
      </c>
      <c r="F111" s="4">
        <f>FRANCES!$N$50</f>
        <v>0</v>
      </c>
      <c r="G111" s="5">
        <f>C111+D111+E111</f>
        <v>26</v>
      </c>
      <c r="H111" s="10">
        <f>G111*100/C95</f>
        <v>100</v>
      </c>
      <c r="I111" s="9">
        <f>FRANCES!$N$138</f>
        <v>4</v>
      </c>
      <c r="J111" s="9">
        <f>FRANCES!$N$139</f>
        <v>4</v>
      </c>
      <c r="K111" s="66">
        <f>FRANCES!$N$140</f>
        <v>4.115384615384615</v>
      </c>
    </row>
    <row r="112" spans="1:11" ht="15">
      <c r="B112" s="11" t="s">
        <v>7</v>
      </c>
      <c r="C112" s="12">
        <f>FRANCES!$O$47</f>
        <v>0</v>
      </c>
      <c r="D112" s="12">
        <f>FRANCES!$O$48</f>
        <v>0</v>
      </c>
      <c r="E112" s="12">
        <f>FRANCES!$O$49</f>
        <v>0</v>
      </c>
      <c r="F112" s="12">
        <f>FRANCES!$O$50</f>
        <v>0</v>
      </c>
      <c r="G112" s="13">
        <f>C112+D112+E112</f>
        <v>0</v>
      </c>
      <c r="H112" s="15">
        <f>G112*100/C95</f>
        <v>0</v>
      </c>
      <c r="I112" s="14"/>
      <c r="J112" s="14"/>
      <c r="K112" s="70"/>
    </row>
    <row r="113" spans="1:11" ht="15">
      <c r="A113" s="83"/>
      <c r="B113" s="6" t="s">
        <v>51</v>
      </c>
      <c r="C113" s="4">
        <f>FRANCES!$P$47</f>
        <v>0</v>
      </c>
      <c r="D113" s="4">
        <f>FRANCES!$P$48</f>
        <v>9</v>
      </c>
      <c r="E113" s="4">
        <f>FRANCES!$P$49</f>
        <v>16</v>
      </c>
      <c r="F113" s="4">
        <f>FRANCES!$P$50</f>
        <v>1</v>
      </c>
      <c r="G113" s="5">
        <f>C113+D113+E113</f>
        <v>25</v>
      </c>
      <c r="H113" s="10">
        <f>G113*100/C95</f>
        <v>96.15384615384616</v>
      </c>
      <c r="I113" s="9">
        <f>FRANCES!$P$138</f>
        <v>3</v>
      </c>
      <c r="J113" s="9">
        <f>FRANCES!$P$139</f>
        <v>3</v>
      </c>
      <c r="K113" s="66">
        <f>FRANCES!$P$140</f>
        <v>3.3076923076923075</v>
      </c>
    </row>
    <row r="114" spans="1:11" ht="13.5" customHeight="1" thickBot="1">
      <c r="A114" s="83"/>
      <c r="B114" s="400" t="s">
        <v>8</v>
      </c>
      <c r="C114" s="401"/>
      <c r="D114" s="401"/>
      <c r="E114" s="401"/>
      <c r="F114" s="401"/>
      <c r="G114" s="23">
        <f>FRANCES!$U$47</f>
        <v>21</v>
      </c>
      <c r="H114" s="39">
        <f>G114*100/C95</f>
        <v>80.769230769230774</v>
      </c>
      <c r="I114" s="30"/>
      <c r="J114" s="30"/>
      <c r="K114" s="24"/>
    </row>
    <row r="115" spans="1:11" ht="13.5" thickTop="1">
      <c r="B115" s="71"/>
      <c r="C115" s="71"/>
      <c r="D115" s="71"/>
      <c r="E115" s="71"/>
      <c r="F115" s="71"/>
      <c r="G115" s="71"/>
      <c r="H115" s="79"/>
      <c r="I115" s="79"/>
      <c r="J115" s="79"/>
      <c r="K115" s="78"/>
    </row>
    <row r="116" spans="1:11" ht="13.5" thickBot="1">
      <c r="B116" s="71"/>
      <c r="C116" s="71"/>
      <c r="D116" s="71"/>
      <c r="E116" s="71"/>
      <c r="F116" s="71"/>
      <c r="G116" s="71"/>
      <c r="H116" s="79"/>
      <c r="I116" s="73"/>
      <c r="J116" s="73"/>
      <c r="K116" s="89"/>
    </row>
    <row r="117" spans="1:11" ht="13.5" thickTop="1">
      <c r="A117" s="80" t="s">
        <v>39</v>
      </c>
      <c r="B117" s="16" t="s">
        <v>15</v>
      </c>
      <c r="C117" s="388" t="s">
        <v>23</v>
      </c>
      <c r="D117" s="389"/>
      <c r="E117" s="389"/>
      <c r="F117" s="389"/>
      <c r="G117" s="389"/>
      <c r="H117" s="390"/>
      <c r="I117" s="28"/>
      <c r="J117" s="28"/>
      <c r="K117" s="29"/>
    </row>
    <row r="118" spans="1:11">
      <c r="A118" s="84"/>
      <c r="B118" s="17" t="s">
        <v>16</v>
      </c>
      <c r="C118" s="392">
        <f>FILOSOFIA!$A$47</f>
        <v>22</v>
      </c>
      <c r="D118" s="393"/>
      <c r="E118" s="393"/>
      <c r="F118" s="393"/>
      <c r="G118" s="393"/>
      <c r="H118" s="394"/>
      <c r="I118" s="394"/>
      <c r="J118" s="394"/>
      <c r="K118" s="395"/>
    </row>
    <row r="119" spans="1:11" ht="13.5" thickBot="1">
      <c r="A119" s="83"/>
      <c r="B119" s="18"/>
      <c r="C119" s="7">
        <v>5</v>
      </c>
      <c r="D119" s="1">
        <v>4</v>
      </c>
      <c r="E119" s="7">
        <v>3</v>
      </c>
      <c r="F119" s="7">
        <v>2</v>
      </c>
      <c r="G119" s="1" t="s">
        <v>9</v>
      </c>
      <c r="H119" s="2" t="s">
        <v>14</v>
      </c>
      <c r="I119" s="31" t="s">
        <v>53</v>
      </c>
      <c r="J119" s="32" t="s">
        <v>46</v>
      </c>
      <c r="K119" s="37" t="s">
        <v>54</v>
      </c>
    </row>
    <row r="120" spans="1:11" ht="13.5" thickTop="1">
      <c r="A120" s="83"/>
      <c r="B120" s="396" t="s">
        <v>10</v>
      </c>
      <c r="C120" s="397"/>
      <c r="D120" s="397"/>
      <c r="E120" s="397"/>
      <c r="F120" s="397"/>
      <c r="G120" s="397"/>
      <c r="H120" s="398"/>
      <c r="I120" s="398"/>
      <c r="J120" s="398"/>
      <c r="K120" s="399"/>
    </row>
    <row r="121" spans="1:11" ht="15" customHeight="1">
      <c r="B121" s="3" t="s">
        <v>49</v>
      </c>
      <c r="C121" s="4">
        <f>FILOSOFIA!$C$47</f>
        <v>8</v>
      </c>
      <c r="D121" s="4">
        <f>FILOSOFIA!$C$48</f>
        <v>12</v>
      </c>
      <c r="E121" s="4">
        <f>FILOSOFIA!$C$49</f>
        <v>2</v>
      </c>
      <c r="F121" s="4">
        <f>FILOSOFIA!$C$50</f>
        <v>0</v>
      </c>
      <c r="G121" s="4">
        <f>C121+D121+E121</f>
        <v>22</v>
      </c>
      <c r="H121" s="10">
        <f>G121*100/C118</f>
        <v>100</v>
      </c>
      <c r="I121" s="9">
        <f>FILOSOFIA!$C$138</f>
        <v>4</v>
      </c>
      <c r="J121" s="9">
        <f>FILOSOFIA!$C$139</f>
        <v>4</v>
      </c>
      <c r="K121" s="66">
        <f>FILOSOFIA!$C$140</f>
        <v>4.2727272727272725</v>
      </c>
    </row>
    <row r="122" spans="1:11" ht="15">
      <c r="B122" s="3" t="s">
        <v>0</v>
      </c>
      <c r="C122" s="4">
        <f>FILOSOFIA!$D$47</f>
        <v>2</v>
      </c>
      <c r="D122" s="4">
        <f>FILOSOFIA!$D$48</f>
        <v>5</v>
      </c>
      <c r="E122" s="4">
        <f>FILOSOFIA!$D$49</f>
        <v>10</v>
      </c>
      <c r="F122" s="4">
        <f>FILOSOFIA!$D$50</f>
        <v>5</v>
      </c>
      <c r="G122" s="4">
        <f>C122+D122+E122</f>
        <v>17</v>
      </c>
      <c r="H122" s="10">
        <f>G122*100/C118</f>
        <v>77.272727272727266</v>
      </c>
      <c r="I122" s="9">
        <f>FILOSOFIA!$D$138</f>
        <v>3</v>
      </c>
      <c r="J122" s="9">
        <f>FILOSOFIA!$D$139</f>
        <v>3</v>
      </c>
      <c r="K122" s="66">
        <f>FILOSOFIA!$D$140</f>
        <v>3.1818181818181817</v>
      </c>
    </row>
    <row r="123" spans="1:11" ht="15">
      <c r="B123" s="11" t="s">
        <v>55</v>
      </c>
      <c r="C123" s="12">
        <f>FILOSOFIA!$E$47</f>
        <v>0</v>
      </c>
      <c r="D123" s="12">
        <f>FILOSOFIA!$E$48</f>
        <v>0</v>
      </c>
      <c r="E123" s="12">
        <f>FILOSOFIA!$E$49</f>
        <v>0</v>
      </c>
      <c r="F123" s="12">
        <f>FILOSOFIA!$E$50</f>
        <v>0</v>
      </c>
      <c r="G123" s="12"/>
      <c r="H123" s="15"/>
      <c r="I123" s="14"/>
      <c r="J123" s="14"/>
      <c r="K123" s="70"/>
    </row>
    <row r="124" spans="1:11" ht="15">
      <c r="B124" s="3" t="s">
        <v>47</v>
      </c>
      <c r="C124" s="4">
        <f>FILOSOFIA!$F$47</f>
        <v>2</v>
      </c>
      <c r="D124" s="4">
        <f>FILOSOFIA!$F$48</f>
        <v>2</v>
      </c>
      <c r="E124" s="4">
        <f>FILOSOFIA!$F$49</f>
        <v>7</v>
      </c>
      <c r="F124" s="4">
        <f>FILOSOFIA!$F$50</f>
        <v>11</v>
      </c>
      <c r="G124" s="4">
        <f>C124+D124+E124</f>
        <v>11</v>
      </c>
      <c r="H124" s="10">
        <f>G124*100/C118</f>
        <v>50</v>
      </c>
      <c r="I124" s="9">
        <f>FILOSOFIA!$F$138</f>
        <v>2.5</v>
      </c>
      <c r="J124" s="9">
        <f>FILOSOFIA!$F$139</f>
        <v>2</v>
      </c>
      <c r="K124" s="66">
        <f>FILOSOFIA!$F$140</f>
        <v>2.7727272727272729</v>
      </c>
    </row>
    <row r="125" spans="1:11" ht="15">
      <c r="B125" s="3" t="s">
        <v>1</v>
      </c>
      <c r="C125" s="4">
        <f>FILOSOFIA!$G$47</f>
        <v>2</v>
      </c>
      <c r="D125" s="4">
        <f>FILOSOFIA!$G$48</f>
        <v>2</v>
      </c>
      <c r="E125" s="4">
        <f>FILOSOFIA!$G$49</f>
        <v>7</v>
      </c>
      <c r="F125" s="4">
        <f>FILOSOFIA!$G$50</f>
        <v>11</v>
      </c>
      <c r="G125" s="4">
        <f>C125+D125+E125</f>
        <v>11</v>
      </c>
      <c r="H125" s="10">
        <f>G125*100/C118</f>
        <v>50</v>
      </c>
      <c r="I125" s="9">
        <f>FILOSOFIA!$G$138</f>
        <v>2.5</v>
      </c>
      <c r="J125" s="9">
        <f>FILOSOFIA!$G$139</f>
        <v>2</v>
      </c>
      <c r="K125" s="66">
        <f>FILOSOFIA!$G$140</f>
        <v>2.7727272727272729</v>
      </c>
    </row>
    <row r="126" spans="1:11" ht="13.5" customHeight="1" thickBot="1">
      <c r="B126" s="385" t="s">
        <v>2</v>
      </c>
      <c r="C126" s="386"/>
      <c r="D126" s="386"/>
      <c r="E126" s="386"/>
      <c r="F126" s="387"/>
      <c r="G126" s="4">
        <f>FILOSOFIA!$S$47</f>
        <v>11</v>
      </c>
      <c r="H126" s="39">
        <f>G126*100/C118</f>
        <v>50</v>
      </c>
      <c r="I126" s="30"/>
      <c r="J126" s="30"/>
      <c r="K126" s="24"/>
    </row>
    <row r="127" spans="1:11" ht="13.5" thickTop="1">
      <c r="B127" s="396" t="s">
        <v>11</v>
      </c>
      <c r="C127" s="397"/>
      <c r="D127" s="397"/>
      <c r="E127" s="397"/>
      <c r="F127" s="397"/>
      <c r="G127" s="397"/>
      <c r="H127" s="398"/>
      <c r="I127" s="398"/>
      <c r="J127" s="398"/>
      <c r="K127" s="399"/>
    </row>
    <row r="128" spans="1:11" ht="15">
      <c r="B128" s="3" t="s">
        <v>52</v>
      </c>
      <c r="C128" s="4">
        <f>FILOSOFIA!$I$47</f>
        <v>17</v>
      </c>
      <c r="D128" s="4">
        <f>FILOSOFIA!$I$48</f>
        <v>4</v>
      </c>
      <c r="E128" s="4">
        <f>FILOSOFIA!$I$49</f>
        <v>1</v>
      </c>
      <c r="F128" s="4">
        <f>FILOSOFIA!$I$50</f>
        <v>0</v>
      </c>
      <c r="G128" s="5">
        <f>C128+D128+E128</f>
        <v>22</v>
      </c>
      <c r="H128" s="10">
        <f>G128*100/C118</f>
        <v>100</v>
      </c>
      <c r="I128" s="9">
        <f>FILOSOFIA!$I$138</f>
        <v>5</v>
      </c>
      <c r="J128" s="9">
        <f>FILOSOFIA!$I$139</f>
        <v>5</v>
      </c>
      <c r="K128" s="66">
        <f>FILOSOFIA!$I$140</f>
        <v>4.7272727272727275</v>
      </c>
    </row>
    <row r="129" spans="1:12" ht="15">
      <c r="B129" s="11" t="s">
        <v>48</v>
      </c>
      <c r="C129" s="12">
        <f>FILOSOFIA!$J$47</f>
        <v>0</v>
      </c>
      <c r="D129" s="12">
        <f>FILOSOFIA!$J$48</f>
        <v>0</v>
      </c>
      <c r="E129" s="12">
        <f>FILOSOFIA!$J$49</f>
        <v>0</v>
      </c>
      <c r="F129" s="12">
        <f>FILOSOFIA!$J$50</f>
        <v>0</v>
      </c>
      <c r="G129" s="13"/>
      <c r="H129" s="15"/>
      <c r="I129" s="14"/>
      <c r="J129" s="14"/>
      <c r="K129" s="70"/>
    </row>
    <row r="130" spans="1:12" ht="15">
      <c r="B130" s="3" t="s">
        <v>4</v>
      </c>
      <c r="C130" s="4">
        <f>FILOSOFIA!$K$47</f>
        <v>9</v>
      </c>
      <c r="D130" s="4">
        <f>FILOSOFIA!$K$48</f>
        <v>6</v>
      </c>
      <c r="E130" s="4">
        <f>FILOSOFIA!$K$49</f>
        <v>2</v>
      </c>
      <c r="F130" s="4">
        <f>FILOSOFIA!$K$50</f>
        <v>5</v>
      </c>
      <c r="G130" s="5">
        <f>C130+D130+E130</f>
        <v>17</v>
      </c>
      <c r="H130" s="10">
        <f>G130*100/C118</f>
        <v>77.272727272727266</v>
      </c>
      <c r="I130" s="9">
        <f>FILOSOFIA!$K$138</f>
        <v>4</v>
      </c>
      <c r="J130" s="9">
        <f>FILOSOFIA!$K$139</f>
        <v>3</v>
      </c>
      <c r="K130" s="66">
        <f>FILOSOFIA!$K$140</f>
        <v>3.8636363636363638</v>
      </c>
    </row>
    <row r="131" spans="1:12" ht="13.5" customHeight="1" thickBot="1">
      <c r="B131" s="385" t="s">
        <v>5</v>
      </c>
      <c r="C131" s="386"/>
      <c r="D131" s="386"/>
      <c r="E131" s="386"/>
      <c r="F131" s="387"/>
      <c r="G131" s="4">
        <f>FILOSOFIA!$T$47</f>
        <v>11</v>
      </c>
      <c r="H131" s="39">
        <f>G131*100/C118</f>
        <v>50</v>
      </c>
      <c r="I131" s="30"/>
      <c r="J131" s="30"/>
      <c r="K131" s="24"/>
    </row>
    <row r="132" spans="1:12" ht="13.5" customHeight="1" thickTop="1">
      <c r="B132" s="396" t="s">
        <v>12</v>
      </c>
      <c r="C132" s="397"/>
      <c r="D132" s="397"/>
      <c r="E132" s="397"/>
      <c r="F132" s="397"/>
      <c r="G132" s="397"/>
      <c r="H132" s="398"/>
      <c r="I132" s="398"/>
      <c r="J132" s="398"/>
      <c r="K132" s="399"/>
    </row>
    <row r="133" spans="1:12" ht="15">
      <c r="B133" s="3" t="s">
        <v>6</v>
      </c>
      <c r="C133" s="4">
        <f>FILOSOFIA!$M$47</f>
        <v>4</v>
      </c>
      <c r="D133" s="4">
        <f>FILOSOFIA!$M$48</f>
        <v>6</v>
      </c>
      <c r="E133" s="4">
        <f>FILOSOFIA!$M$49</f>
        <v>6</v>
      </c>
      <c r="F133" s="4">
        <f>FILOSOFIA!$M$50</f>
        <v>6</v>
      </c>
      <c r="G133" s="5">
        <f>C133+D133+E133</f>
        <v>16</v>
      </c>
      <c r="H133" s="10">
        <f>G133*100/C118</f>
        <v>72.727272727272734</v>
      </c>
      <c r="I133" s="9">
        <f>FILOSOFIA!$M$138</f>
        <v>3</v>
      </c>
      <c r="J133" s="9">
        <f>FILOSOFIA!$M$139</f>
        <v>2.25</v>
      </c>
      <c r="K133" s="66">
        <f>FILOSOFIA!$M$140</f>
        <v>3.3636363636363638</v>
      </c>
    </row>
    <row r="134" spans="1:12" ht="15">
      <c r="B134" s="3" t="s">
        <v>50</v>
      </c>
      <c r="C134" s="4">
        <f>FILOSOFIA!$N$47</f>
        <v>2</v>
      </c>
      <c r="D134" s="4">
        <f>FILOSOFIA!$N$48</f>
        <v>4</v>
      </c>
      <c r="E134" s="4">
        <f>FILOSOFIA!$N$49</f>
        <v>8</v>
      </c>
      <c r="F134" s="4">
        <f>FILOSOFIA!$N$50</f>
        <v>8</v>
      </c>
      <c r="G134" s="5">
        <f>C134+D134+E134</f>
        <v>14</v>
      </c>
      <c r="H134" s="10">
        <f>G134*100/C118</f>
        <v>63.636363636363633</v>
      </c>
      <c r="I134" s="9">
        <f>FILOSOFIA!$N$138</f>
        <v>3</v>
      </c>
      <c r="J134" s="9">
        <f>FILOSOFIA!$N$139</f>
        <v>2</v>
      </c>
      <c r="K134" s="66">
        <f>FILOSOFIA!$N$140</f>
        <v>3</v>
      </c>
    </row>
    <row r="135" spans="1:12" ht="15">
      <c r="B135" s="11" t="s">
        <v>7</v>
      </c>
      <c r="C135" s="12">
        <f>FILOSOFIA!$O$47</f>
        <v>0</v>
      </c>
      <c r="D135" s="12">
        <f>FILOSOFIA!$O$48</f>
        <v>0</v>
      </c>
      <c r="E135" s="12">
        <f>FILOSOFIA!$O$49</f>
        <v>0</v>
      </c>
      <c r="F135" s="12">
        <f>FILOSOFIA!$O$50</f>
        <v>0</v>
      </c>
      <c r="G135" s="13"/>
      <c r="H135" s="15"/>
      <c r="I135" s="14"/>
      <c r="J135" s="14"/>
      <c r="K135" s="70"/>
    </row>
    <row r="136" spans="1:12" ht="15">
      <c r="A136" s="83"/>
      <c r="B136" s="6" t="s">
        <v>51</v>
      </c>
      <c r="C136" s="4">
        <f>FILOSOFIA!$P$47</f>
        <v>9</v>
      </c>
      <c r="D136" s="4">
        <f>FILOSOFIA!$P$48</f>
        <v>6</v>
      </c>
      <c r="E136" s="4">
        <f>FILOSOFIA!$P$49</f>
        <v>6</v>
      </c>
      <c r="F136" s="4">
        <f>FILOSOFIA!$P$50</f>
        <v>1</v>
      </c>
      <c r="G136" s="5">
        <f>C136+D136+E136</f>
        <v>21</v>
      </c>
      <c r="H136" s="10">
        <f>G136*100/C118</f>
        <v>95.454545454545453</v>
      </c>
      <c r="I136" s="9">
        <f>FILOSOFIA!$P$138</f>
        <v>4</v>
      </c>
      <c r="J136" s="9">
        <f>FILOSOFIA!$P$139</f>
        <v>3</v>
      </c>
      <c r="K136" s="66">
        <f>FILOSOFIA!$P$140</f>
        <v>4.0454545454545459</v>
      </c>
    </row>
    <row r="137" spans="1:12" ht="13.5" customHeight="1" thickBot="1">
      <c r="A137" s="83"/>
      <c r="B137" s="400" t="s">
        <v>8</v>
      </c>
      <c r="C137" s="401"/>
      <c r="D137" s="401"/>
      <c r="E137" s="401"/>
      <c r="F137" s="401"/>
      <c r="G137" s="23">
        <f>FILOSOFIA!$U$47</f>
        <v>11</v>
      </c>
      <c r="H137" s="39">
        <f>G137*100/C118</f>
        <v>50</v>
      </c>
      <c r="I137" s="30"/>
      <c r="J137" s="30"/>
      <c r="K137" s="24"/>
    </row>
    <row r="138" spans="1:12" ht="13.5" thickTop="1">
      <c r="B138" s="71"/>
      <c r="C138" s="71"/>
      <c r="D138" s="71"/>
      <c r="E138" s="71"/>
      <c r="F138" s="71"/>
      <c r="G138" s="71"/>
      <c r="H138" s="78"/>
      <c r="I138" s="79"/>
      <c r="J138" s="79"/>
      <c r="K138" s="78"/>
    </row>
    <row r="139" spans="1:12" ht="13.5" thickBot="1">
      <c r="B139" s="71"/>
      <c r="C139" s="71"/>
      <c r="D139" s="71"/>
      <c r="E139" s="71"/>
      <c r="F139" s="71"/>
      <c r="G139" s="71"/>
      <c r="H139" s="79"/>
      <c r="I139" s="73"/>
      <c r="J139" s="73"/>
      <c r="K139" s="89"/>
      <c r="L139" s="82"/>
    </row>
    <row r="140" spans="1:12" ht="13.5" thickTop="1">
      <c r="A140" s="84"/>
      <c r="B140" s="16" t="s">
        <v>15</v>
      </c>
      <c r="C140" s="388" t="s">
        <v>24</v>
      </c>
      <c r="D140" s="389"/>
      <c r="E140" s="389"/>
      <c r="F140" s="389"/>
      <c r="G140" s="389"/>
      <c r="H140" s="390"/>
      <c r="I140" s="38"/>
      <c r="J140" s="28"/>
      <c r="K140" s="29"/>
    </row>
    <row r="141" spans="1:12">
      <c r="B141" s="17" t="s">
        <v>16</v>
      </c>
      <c r="C141" s="392">
        <f>HISTORIA!$A$47</f>
        <v>23</v>
      </c>
      <c r="D141" s="393"/>
      <c r="E141" s="393"/>
      <c r="F141" s="393"/>
      <c r="G141" s="393"/>
      <c r="H141" s="394"/>
      <c r="I141" s="394"/>
      <c r="J141" s="394"/>
      <c r="K141" s="395"/>
    </row>
    <row r="142" spans="1:12" ht="13.5" thickBot="1">
      <c r="A142" s="83"/>
      <c r="B142" s="18"/>
      <c r="C142" s="7">
        <v>5</v>
      </c>
      <c r="D142" s="1">
        <v>4</v>
      </c>
      <c r="E142" s="7">
        <v>3</v>
      </c>
      <c r="F142" s="7">
        <v>2</v>
      </c>
      <c r="G142" s="1" t="s">
        <v>9</v>
      </c>
      <c r="H142" s="2" t="s">
        <v>14</v>
      </c>
      <c r="I142" s="31" t="s">
        <v>53</v>
      </c>
      <c r="J142" s="32" t="s">
        <v>46</v>
      </c>
      <c r="K142" s="37" t="s">
        <v>54</v>
      </c>
    </row>
    <row r="143" spans="1:12" ht="13.5" thickTop="1">
      <c r="A143" s="83"/>
      <c r="B143" s="396" t="s">
        <v>10</v>
      </c>
      <c r="C143" s="397"/>
      <c r="D143" s="397"/>
      <c r="E143" s="397"/>
      <c r="F143" s="397"/>
      <c r="G143" s="397"/>
      <c r="H143" s="398"/>
      <c r="I143" s="398"/>
      <c r="J143" s="398"/>
      <c r="K143" s="399"/>
    </row>
    <row r="144" spans="1:12" ht="14.25" customHeight="1">
      <c r="B144" s="3" t="s">
        <v>49</v>
      </c>
      <c r="C144" s="4">
        <f>HISTORIA!$C$47</f>
        <v>12</v>
      </c>
      <c r="D144" s="4">
        <f>HISTORIA!$C$48</f>
        <v>7</v>
      </c>
      <c r="E144" s="4">
        <f>HISTORIA!$C$49</f>
        <v>3</v>
      </c>
      <c r="F144" s="4">
        <f>HISTORIA!$C$50</f>
        <v>1</v>
      </c>
      <c r="G144" s="4">
        <f>C144+D144+E144</f>
        <v>22</v>
      </c>
      <c r="H144" s="10">
        <f>G144*100/C141</f>
        <v>95.652173913043484</v>
      </c>
      <c r="I144" s="9">
        <f>HISTORIA!$C$138</f>
        <v>5</v>
      </c>
      <c r="J144" s="9">
        <f>HISTORIA!$C$139</f>
        <v>4</v>
      </c>
      <c r="K144" s="66">
        <f>HISTORIA!$C$140</f>
        <v>4.3043478260869561</v>
      </c>
    </row>
    <row r="145" spans="1:11" ht="15">
      <c r="B145" s="3" t="s">
        <v>0</v>
      </c>
      <c r="C145" s="4">
        <f>HISTORIA!$D$47</f>
        <v>7</v>
      </c>
      <c r="D145" s="4">
        <f>HISTORIA!$D$48</f>
        <v>10</v>
      </c>
      <c r="E145" s="4">
        <f>HISTORIA!$D$49</f>
        <v>5</v>
      </c>
      <c r="F145" s="4">
        <f>HISTORIA!$D$50</f>
        <v>1</v>
      </c>
      <c r="G145" s="4">
        <f>C145+D145+E145</f>
        <v>22</v>
      </c>
      <c r="H145" s="10">
        <f>G145*100/C141</f>
        <v>95.652173913043484</v>
      </c>
      <c r="I145" s="9">
        <f>HISTORIA!$D$138</f>
        <v>4</v>
      </c>
      <c r="J145" s="9">
        <f>HISTORIA!$D$139</f>
        <v>3.5</v>
      </c>
      <c r="K145" s="66">
        <f>HISTORIA!$D$140</f>
        <v>4</v>
      </c>
    </row>
    <row r="146" spans="1:11" ht="15">
      <c r="B146" s="11" t="s">
        <v>55</v>
      </c>
      <c r="C146" s="12">
        <f>HISTORIA!$E$47</f>
        <v>0</v>
      </c>
      <c r="D146" s="12">
        <f>HISTORIA!$E$48</f>
        <v>0</v>
      </c>
      <c r="E146" s="12">
        <f>HISTORIA!$E$49</f>
        <v>0</v>
      </c>
      <c r="F146" s="12">
        <f>HISTORIA!$E$50</f>
        <v>0</v>
      </c>
      <c r="G146" s="12"/>
      <c r="H146" s="15"/>
      <c r="I146" s="14"/>
      <c r="J146" s="14"/>
      <c r="K146" s="70"/>
    </row>
    <row r="147" spans="1:11" ht="15">
      <c r="B147" s="3" t="s">
        <v>47</v>
      </c>
      <c r="C147" s="4">
        <f>HISTORIA!$F$47</f>
        <v>16</v>
      </c>
      <c r="D147" s="4">
        <f>HISTORIA!$F$48</f>
        <v>4</v>
      </c>
      <c r="E147" s="4">
        <f>HISTORIA!$F$49</f>
        <v>2</v>
      </c>
      <c r="F147" s="4">
        <f>HISTORIA!$F$50</f>
        <v>1</v>
      </c>
      <c r="G147" s="4">
        <f>C147+D147+E147</f>
        <v>22</v>
      </c>
      <c r="H147" s="10">
        <f>G147*100/C141</f>
        <v>95.652173913043484</v>
      </c>
      <c r="I147" s="9">
        <f>HISTORIA!$F$138</f>
        <v>5</v>
      </c>
      <c r="J147" s="9">
        <f>HISTORIA!$F$139</f>
        <v>4</v>
      </c>
      <c r="K147" s="66">
        <f>HISTORIA!$F$140</f>
        <v>4.5217391304347823</v>
      </c>
    </row>
    <row r="148" spans="1:11" ht="15">
      <c r="B148" s="3" t="s">
        <v>1</v>
      </c>
      <c r="C148" s="4">
        <f>HISTORIA!$G$47</f>
        <v>4</v>
      </c>
      <c r="D148" s="4">
        <f>HISTORIA!$G$48</f>
        <v>4</v>
      </c>
      <c r="E148" s="4">
        <f>HISTORIA!$G$49</f>
        <v>11</v>
      </c>
      <c r="F148" s="4">
        <f>HISTORIA!$G$50</f>
        <v>4</v>
      </c>
      <c r="G148" s="4">
        <f>C148+D148+E148</f>
        <v>19</v>
      </c>
      <c r="H148" s="10">
        <f>G148*100/C141</f>
        <v>82.608695652173907</v>
      </c>
      <c r="I148" s="9">
        <f>HISTORIA!$G$138</f>
        <v>3</v>
      </c>
      <c r="J148" s="9">
        <f>HISTORIA!$G$139</f>
        <v>3</v>
      </c>
      <c r="K148" s="66">
        <f>HISTORIA!$G$140</f>
        <v>3.347826086956522</v>
      </c>
    </row>
    <row r="149" spans="1:11" ht="13.5" customHeight="1" thickBot="1">
      <c r="B149" s="385" t="s">
        <v>2</v>
      </c>
      <c r="C149" s="386"/>
      <c r="D149" s="386"/>
      <c r="E149" s="386"/>
      <c r="F149" s="387"/>
      <c r="G149" s="4">
        <f>HISTORIA!$S$47</f>
        <v>22</v>
      </c>
      <c r="H149" s="39">
        <f>G149*100/C141</f>
        <v>95.652173913043484</v>
      </c>
      <c r="I149" s="30"/>
      <c r="J149" s="30"/>
      <c r="K149" s="24"/>
    </row>
    <row r="150" spans="1:11" ht="13.5" thickTop="1">
      <c r="B150" s="396" t="s">
        <v>11</v>
      </c>
      <c r="C150" s="397"/>
      <c r="D150" s="397"/>
      <c r="E150" s="397"/>
      <c r="F150" s="397"/>
      <c r="G150" s="397"/>
      <c r="H150" s="398"/>
      <c r="I150" s="398"/>
      <c r="J150" s="398"/>
      <c r="K150" s="399"/>
    </row>
    <row r="151" spans="1:11" ht="15">
      <c r="B151" s="3" t="s">
        <v>52</v>
      </c>
      <c r="C151" s="4">
        <f>HISTORIA!$I$47</f>
        <v>19</v>
      </c>
      <c r="D151" s="4">
        <f>HISTORIA!$I$48</f>
        <v>1</v>
      </c>
      <c r="E151" s="4">
        <f>HISTORIA!$I$49</f>
        <v>2</v>
      </c>
      <c r="F151" s="4">
        <f>HISTORIA!$I$50</f>
        <v>1</v>
      </c>
      <c r="G151" s="5">
        <f>C151+D151+E151</f>
        <v>22</v>
      </c>
      <c r="H151" s="10">
        <f>G151*100/C141</f>
        <v>95.652173913043484</v>
      </c>
      <c r="I151" s="9">
        <f>HISTORIA!$I$138</f>
        <v>5</v>
      </c>
      <c r="J151" s="9">
        <f>HISTORIA!$I$139</f>
        <v>5</v>
      </c>
      <c r="K151" s="66">
        <f>HISTORIA!$I$140</f>
        <v>4.6521739130434785</v>
      </c>
    </row>
    <row r="152" spans="1:11" ht="15">
      <c r="B152" s="11" t="s">
        <v>48</v>
      </c>
      <c r="C152" s="12">
        <f>HISTORIA!$J$47</f>
        <v>0</v>
      </c>
      <c r="D152" s="12">
        <f>HISTORIA!$J$48</f>
        <v>0</v>
      </c>
      <c r="E152" s="12">
        <f>HISTORIA!$J$49</f>
        <v>0</v>
      </c>
      <c r="F152" s="12">
        <f>HISTORIA!$J$50</f>
        <v>0</v>
      </c>
      <c r="G152" s="13"/>
      <c r="H152" s="15"/>
      <c r="I152" s="14"/>
      <c r="J152" s="14"/>
      <c r="K152" s="70"/>
    </row>
    <row r="153" spans="1:11" ht="15">
      <c r="B153" s="3" t="s">
        <v>4</v>
      </c>
      <c r="C153" s="4">
        <f>HISTORIA!$K$47</f>
        <v>10</v>
      </c>
      <c r="D153" s="4">
        <f>HISTORIA!$K$48</f>
        <v>6</v>
      </c>
      <c r="E153" s="4">
        <f>HISTORIA!$K$49</f>
        <v>5</v>
      </c>
      <c r="F153" s="4">
        <f>HISTORIA!$K$50</f>
        <v>2</v>
      </c>
      <c r="G153" s="5">
        <f>C153+D153+E153</f>
        <v>21</v>
      </c>
      <c r="H153" s="10">
        <f>G153*100/C141</f>
        <v>91.304347826086953</v>
      </c>
      <c r="I153" s="9">
        <f>HISTORIA!$K$138</f>
        <v>4</v>
      </c>
      <c r="J153" s="9">
        <f>HISTORIA!$K$139</f>
        <v>3</v>
      </c>
      <c r="K153" s="66">
        <f>HISTORIA!$K$140</f>
        <v>4.0434782608695654</v>
      </c>
    </row>
    <row r="154" spans="1:11" ht="13.5" customHeight="1" thickBot="1">
      <c r="B154" s="385" t="s">
        <v>5</v>
      </c>
      <c r="C154" s="386"/>
      <c r="D154" s="386"/>
      <c r="E154" s="386"/>
      <c r="F154" s="387"/>
      <c r="G154" s="4">
        <f>HISTORIA!$T$47</f>
        <v>22</v>
      </c>
      <c r="H154" s="39">
        <f>G154*100/C141</f>
        <v>95.652173913043484</v>
      </c>
      <c r="I154" s="30"/>
      <c r="J154" s="30"/>
      <c r="K154" s="24"/>
    </row>
    <row r="155" spans="1:11" ht="13.5" customHeight="1" thickTop="1">
      <c r="B155" s="396" t="s">
        <v>12</v>
      </c>
      <c r="C155" s="397"/>
      <c r="D155" s="397"/>
      <c r="E155" s="397"/>
      <c r="F155" s="397"/>
      <c r="G155" s="397"/>
      <c r="H155" s="398"/>
      <c r="I155" s="398"/>
      <c r="J155" s="398"/>
      <c r="K155" s="399"/>
    </row>
    <row r="156" spans="1:11" ht="15">
      <c r="B156" s="3" t="s">
        <v>6</v>
      </c>
      <c r="C156" s="4">
        <f>HISTORIA!$M$47</f>
        <v>10</v>
      </c>
      <c r="D156" s="4">
        <f>HISTORIA!$M$48</f>
        <v>3</v>
      </c>
      <c r="E156" s="4">
        <f>HISTORIA!$M$49</f>
        <v>3</v>
      </c>
      <c r="F156" s="4">
        <f>HISTORIA!$M$50</f>
        <v>7</v>
      </c>
      <c r="G156" s="5">
        <f>C156+D156+E156</f>
        <v>16</v>
      </c>
      <c r="H156" s="10">
        <f>G156*100/C141</f>
        <v>69.565217391304344</v>
      </c>
      <c r="I156" s="9">
        <f>HISTORIA!$M$138</f>
        <v>4</v>
      </c>
      <c r="J156" s="9">
        <f>HISTORIA!$M$139</f>
        <v>2</v>
      </c>
      <c r="K156" s="66">
        <f>HISTORIA!$M$140</f>
        <v>3.6956521739130435</v>
      </c>
    </row>
    <row r="157" spans="1:11" ht="15">
      <c r="B157" s="3" t="s">
        <v>50</v>
      </c>
      <c r="C157" s="4">
        <f>HISTORIA!$N$47</f>
        <v>7</v>
      </c>
      <c r="D157" s="4">
        <f>HISTORIA!$N$48</f>
        <v>5</v>
      </c>
      <c r="E157" s="4">
        <f>HISTORIA!$N$49</f>
        <v>5</v>
      </c>
      <c r="F157" s="4">
        <f>HISTORIA!$N$50</f>
        <v>6</v>
      </c>
      <c r="G157" s="5">
        <f>C157+D157+E157</f>
        <v>17</v>
      </c>
      <c r="H157" s="10">
        <f>G157*100/C141</f>
        <v>73.913043478260875</v>
      </c>
      <c r="I157" s="9">
        <f>HISTORIA!$N$138</f>
        <v>4</v>
      </c>
      <c r="J157" s="9">
        <f>HISTORIA!$N$139</f>
        <v>2.5</v>
      </c>
      <c r="K157" s="66">
        <f>HISTORIA!$N$140</f>
        <v>3.5652173913043477</v>
      </c>
    </row>
    <row r="158" spans="1:11" ht="15">
      <c r="B158" s="11" t="s">
        <v>7</v>
      </c>
      <c r="C158" s="12">
        <f>HISTORIA!$O$47</f>
        <v>0</v>
      </c>
      <c r="D158" s="12">
        <f>HISTORIA!$O$48</f>
        <v>0</v>
      </c>
      <c r="E158" s="12">
        <f>HISTORIA!$O$49</f>
        <v>0</v>
      </c>
      <c r="F158" s="12">
        <f>HISTORIA!$O$50</f>
        <v>0</v>
      </c>
      <c r="G158" s="13"/>
      <c r="H158" s="15"/>
      <c r="I158" s="14"/>
      <c r="J158" s="14"/>
      <c r="K158" s="70"/>
    </row>
    <row r="159" spans="1:11" ht="15">
      <c r="A159" s="83"/>
      <c r="B159" s="6" t="s">
        <v>51</v>
      </c>
      <c r="C159" s="4">
        <f>HISTORIA!$P$47</f>
        <v>12</v>
      </c>
      <c r="D159" s="4">
        <f>HISTORIA!$P$48</f>
        <v>6</v>
      </c>
      <c r="E159" s="4">
        <f>HISTORIA!$P$49</f>
        <v>4</v>
      </c>
      <c r="F159" s="4">
        <f>HISTORIA!$P$50</f>
        <v>1</v>
      </c>
      <c r="G159" s="5">
        <f>C159+D159+E159</f>
        <v>22</v>
      </c>
      <c r="H159" s="10">
        <f>G159*100/C141</f>
        <v>95.652173913043484</v>
      </c>
      <c r="I159" s="9">
        <f>HISTORIA!$P$138</f>
        <v>5</v>
      </c>
      <c r="J159" s="9">
        <f>HISTORIA!$P$139</f>
        <v>4</v>
      </c>
      <c r="K159" s="66">
        <f>HISTORIA!$P$140</f>
        <v>4.2608695652173916</v>
      </c>
    </row>
    <row r="160" spans="1:11" ht="13.5" customHeight="1" thickBot="1">
      <c r="A160" s="83"/>
      <c r="B160" s="400" t="s">
        <v>8</v>
      </c>
      <c r="C160" s="401"/>
      <c r="D160" s="401"/>
      <c r="E160" s="401"/>
      <c r="F160" s="401"/>
      <c r="G160" s="23">
        <f>HISTORIA!$U$47</f>
        <v>19</v>
      </c>
      <c r="H160" s="39">
        <f>G160*100/C141</f>
        <v>82.608695652173907</v>
      </c>
      <c r="I160" s="30"/>
      <c r="J160" s="30"/>
      <c r="K160" s="24"/>
    </row>
    <row r="161" spans="1:11" ht="13.5" thickTop="1">
      <c r="B161" s="71"/>
      <c r="C161" s="71"/>
      <c r="D161" s="71"/>
      <c r="E161" s="71"/>
      <c r="F161" s="71"/>
      <c r="G161" s="71"/>
      <c r="H161" s="79"/>
      <c r="I161" s="79"/>
      <c r="J161" s="79"/>
      <c r="K161" s="78"/>
    </row>
    <row r="162" spans="1:11" ht="13.5" thickBot="1">
      <c r="B162" s="71"/>
      <c r="C162" s="71"/>
      <c r="D162" s="71"/>
      <c r="E162" s="71"/>
      <c r="F162" s="71"/>
      <c r="G162" s="71"/>
      <c r="H162" s="79"/>
      <c r="I162" s="73"/>
      <c r="J162" s="73"/>
      <c r="K162" s="89"/>
    </row>
    <row r="163" spans="1:11" ht="13.5" thickTop="1">
      <c r="A163" s="84"/>
      <c r="B163" s="16" t="s">
        <v>15</v>
      </c>
      <c r="C163" s="388" t="s">
        <v>25</v>
      </c>
      <c r="D163" s="389"/>
      <c r="E163" s="389"/>
      <c r="F163" s="389"/>
      <c r="G163" s="389"/>
      <c r="H163" s="390"/>
      <c r="I163" s="38"/>
      <c r="J163" s="35"/>
      <c r="K163" s="29"/>
    </row>
    <row r="164" spans="1:11">
      <c r="B164" s="17" t="s">
        <v>16</v>
      </c>
      <c r="C164" s="392">
        <f>SOCIOLOGIA!$A$47</f>
        <v>26</v>
      </c>
      <c r="D164" s="393"/>
      <c r="E164" s="393"/>
      <c r="F164" s="393"/>
      <c r="G164" s="393"/>
      <c r="H164" s="394"/>
      <c r="I164" s="394"/>
      <c r="J164" s="394"/>
      <c r="K164" s="395"/>
    </row>
    <row r="165" spans="1:11" ht="13.5" thickBot="1">
      <c r="A165" s="83"/>
      <c r="B165" s="18"/>
      <c r="C165" s="7">
        <v>5</v>
      </c>
      <c r="D165" s="1">
        <v>4</v>
      </c>
      <c r="E165" s="7">
        <v>3</v>
      </c>
      <c r="F165" s="7">
        <v>2</v>
      </c>
      <c r="G165" s="1" t="s">
        <v>9</v>
      </c>
      <c r="H165" s="2" t="s">
        <v>14</v>
      </c>
      <c r="I165" s="31" t="s">
        <v>53</v>
      </c>
      <c r="J165" s="32" t="s">
        <v>46</v>
      </c>
      <c r="K165" s="37" t="s">
        <v>54</v>
      </c>
    </row>
    <row r="166" spans="1:11" ht="13.5" thickTop="1">
      <c r="A166" s="83"/>
      <c r="B166" s="396" t="s">
        <v>10</v>
      </c>
      <c r="C166" s="397"/>
      <c r="D166" s="397"/>
      <c r="E166" s="397"/>
      <c r="F166" s="397"/>
      <c r="G166" s="397"/>
      <c r="H166" s="398"/>
      <c r="I166" s="398"/>
      <c r="J166" s="398"/>
      <c r="K166" s="399"/>
    </row>
    <row r="167" spans="1:11" ht="14.25" customHeight="1">
      <c r="B167" s="3" t="s">
        <v>49</v>
      </c>
      <c r="C167" s="4">
        <f>SOCIOLOGIA!$C$47</f>
        <v>15</v>
      </c>
      <c r="D167" s="4">
        <f>SOCIOLOGIA!$C$48</f>
        <v>7</v>
      </c>
      <c r="E167" s="4">
        <f>SOCIOLOGIA!$C$49</f>
        <v>4</v>
      </c>
      <c r="F167" s="4">
        <f>SOCIOLOGIA!$C$50</f>
        <v>0</v>
      </c>
      <c r="G167" s="4">
        <f>C167+D167+E167</f>
        <v>26</v>
      </c>
      <c r="H167" s="10">
        <f>G167*100/C164</f>
        <v>100</v>
      </c>
      <c r="I167" s="9">
        <f>SOCIOLOGIA!$C$138</f>
        <v>5</v>
      </c>
      <c r="J167" s="9">
        <f>SOCIOLOGIA!$C$139</f>
        <v>4</v>
      </c>
      <c r="K167" s="66">
        <f>SOCIOLOGIA!$C$140</f>
        <v>4.4230769230769234</v>
      </c>
    </row>
    <row r="168" spans="1:11" ht="15">
      <c r="B168" s="3" t="s">
        <v>0</v>
      </c>
      <c r="C168" s="4">
        <f>SOCIOLOGIA!$D$47</f>
        <v>2</v>
      </c>
      <c r="D168" s="4">
        <f>SOCIOLOGIA!$D$48</f>
        <v>8</v>
      </c>
      <c r="E168" s="4">
        <f>SOCIOLOGIA!$D$49</f>
        <v>13</v>
      </c>
      <c r="F168" s="4">
        <f>SOCIOLOGIA!$D$50</f>
        <v>3</v>
      </c>
      <c r="G168" s="4">
        <f>C168+D168+E168</f>
        <v>23</v>
      </c>
      <c r="H168" s="10">
        <f>G168*100/C164</f>
        <v>88.461538461538467</v>
      </c>
      <c r="I168" s="9">
        <f>SOCIOLOGIA!$D$138</f>
        <v>3</v>
      </c>
      <c r="J168" s="9">
        <f>SOCIOLOGIA!$D$139</f>
        <v>3</v>
      </c>
      <c r="K168" s="66">
        <f>SOCIOLOGIA!$D$140</f>
        <v>3.3461538461538463</v>
      </c>
    </row>
    <row r="169" spans="1:11" ht="15">
      <c r="B169" s="11" t="s">
        <v>55</v>
      </c>
      <c r="C169" s="12">
        <f>SOCIOLOGIA!$E$47</f>
        <v>0</v>
      </c>
      <c r="D169" s="12">
        <f>SOCIOLOGIA!$E$48</f>
        <v>0</v>
      </c>
      <c r="E169" s="12">
        <f>SOCIOLOGIA!$E$49</f>
        <v>0</v>
      </c>
      <c r="F169" s="12">
        <f>SOCIOLOGIA!$E$50</f>
        <v>0</v>
      </c>
      <c r="G169" s="12"/>
      <c r="H169" s="15"/>
      <c r="I169" s="14"/>
      <c r="J169" s="14"/>
      <c r="K169" s="70"/>
    </row>
    <row r="170" spans="1:11" ht="15">
      <c r="B170" s="3" t="s">
        <v>47</v>
      </c>
      <c r="C170" s="4">
        <f>SOCIOLOGIA!$F$47</f>
        <v>19</v>
      </c>
      <c r="D170" s="4">
        <f>SOCIOLOGIA!$F$48</f>
        <v>3</v>
      </c>
      <c r="E170" s="4">
        <f>SOCIOLOGIA!$F$49</f>
        <v>4</v>
      </c>
      <c r="F170" s="4">
        <f>SOCIOLOGIA!$F$50</f>
        <v>0</v>
      </c>
      <c r="G170" s="4">
        <f>C170+D170+E170</f>
        <v>26</v>
      </c>
      <c r="H170" s="10">
        <f>G170*100/C164</f>
        <v>100</v>
      </c>
      <c r="I170" s="9">
        <f>SOCIOLOGIA!$F$138</f>
        <v>5</v>
      </c>
      <c r="J170" s="9">
        <f>SOCIOLOGIA!$F$139</f>
        <v>4.25</v>
      </c>
      <c r="K170" s="66">
        <f>SOCIOLOGIA!$F$140</f>
        <v>4.5769230769230766</v>
      </c>
    </row>
    <row r="171" spans="1:11" ht="15">
      <c r="B171" s="3" t="s">
        <v>1</v>
      </c>
      <c r="C171" s="4">
        <f>SOCIOLOGIA!$G$47</f>
        <v>2</v>
      </c>
      <c r="D171" s="4">
        <f>SOCIOLOGIA!$G$48</f>
        <v>9</v>
      </c>
      <c r="E171" s="4">
        <f>SOCIOLOGIA!$G$49</f>
        <v>10</v>
      </c>
      <c r="F171" s="4">
        <f>SOCIOLOGIA!$G$50</f>
        <v>5</v>
      </c>
      <c r="G171" s="4">
        <f>C171+D171+E171</f>
        <v>21</v>
      </c>
      <c r="H171" s="10">
        <f>G171*100/C164</f>
        <v>80.769230769230774</v>
      </c>
      <c r="I171" s="9">
        <f>SOCIOLOGIA!$G$138</f>
        <v>3</v>
      </c>
      <c r="J171" s="9">
        <f>SOCIOLOGIA!$G$139</f>
        <v>3</v>
      </c>
      <c r="K171" s="66">
        <f>SOCIOLOGIA!$G$140</f>
        <v>3.3076923076923075</v>
      </c>
    </row>
    <row r="172" spans="1:11" ht="13.5" customHeight="1" thickBot="1">
      <c r="B172" s="385" t="s">
        <v>2</v>
      </c>
      <c r="C172" s="386"/>
      <c r="D172" s="386"/>
      <c r="E172" s="386"/>
      <c r="F172" s="387"/>
      <c r="G172" s="4">
        <f>SOCIOLOGIA!$S$47</f>
        <v>25</v>
      </c>
      <c r="H172" s="39">
        <f>G172*100/C164</f>
        <v>96.15384615384616</v>
      </c>
      <c r="I172" s="30"/>
      <c r="J172" s="30"/>
      <c r="K172" s="24"/>
    </row>
    <row r="173" spans="1:11" ht="13.5" thickTop="1">
      <c r="B173" s="396" t="s">
        <v>11</v>
      </c>
      <c r="C173" s="397"/>
      <c r="D173" s="397"/>
      <c r="E173" s="397"/>
      <c r="F173" s="397"/>
      <c r="G173" s="397"/>
      <c r="H173" s="398"/>
      <c r="I173" s="398"/>
      <c r="J173" s="398"/>
      <c r="K173" s="399"/>
    </row>
    <row r="174" spans="1:11" ht="15">
      <c r="B174" s="3" t="s">
        <v>52</v>
      </c>
      <c r="C174" s="4">
        <f>SOCIOLOGIA!$I$47</f>
        <v>21</v>
      </c>
      <c r="D174" s="4">
        <f>SOCIOLOGIA!$I$48</f>
        <v>4</v>
      </c>
      <c r="E174" s="4">
        <f>SOCIOLOGIA!$I$49</f>
        <v>1</v>
      </c>
      <c r="F174" s="4">
        <f>SOCIOLOGIA!$I$50</f>
        <v>0</v>
      </c>
      <c r="G174" s="5">
        <f>C174+D174+E174</f>
        <v>26</v>
      </c>
      <c r="H174" s="10">
        <f>G174*100/C164</f>
        <v>100</v>
      </c>
      <c r="I174" s="9">
        <f>SOCIOLOGIA!$I$138</f>
        <v>5</v>
      </c>
      <c r="J174" s="9">
        <f>SOCIOLOGIA!$I$139</f>
        <v>5</v>
      </c>
      <c r="K174" s="66">
        <f>SOCIOLOGIA!$I$140</f>
        <v>4.7692307692307692</v>
      </c>
    </row>
    <row r="175" spans="1:11" ht="15">
      <c r="B175" s="11" t="s">
        <v>48</v>
      </c>
      <c r="C175" s="12">
        <f>SOCIOLOGIA!$J$47</f>
        <v>0</v>
      </c>
      <c r="D175" s="12">
        <f>SOCIOLOGIA!$J$48</f>
        <v>0</v>
      </c>
      <c r="E175" s="12">
        <f>SOCIOLOGIA!$J$49</f>
        <v>0</v>
      </c>
      <c r="F175" s="12">
        <f>SOCIOLOGIA!$J$50</f>
        <v>0</v>
      </c>
      <c r="G175" s="13"/>
      <c r="H175" s="15"/>
      <c r="I175" s="14"/>
      <c r="J175" s="14"/>
      <c r="K175" s="70"/>
    </row>
    <row r="176" spans="1:11" ht="15">
      <c r="B176" s="3" t="s">
        <v>4</v>
      </c>
      <c r="C176" s="4">
        <f>SOCIOLOGIA!$K$47</f>
        <v>17</v>
      </c>
      <c r="D176" s="4">
        <f>SOCIOLOGIA!$K$48</f>
        <v>5</v>
      </c>
      <c r="E176" s="4">
        <f>SOCIOLOGIA!$K$49</f>
        <v>3</v>
      </c>
      <c r="F176" s="4">
        <f>SOCIOLOGIA!$K$50</f>
        <v>1</v>
      </c>
      <c r="G176" s="5">
        <f>C176+D176+E176</f>
        <v>25</v>
      </c>
      <c r="H176" s="10">
        <f>G176*100/C164</f>
        <v>96.15384615384616</v>
      </c>
      <c r="I176" s="9">
        <f>SOCIOLOGIA!$K$138</f>
        <v>5</v>
      </c>
      <c r="J176" s="9">
        <f>SOCIOLOGIA!$K$139</f>
        <v>4</v>
      </c>
      <c r="K176" s="66">
        <f>SOCIOLOGIA!$K$140</f>
        <v>4.4615384615384617</v>
      </c>
    </row>
    <row r="177" spans="1:12" ht="13.5" customHeight="1" thickBot="1">
      <c r="B177" s="385" t="s">
        <v>5</v>
      </c>
      <c r="C177" s="386"/>
      <c r="D177" s="386"/>
      <c r="E177" s="386"/>
      <c r="F177" s="387"/>
      <c r="G177" s="4">
        <f>SOCIOLOGIA!$T$47</f>
        <v>25</v>
      </c>
      <c r="H177" s="39">
        <f>G177*100/C164</f>
        <v>96.15384615384616</v>
      </c>
      <c r="I177" s="30"/>
      <c r="J177" s="30"/>
      <c r="K177" s="24"/>
    </row>
    <row r="178" spans="1:12" ht="13.5" customHeight="1" thickTop="1">
      <c r="B178" s="396" t="s">
        <v>12</v>
      </c>
      <c r="C178" s="397"/>
      <c r="D178" s="397"/>
      <c r="E178" s="397"/>
      <c r="F178" s="397"/>
      <c r="G178" s="397"/>
      <c r="H178" s="398"/>
      <c r="I178" s="398"/>
      <c r="J178" s="398"/>
      <c r="K178" s="399"/>
    </row>
    <row r="179" spans="1:12" ht="15">
      <c r="B179" s="3" t="s">
        <v>6</v>
      </c>
      <c r="C179" s="4">
        <f>SOCIOLOGIA!$M$47</f>
        <v>7</v>
      </c>
      <c r="D179" s="4">
        <f>SOCIOLOGIA!$M$48</f>
        <v>4</v>
      </c>
      <c r="E179" s="4">
        <f>SOCIOLOGIA!$M$49</f>
        <v>4</v>
      </c>
      <c r="F179" s="4">
        <f>SOCIOLOGIA!$M$50</f>
        <v>11</v>
      </c>
      <c r="G179" s="5">
        <f>C179+D179+E179</f>
        <v>15</v>
      </c>
      <c r="H179" s="10">
        <f>G179*100/C164</f>
        <v>57.692307692307693</v>
      </c>
      <c r="I179" s="9">
        <f>SOCIOLOGIA!$M$138</f>
        <v>3</v>
      </c>
      <c r="J179" s="9">
        <f>SOCIOLOGIA!$M$139</f>
        <v>2</v>
      </c>
      <c r="K179" s="66">
        <f>SOCIOLOGIA!$M$140</f>
        <v>3.2692307692307692</v>
      </c>
    </row>
    <row r="180" spans="1:12" ht="15">
      <c r="B180" s="3" t="s">
        <v>50</v>
      </c>
      <c r="C180" s="4">
        <f>SOCIOLOGIA!$N$47</f>
        <v>7</v>
      </c>
      <c r="D180" s="4">
        <f>SOCIOLOGIA!$N$48</f>
        <v>5</v>
      </c>
      <c r="E180" s="4">
        <f>SOCIOLOGIA!$N$49</f>
        <v>7</v>
      </c>
      <c r="F180" s="4">
        <f>SOCIOLOGIA!$N$50</f>
        <v>7</v>
      </c>
      <c r="G180" s="5">
        <f>C180+D180+E180</f>
        <v>19</v>
      </c>
      <c r="H180" s="10">
        <f>G180*100/C164</f>
        <v>73.07692307692308</v>
      </c>
      <c r="I180" s="9">
        <f>SOCIOLOGIA!$N$138</f>
        <v>3</v>
      </c>
      <c r="J180" s="9">
        <f>SOCIOLOGIA!$N$139</f>
        <v>2.25</v>
      </c>
      <c r="K180" s="66">
        <f>SOCIOLOGIA!$N$140</f>
        <v>3.4615384615384617</v>
      </c>
    </row>
    <row r="181" spans="1:12" ht="15">
      <c r="B181" s="11" t="s">
        <v>7</v>
      </c>
      <c r="C181" s="12">
        <f>SOCIOLOGIA!$O$47</f>
        <v>0</v>
      </c>
      <c r="D181" s="12">
        <f>SOCIOLOGIA!$O$48</f>
        <v>0</v>
      </c>
      <c r="E181" s="12">
        <f>SOCIOLOGIA!$O$49</f>
        <v>0</v>
      </c>
      <c r="F181" s="12">
        <f>SOCIOLOGIA!$O$50</f>
        <v>0</v>
      </c>
      <c r="G181" s="13"/>
      <c r="H181" s="15"/>
      <c r="I181" s="14"/>
      <c r="J181" s="14"/>
      <c r="K181" s="70"/>
    </row>
    <row r="182" spans="1:12" ht="15">
      <c r="A182" s="83"/>
      <c r="B182" s="6" t="s">
        <v>51</v>
      </c>
      <c r="C182" s="4">
        <f>SOCIOLOGIA!$P$47</f>
        <v>23</v>
      </c>
      <c r="D182" s="4">
        <f>SOCIOLOGIA!$P$48</f>
        <v>2</v>
      </c>
      <c r="E182" s="4">
        <f>SOCIOLOGIA!$P$49</f>
        <v>1</v>
      </c>
      <c r="F182" s="4">
        <f>SOCIOLOGIA!$P$50</f>
        <v>0</v>
      </c>
      <c r="G182" s="5">
        <f>C182+D182+E182</f>
        <v>26</v>
      </c>
      <c r="H182" s="10">
        <f>G182*100/C164</f>
        <v>100</v>
      </c>
      <c r="I182" s="9">
        <f>SOCIOLOGIA!$P$138</f>
        <v>5</v>
      </c>
      <c r="J182" s="9">
        <f>SOCIOLOGIA!$P$139</f>
        <v>5</v>
      </c>
      <c r="K182" s="66">
        <f>SOCIOLOGIA!$P$140</f>
        <v>4.8461538461538458</v>
      </c>
    </row>
    <row r="183" spans="1:12" ht="13.5" customHeight="1" thickBot="1">
      <c r="A183" s="83"/>
      <c r="B183" s="400" t="s">
        <v>8</v>
      </c>
      <c r="C183" s="401"/>
      <c r="D183" s="401"/>
      <c r="E183" s="401"/>
      <c r="F183" s="401"/>
      <c r="G183" s="23">
        <f>SOCIOLOGIA!$U$47</f>
        <v>20</v>
      </c>
      <c r="H183" s="39">
        <f>G183*100/C164</f>
        <v>76.92307692307692</v>
      </c>
      <c r="I183" s="30"/>
      <c r="J183" s="30"/>
      <c r="K183" s="24"/>
    </row>
    <row r="184" spans="1:12" ht="13.5" thickTop="1">
      <c r="B184" s="71"/>
      <c r="C184" s="71"/>
      <c r="D184" s="71"/>
      <c r="E184" s="71"/>
      <c r="F184" s="71"/>
      <c r="G184" s="71"/>
      <c r="H184" s="79"/>
      <c r="I184" s="79"/>
      <c r="J184" s="79"/>
      <c r="K184" s="78"/>
    </row>
    <row r="185" spans="1:12" ht="13.5" thickBot="1">
      <c r="B185" s="71"/>
      <c r="C185" s="71"/>
      <c r="D185" s="71"/>
      <c r="E185" s="71"/>
      <c r="F185" s="71"/>
      <c r="G185" s="71"/>
      <c r="H185" s="79"/>
      <c r="I185" s="73"/>
      <c r="J185" s="73"/>
      <c r="K185" s="89"/>
    </row>
    <row r="186" spans="1:12" ht="13.5" thickTop="1">
      <c r="A186" s="80" t="s">
        <v>40</v>
      </c>
      <c r="B186" s="16" t="s">
        <v>15</v>
      </c>
      <c r="C186" s="388" t="s">
        <v>20</v>
      </c>
      <c r="D186" s="389"/>
      <c r="E186" s="389"/>
      <c r="F186" s="389"/>
      <c r="G186" s="389"/>
      <c r="H186" s="390"/>
      <c r="I186" s="28"/>
      <c r="J186" s="28"/>
      <c r="K186" s="29"/>
      <c r="L186" s="82"/>
    </row>
    <row r="187" spans="1:12">
      <c r="A187" s="84"/>
      <c r="B187" s="17" t="s">
        <v>16</v>
      </c>
      <c r="C187" s="392">
        <f>BCI!$A$47</f>
        <v>25</v>
      </c>
      <c r="D187" s="393"/>
      <c r="E187" s="393"/>
      <c r="F187" s="393"/>
      <c r="G187" s="393"/>
      <c r="H187" s="394"/>
      <c r="I187" s="394"/>
      <c r="J187" s="394"/>
      <c r="K187" s="395"/>
    </row>
    <row r="188" spans="1:12" ht="13.5" thickBot="1">
      <c r="A188" s="83"/>
      <c r="B188" s="18"/>
      <c r="C188" s="7">
        <v>5</v>
      </c>
      <c r="D188" s="1">
        <v>4</v>
      </c>
      <c r="E188" s="7">
        <v>3</v>
      </c>
      <c r="F188" s="7">
        <v>2</v>
      </c>
      <c r="G188" s="1" t="s">
        <v>9</v>
      </c>
      <c r="H188" s="2" t="s">
        <v>14</v>
      </c>
      <c r="I188" s="31" t="s">
        <v>53</v>
      </c>
      <c r="J188" s="32" t="s">
        <v>46</v>
      </c>
      <c r="K188" s="37" t="s">
        <v>54</v>
      </c>
    </row>
    <row r="189" spans="1:12" ht="13.5" thickTop="1">
      <c r="A189" s="83"/>
      <c r="B189" s="396" t="s">
        <v>10</v>
      </c>
      <c r="C189" s="397"/>
      <c r="D189" s="397"/>
      <c r="E189" s="397"/>
      <c r="F189" s="397"/>
      <c r="G189" s="397"/>
      <c r="H189" s="398"/>
      <c r="I189" s="398"/>
      <c r="J189" s="398"/>
      <c r="K189" s="399"/>
    </row>
    <row r="190" spans="1:12" ht="14.25" customHeight="1">
      <c r="B190" s="3" t="s">
        <v>49</v>
      </c>
      <c r="C190" s="4">
        <f>BCI!$C$47</f>
        <v>22</v>
      </c>
      <c r="D190" s="4">
        <f>BCI!$C$48</f>
        <v>3</v>
      </c>
      <c r="E190" s="4">
        <f>BCI!$C$49</f>
        <v>0</v>
      </c>
      <c r="F190" s="4">
        <f>BCI!$C$50</f>
        <v>0</v>
      </c>
      <c r="G190" s="4">
        <f>C190+D190+E190</f>
        <v>25</v>
      </c>
      <c r="H190" s="10">
        <f>G190*100/C187</f>
        <v>100</v>
      </c>
      <c r="I190" s="9">
        <f>BCI!$C$138</f>
        <v>5</v>
      </c>
      <c r="J190" s="9">
        <f>BCI!$C$139</f>
        <v>5</v>
      </c>
      <c r="K190" s="66">
        <f>BCI!$C$140</f>
        <v>4.88</v>
      </c>
    </row>
    <row r="191" spans="1:12" ht="15">
      <c r="B191" s="3" t="s">
        <v>0</v>
      </c>
      <c r="C191" s="4">
        <f>BCI!$D$47</f>
        <v>10</v>
      </c>
      <c r="D191" s="4">
        <f>BCI!$D$48</f>
        <v>7</v>
      </c>
      <c r="E191" s="4">
        <f>BCI!$D$49</f>
        <v>7</v>
      </c>
      <c r="F191" s="4">
        <f>BCI!$D$50</f>
        <v>1</v>
      </c>
      <c r="G191" s="4">
        <f>C191+D191+E191</f>
        <v>24</v>
      </c>
      <c r="H191" s="10">
        <f>G191*100/C187</f>
        <v>96</v>
      </c>
      <c r="I191" s="9">
        <f>BCI!$D$138</f>
        <v>4</v>
      </c>
      <c r="J191" s="9">
        <f>BCI!$D$139</f>
        <v>3</v>
      </c>
      <c r="K191" s="66">
        <f>BCI!$D$140</f>
        <v>4.04</v>
      </c>
    </row>
    <row r="192" spans="1:12" ht="15">
      <c r="B192" s="11" t="s">
        <v>55</v>
      </c>
      <c r="C192" s="12">
        <f>BCI!$E$47</f>
        <v>0</v>
      </c>
      <c r="D192" s="12">
        <f>BCI!$E$48</f>
        <v>0</v>
      </c>
      <c r="E192" s="12">
        <f>BCI!$E$49</f>
        <v>0</v>
      </c>
      <c r="F192" s="12">
        <f>BCI!$E$50</f>
        <v>0</v>
      </c>
      <c r="G192" s="12">
        <f>C192+D192+E192</f>
        <v>0</v>
      </c>
      <c r="H192" s="15">
        <f>G192*100/C187</f>
        <v>0</v>
      </c>
      <c r="I192" s="14"/>
      <c r="J192" s="14"/>
      <c r="K192" s="70"/>
    </row>
    <row r="193" spans="1:12" ht="15">
      <c r="B193" s="3" t="s">
        <v>47</v>
      </c>
      <c r="C193" s="4">
        <f>BCI!$F$47</f>
        <v>22</v>
      </c>
      <c r="D193" s="4">
        <f>BCI!$F$48</f>
        <v>3</v>
      </c>
      <c r="E193" s="4">
        <f>BCI!$F$49</f>
        <v>0</v>
      </c>
      <c r="F193" s="4">
        <f>BCI!$F$50</f>
        <v>0</v>
      </c>
      <c r="G193" s="4">
        <f>C193+D193+E193</f>
        <v>25</v>
      </c>
      <c r="H193" s="10">
        <f>G193*100/C187</f>
        <v>100</v>
      </c>
      <c r="I193" s="9">
        <f>BCI!$F$138</f>
        <v>5</v>
      </c>
      <c r="J193" s="9">
        <f>BCI!$F$139</f>
        <v>5</v>
      </c>
      <c r="K193" s="66">
        <f>BCI!$F$140</f>
        <v>4.88</v>
      </c>
    </row>
    <row r="194" spans="1:12" ht="15">
      <c r="B194" s="3" t="s">
        <v>1</v>
      </c>
      <c r="C194" s="4">
        <f>BCI!$G$47</f>
        <v>5</v>
      </c>
      <c r="D194" s="4">
        <f>BCI!$G$48</f>
        <v>5</v>
      </c>
      <c r="E194" s="4">
        <f>BCI!$G$49</f>
        <v>8</v>
      </c>
      <c r="F194" s="4">
        <f>BCI!$G$50</f>
        <v>7</v>
      </c>
      <c r="G194" s="4">
        <f>C194+D194+E194</f>
        <v>18</v>
      </c>
      <c r="H194" s="10">
        <f>G194*100/C187</f>
        <v>72</v>
      </c>
      <c r="I194" s="9">
        <f>BCI!$G$138</f>
        <v>3</v>
      </c>
      <c r="J194" s="9">
        <f>BCI!$G$139</f>
        <v>2</v>
      </c>
      <c r="K194" s="66">
        <f>BCI!$G$140</f>
        <v>3.32</v>
      </c>
    </row>
    <row r="195" spans="1:12" ht="13.5" customHeight="1" thickBot="1">
      <c r="B195" s="385" t="s">
        <v>2</v>
      </c>
      <c r="C195" s="386"/>
      <c r="D195" s="386"/>
      <c r="E195" s="386"/>
      <c r="F195" s="387"/>
      <c r="G195" s="4">
        <f>BCI!$S$47</f>
        <v>24</v>
      </c>
      <c r="H195" s="39">
        <f>G195*100/C187</f>
        <v>96</v>
      </c>
      <c r="I195" s="30"/>
      <c r="J195" s="30"/>
      <c r="K195" s="24"/>
    </row>
    <row r="196" spans="1:12" ht="13.5" thickTop="1">
      <c r="B196" s="396" t="s">
        <v>11</v>
      </c>
      <c r="C196" s="397"/>
      <c r="D196" s="397"/>
      <c r="E196" s="397"/>
      <c r="F196" s="397"/>
      <c r="G196" s="397"/>
      <c r="H196" s="398"/>
      <c r="I196" s="398"/>
      <c r="J196" s="398"/>
      <c r="K196" s="399"/>
    </row>
    <row r="197" spans="1:12" ht="15">
      <c r="B197" s="3" t="s">
        <v>52</v>
      </c>
      <c r="C197" s="4">
        <f>BCI!$I$47</f>
        <v>25</v>
      </c>
      <c r="D197" s="4">
        <f>BCI!$I$48</f>
        <v>0</v>
      </c>
      <c r="E197" s="4">
        <f>BCI!$I$49</f>
        <v>0</v>
      </c>
      <c r="F197" s="4">
        <f>BCI!$I$50</f>
        <v>0</v>
      </c>
      <c r="G197" s="5">
        <f>C197+D197+E197</f>
        <v>25</v>
      </c>
      <c r="H197" s="10">
        <f>G197*100/C187</f>
        <v>100</v>
      </c>
      <c r="I197" s="9">
        <f>BCI!$I$138</f>
        <v>5</v>
      </c>
      <c r="J197" s="9">
        <f>BCI!$I$139</f>
        <v>5</v>
      </c>
      <c r="K197" s="66">
        <f>BCI!$I$140</f>
        <v>5</v>
      </c>
    </row>
    <row r="198" spans="1:12" ht="15">
      <c r="B198" s="11" t="s">
        <v>48</v>
      </c>
      <c r="C198" s="12">
        <f>BCI!$J$47</f>
        <v>0</v>
      </c>
      <c r="D198" s="12">
        <f>BCI!$J$48</f>
        <v>0</v>
      </c>
      <c r="E198" s="12">
        <f>BCI!$J$49</f>
        <v>0</v>
      </c>
      <c r="F198" s="12">
        <f>BCI!$J$50</f>
        <v>0</v>
      </c>
      <c r="G198" s="13">
        <f>C198+D198+E198</f>
        <v>0</v>
      </c>
      <c r="H198" s="15">
        <f>G198*100/C187</f>
        <v>0</v>
      </c>
      <c r="I198" s="14"/>
      <c r="J198" s="14"/>
      <c r="K198" s="70"/>
    </row>
    <row r="199" spans="1:12" ht="15">
      <c r="B199" s="3" t="s">
        <v>4</v>
      </c>
      <c r="C199" s="4">
        <f>BCI!$K$47</f>
        <v>22</v>
      </c>
      <c r="D199" s="4">
        <f>BCI!$K$48</f>
        <v>2</v>
      </c>
      <c r="E199" s="4">
        <f>BCI!$K$49</f>
        <v>1</v>
      </c>
      <c r="F199" s="4">
        <f>BCI!$K$50</f>
        <v>0</v>
      </c>
      <c r="G199" s="5">
        <f>C199+D199+E199</f>
        <v>25</v>
      </c>
      <c r="H199" s="10">
        <f>G199*100/C187</f>
        <v>100</v>
      </c>
      <c r="I199" s="9">
        <f>BCI!$K$138</f>
        <v>5</v>
      </c>
      <c r="J199" s="9">
        <f>BCI!$K$139</f>
        <v>5</v>
      </c>
      <c r="K199" s="66">
        <f>BCI!$K$140</f>
        <v>4.84</v>
      </c>
    </row>
    <row r="200" spans="1:12" ht="13.5" customHeight="1" thickBot="1">
      <c r="B200" s="385" t="s">
        <v>5</v>
      </c>
      <c r="C200" s="386"/>
      <c r="D200" s="386"/>
      <c r="E200" s="386"/>
      <c r="F200" s="387"/>
      <c r="G200" s="4">
        <f>BCI!$T$47</f>
        <v>24</v>
      </c>
      <c r="H200" s="39">
        <f>G200*100/C187</f>
        <v>96</v>
      </c>
      <c r="I200" s="30"/>
      <c r="J200" s="30"/>
      <c r="K200" s="24"/>
    </row>
    <row r="201" spans="1:12" ht="13.5" customHeight="1" thickTop="1">
      <c r="B201" s="396" t="s">
        <v>12</v>
      </c>
      <c r="C201" s="397"/>
      <c r="D201" s="397"/>
      <c r="E201" s="397"/>
      <c r="F201" s="397"/>
      <c r="G201" s="397"/>
      <c r="H201" s="398"/>
      <c r="I201" s="398"/>
      <c r="J201" s="398"/>
      <c r="K201" s="399"/>
    </row>
    <row r="202" spans="1:12" ht="15">
      <c r="B202" s="3" t="s">
        <v>6</v>
      </c>
      <c r="C202" s="4">
        <f>BCI!$M$47</f>
        <v>19</v>
      </c>
      <c r="D202" s="4">
        <f>BCI!$M$48</f>
        <v>3</v>
      </c>
      <c r="E202" s="4">
        <f>BCI!$M$49</f>
        <v>1</v>
      </c>
      <c r="F202" s="4">
        <f>BCI!$M$50</f>
        <v>2</v>
      </c>
      <c r="G202" s="5">
        <f>C202+D202+E202</f>
        <v>23</v>
      </c>
      <c r="H202" s="10">
        <f>G202*100/C187</f>
        <v>92</v>
      </c>
      <c r="I202" s="9">
        <f>BCI!$M$138</f>
        <v>5</v>
      </c>
      <c r="J202" s="9">
        <f>BCI!$M$139</f>
        <v>5</v>
      </c>
      <c r="K202" s="66">
        <f>BCI!$M$140</f>
        <v>4.5599999999999996</v>
      </c>
    </row>
    <row r="203" spans="1:12" ht="15">
      <c r="B203" s="3" t="s">
        <v>50</v>
      </c>
      <c r="C203" s="4">
        <f>BCI!$N$47</f>
        <v>4</v>
      </c>
      <c r="D203" s="4">
        <f>BCI!$N$48</f>
        <v>9</v>
      </c>
      <c r="E203" s="4">
        <f>BCI!$N$49</f>
        <v>7</v>
      </c>
      <c r="F203" s="4">
        <f>BCI!$N$50</f>
        <v>5</v>
      </c>
      <c r="G203" s="5">
        <f>C203+D203+E203</f>
        <v>20</v>
      </c>
      <c r="H203" s="10">
        <f>G203*100/C187</f>
        <v>80</v>
      </c>
      <c r="I203" s="9">
        <f>BCI!$N$138</f>
        <v>4</v>
      </c>
      <c r="J203" s="9">
        <f>BCI!$N$139</f>
        <v>3</v>
      </c>
      <c r="K203" s="66">
        <f>BCI!$N$140</f>
        <v>3.48</v>
      </c>
    </row>
    <row r="204" spans="1:12" ht="15">
      <c r="B204" s="11" t="s">
        <v>7</v>
      </c>
      <c r="C204" s="12">
        <f>BCI!$O$47</f>
        <v>0</v>
      </c>
      <c r="D204" s="12">
        <f>BCI!$O$48</f>
        <v>0</v>
      </c>
      <c r="E204" s="12">
        <f>BCI!$O$49</f>
        <v>0</v>
      </c>
      <c r="F204" s="12">
        <f>BCI!$O$50</f>
        <v>0</v>
      </c>
      <c r="G204" s="13">
        <f>C204+D204+E204</f>
        <v>0</v>
      </c>
      <c r="H204" s="15">
        <f>G204*100/C187</f>
        <v>0</v>
      </c>
      <c r="I204" s="14"/>
      <c r="J204" s="14"/>
      <c r="K204" s="70"/>
    </row>
    <row r="205" spans="1:12" ht="15">
      <c r="A205" s="83"/>
      <c r="B205" s="6" t="s">
        <v>51</v>
      </c>
      <c r="C205" s="4">
        <f>BCI!$P$47</f>
        <v>11</v>
      </c>
      <c r="D205" s="4">
        <f>BCI!$P$48</f>
        <v>10</v>
      </c>
      <c r="E205" s="4">
        <f>BCI!$P$49</f>
        <v>4</v>
      </c>
      <c r="F205" s="4">
        <f>BCI!$P$50</f>
        <v>0</v>
      </c>
      <c r="G205" s="5">
        <f>C205+D205+E205</f>
        <v>25</v>
      </c>
      <c r="H205" s="10">
        <f>G205*100/C187</f>
        <v>100</v>
      </c>
      <c r="I205" s="9">
        <f>BCI!$P$138</f>
        <v>4</v>
      </c>
      <c r="J205" s="9">
        <f>BCI!$P$139</f>
        <v>4</v>
      </c>
      <c r="K205" s="66">
        <f>BCI!$P$140</f>
        <v>4.28</v>
      </c>
    </row>
    <row r="206" spans="1:12" ht="13.5" customHeight="1" thickBot="1">
      <c r="A206" s="83"/>
      <c r="B206" s="400" t="s">
        <v>8</v>
      </c>
      <c r="C206" s="401"/>
      <c r="D206" s="401"/>
      <c r="E206" s="401"/>
      <c r="F206" s="401"/>
      <c r="G206" s="23">
        <f>BCI!$U$47</f>
        <v>22</v>
      </c>
      <c r="H206" s="39">
        <f>G206*100/C187</f>
        <v>88</v>
      </c>
      <c r="I206" s="30"/>
      <c r="J206" s="30"/>
      <c r="K206" s="24"/>
      <c r="L206" s="85"/>
    </row>
    <row r="207" spans="1:12" ht="13.5" thickTop="1">
      <c r="B207" s="71"/>
      <c r="C207" s="71"/>
      <c r="D207" s="71"/>
      <c r="E207" s="71"/>
      <c r="F207" s="71"/>
      <c r="G207" s="71"/>
      <c r="H207" s="78"/>
      <c r="I207" s="79"/>
      <c r="J207" s="79"/>
      <c r="K207" s="78"/>
    </row>
    <row r="208" spans="1:12" ht="13.5" thickBot="1">
      <c r="B208" s="71"/>
      <c r="C208" s="71"/>
      <c r="D208" s="71"/>
      <c r="E208" s="71"/>
      <c r="F208" s="71"/>
      <c r="G208" s="71"/>
      <c r="H208" s="79"/>
      <c r="I208" s="73"/>
      <c r="J208" s="73"/>
      <c r="K208" s="89"/>
    </row>
    <row r="209" spans="1:11" ht="13.5" thickTop="1">
      <c r="A209" s="84"/>
      <c r="B209" s="16" t="s">
        <v>15</v>
      </c>
      <c r="C209" s="388" t="s">
        <v>21</v>
      </c>
      <c r="D209" s="389"/>
      <c r="E209" s="389"/>
      <c r="F209" s="389"/>
      <c r="G209" s="389"/>
      <c r="H209" s="390"/>
      <c r="I209" s="28"/>
      <c r="J209" s="28"/>
      <c r="K209" s="29"/>
    </row>
    <row r="210" spans="1:11">
      <c r="B210" s="17" t="s">
        <v>16</v>
      </c>
      <c r="C210" s="392">
        <f>PERIODISMO!$A$47</f>
        <v>26</v>
      </c>
      <c r="D210" s="393"/>
      <c r="E210" s="393"/>
      <c r="F210" s="393"/>
      <c r="G210" s="393"/>
      <c r="H210" s="394"/>
      <c r="I210" s="394"/>
      <c r="J210" s="394"/>
      <c r="K210" s="395"/>
    </row>
    <row r="211" spans="1:11" ht="13.5" thickBot="1">
      <c r="A211" s="83"/>
      <c r="B211" s="18"/>
      <c r="C211" s="7">
        <v>5</v>
      </c>
      <c r="D211" s="1">
        <v>4</v>
      </c>
      <c r="E211" s="7">
        <v>3</v>
      </c>
      <c r="F211" s="7">
        <v>2</v>
      </c>
      <c r="G211" s="1" t="s">
        <v>9</v>
      </c>
      <c r="H211" s="2" t="s">
        <v>14</v>
      </c>
      <c r="I211" s="31" t="s">
        <v>53</v>
      </c>
      <c r="J211" s="32" t="s">
        <v>46</v>
      </c>
      <c r="K211" s="37" t="s">
        <v>54</v>
      </c>
    </row>
    <row r="212" spans="1:11" ht="13.5" thickTop="1">
      <c r="A212" s="83"/>
      <c r="B212" s="396" t="s">
        <v>10</v>
      </c>
      <c r="C212" s="397"/>
      <c r="D212" s="397"/>
      <c r="E212" s="397"/>
      <c r="F212" s="397"/>
      <c r="G212" s="397"/>
      <c r="H212" s="398"/>
      <c r="I212" s="398"/>
      <c r="J212" s="398"/>
      <c r="K212" s="399"/>
    </row>
    <row r="213" spans="1:11" ht="12.75" customHeight="1">
      <c r="B213" s="3" t="s">
        <v>49</v>
      </c>
      <c r="C213" s="4">
        <f>PERIODISMO!$C$47</f>
        <v>23</v>
      </c>
      <c r="D213" s="4">
        <f>PERIODISMO!$C$48</f>
        <v>3</v>
      </c>
      <c r="E213" s="4">
        <f>PERIODISMO!$C$49</f>
        <v>0</v>
      </c>
      <c r="F213" s="4">
        <f>PERIODISMO!$C$50</f>
        <v>0</v>
      </c>
      <c r="G213" s="4">
        <f>C213+D213+E213</f>
        <v>26</v>
      </c>
      <c r="H213" s="10">
        <f>G213*100/C210</f>
        <v>100</v>
      </c>
      <c r="I213" s="9">
        <f>PERIODISMO!$C$138</f>
        <v>5</v>
      </c>
      <c r="J213" s="9">
        <f>PERIODISMO!$C$139</f>
        <v>5</v>
      </c>
      <c r="K213" s="66">
        <f>PERIODISMO!$C$140</f>
        <v>4.884615384615385</v>
      </c>
    </row>
    <row r="214" spans="1:11" ht="15">
      <c r="B214" s="3" t="s">
        <v>0</v>
      </c>
      <c r="C214" s="4">
        <f>PERIODISMO!$D$47</f>
        <v>7</v>
      </c>
      <c r="D214" s="4">
        <f>PERIODISMO!$D$48</f>
        <v>7</v>
      </c>
      <c r="E214" s="4">
        <f>PERIODISMO!$D$49</f>
        <v>11</v>
      </c>
      <c r="F214" s="4">
        <f>PERIODISMO!$D$50</f>
        <v>1</v>
      </c>
      <c r="G214" s="4">
        <f>C214+D214+E214</f>
        <v>25</v>
      </c>
      <c r="H214" s="10">
        <f>G214*100/C210</f>
        <v>96.15384615384616</v>
      </c>
      <c r="I214" s="9">
        <f>PERIODISMO!$D$138</f>
        <v>4</v>
      </c>
      <c r="J214" s="9">
        <f>PERIODISMO!$D$139</f>
        <v>3</v>
      </c>
      <c r="K214" s="66">
        <f>PERIODISMO!$D$140</f>
        <v>3.7692307692307692</v>
      </c>
    </row>
    <row r="215" spans="1:11" ht="15">
      <c r="B215" s="11" t="s">
        <v>55</v>
      </c>
      <c r="C215" s="12">
        <f>PERIODISMO!$E$47</f>
        <v>0</v>
      </c>
      <c r="D215" s="12">
        <f>PERIODISMO!$E$48</f>
        <v>0</v>
      </c>
      <c r="E215" s="12">
        <f>PERIODISMO!$E$49</f>
        <v>0</v>
      </c>
      <c r="F215" s="12">
        <f>PERIODISMO!$E$50</f>
        <v>0</v>
      </c>
      <c r="G215" s="12">
        <f>C215+D215+E215</f>
        <v>0</v>
      </c>
      <c r="H215" s="15">
        <f>G215*100/C210</f>
        <v>0</v>
      </c>
      <c r="I215" s="14"/>
      <c r="J215" s="14"/>
      <c r="K215" s="70"/>
    </row>
    <row r="216" spans="1:11" ht="15">
      <c r="B216" s="3" t="s">
        <v>47</v>
      </c>
      <c r="C216" s="4">
        <f>PERIODISMO!$F$47</f>
        <v>24</v>
      </c>
      <c r="D216" s="4">
        <f>PERIODISMO!$F$48</f>
        <v>1</v>
      </c>
      <c r="E216" s="4">
        <f>PERIODISMO!$F$49</f>
        <v>1</v>
      </c>
      <c r="F216" s="4">
        <f>PERIODISMO!$F$50</f>
        <v>0</v>
      </c>
      <c r="G216" s="4">
        <f>C216+D216+E216</f>
        <v>26</v>
      </c>
      <c r="H216" s="10">
        <f>G216*100/C210</f>
        <v>100</v>
      </c>
      <c r="I216" s="9">
        <f>PERIODISMO!$F$138</f>
        <v>5</v>
      </c>
      <c r="J216" s="9">
        <f>PERIODISMO!$F$139</f>
        <v>5</v>
      </c>
      <c r="K216" s="66">
        <f>PERIODISMO!$F$140</f>
        <v>4.884615384615385</v>
      </c>
    </row>
    <row r="217" spans="1:11" ht="15">
      <c r="B217" s="3" t="s">
        <v>1</v>
      </c>
      <c r="C217" s="4">
        <f>PERIODISMO!$G$47</f>
        <v>2</v>
      </c>
      <c r="D217" s="4">
        <f>PERIODISMO!$G$48</f>
        <v>4</v>
      </c>
      <c r="E217" s="4">
        <f>PERIODISMO!$G$49</f>
        <v>9</v>
      </c>
      <c r="F217" s="4">
        <f>PERIODISMO!$G$50</f>
        <v>11</v>
      </c>
      <c r="G217" s="4">
        <f>C217+D217+E217</f>
        <v>15</v>
      </c>
      <c r="H217" s="10">
        <f>G217*100/C210</f>
        <v>57.692307692307693</v>
      </c>
      <c r="I217" s="9">
        <f>PERIODISMO!$G$138</f>
        <v>3</v>
      </c>
      <c r="J217" s="9">
        <f>PERIODISMO!$G$139</f>
        <v>2</v>
      </c>
      <c r="K217" s="66">
        <f>PERIODISMO!$G$140</f>
        <v>2.8846153846153846</v>
      </c>
    </row>
    <row r="218" spans="1:11" ht="13.5" customHeight="1" thickBot="1">
      <c r="B218" s="385" t="s">
        <v>2</v>
      </c>
      <c r="C218" s="386"/>
      <c r="D218" s="386"/>
      <c r="E218" s="386"/>
      <c r="F218" s="387"/>
      <c r="G218" s="4">
        <f>PERIODISMO!$S$47</f>
        <v>25</v>
      </c>
      <c r="H218" s="39">
        <f>G218*100/C210</f>
        <v>96.15384615384616</v>
      </c>
      <c r="I218" s="30"/>
      <c r="J218" s="30"/>
      <c r="K218" s="24"/>
    </row>
    <row r="219" spans="1:11" ht="13.5" thickTop="1">
      <c r="B219" s="396" t="s">
        <v>11</v>
      </c>
      <c r="C219" s="397"/>
      <c r="D219" s="397"/>
      <c r="E219" s="397"/>
      <c r="F219" s="397"/>
      <c r="G219" s="397"/>
      <c r="H219" s="398"/>
      <c r="I219" s="398"/>
      <c r="J219" s="398"/>
      <c r="K219" s="399"/>
    </row>
    <row r="220" spans="1:11" ht="15">
      <c r="B220" s="3" t="s">
        <v>52</v>
      </c>
      <c r="C220" s="4">
        <f>PERIODISMO!$I$47</f>
        <v>26</v>
      </c>
      <c r="D220" s="4">
        <f>PERIODISMO!$I$48</f>
        <v>0</v>
      </c>
      <c r="E220" s="4">
        <f>PERIODISMO!$I$49</f>
        <v>0</v>
      </c>
      <c r="F220" s="4">
        <f>PERIODISMO!$I$50</f>
        <v>0</v>
      </c>
      <c r="G220" s="5">
        <f>C220+D220+E220</f>
        <v>26</v>
      </c>
      <c r="H220" s="10">
        <f>G220*100/C210</f>
        <v>100</v>
      </c>
      <c r="I220" s="9">
        <f>PERIODISMO!$I$138</f>
        <v>5</v>
      </c>
      <c r="J220" s="9">
        <f>PERIODISMO!$I$139</f>
        <v>5</v>
      </c>
      <c r="K220" s="66">
        <f>PERIODISMO!$I$140</f>
        <v>5</v>
      </c>
    </row>
    <row r="221" spans="1:11" ht="15">
      <c r="B221" s="11" t="s">
        <v>48</v>
      </c>
      <c r="C221" s="12">
        <f>PERIODISMO!$J$47</f>
        <v>0</v>
      </c>
      <c r="D221" s="12">
        <f>PERIODISMO!$J$48</f>
        <v>0</v>
      </c>
      <c r="E221" s="12">
        <f>PERIODISMO!$J$49</f>
        <v>0</v>
      </c>
      <c r="F221" s="12">
        <f>PERIODISMO!$J$50</f>
        <v>0</v>
      </c>
      <c r="G221" s="13">
        <f>C221+D221+E221</f>
        <v>0</v>
      </c>
      <c r="H221" s="15">
        <f>G221*100/C210</f>
        <v>0</v>
      </c>
      <c r="I221" s="14"/>
      <c r="J221" s="14"/>
      <c r="K221" s="70"/>
    </row>
    <row r="222" spans="1:11" ht="15">
      <c r="B222" s="3" t="s">
        <v>4</v>
      </c>
      <c r="C222" s="4">
        <f>PERIODISMO!$K$47</f>
        <v>20</v>
      </c>
      <c r="D222" s="4">
        <f>PERIODISMO!$K$48</f>
        <v>2</v>
      </c>
      <c r="E222" s="4">
        <f>PERIODISMO!$K$49</f>
        <v>3</v>
      </c>
      <c r="F222" s="4">
        <f>PERIODISMO!$K$50</f>
        <v>1</v>
      </c>
      <c r="G222" s="5">
        <f>C222+D222+E222</f>
        <v>25</v>
      </c>
      <c r="H222" s="10">
        <f>G222*100/C210</f>
        <v>96.15384615384616</v>
      </c>
      <c r="I222" s="9">
        <f>PERIODISMO!$K$138</f>
        <v>5</v>
      </c>
      <c r="J222" s="9">
        <f>PERIODISMO!$K$139</f>
        <v>5</v>
      </c>
      <c r="K222" s="66">
        <f>PERIODISMO!$K$140</f>
        <v>4.5769230769230766</v>
      </c>
    </row>
    <row r="223" spans="1:11" ht="13.5" customHeight="1" thickBot="1">
      <c r="B223" s="385" t="s">
        <v>5</v>
      </c>
      <c r="C223" s="386"/>
      <c r="D223" s="386"/>
      <c r="E223" s="386"/>
      <c r="F223" s="387"/>
      <c r="G223" s="4">
        <f>PERIODISMO!$T$47</f>
        <v>25</v>
      </c>
      <c r="H223" s="39">
        <f>G223*100/C210</f>
        <v>96.15384615384616</v>
      </c>
      <c r="I223" s="30"/>
      <c r="J223" s="30"/>
      <c r="K223" s="24"/>
    </row>
    <row r="224" spans="1:11" ht="13.5" customHeight="1" thickTop="1">
      <c r="B224" s="396" t="s">
        <v>12</v>
      </c>
      <c r="C224" s="397"/>
      <c r="D224" s="397"/>
      <c r="E224" s="397"/>
      <c r="F224" s="397"/>
      <c r="G224" s="397"/>
      <c r="H224" s="398"/>
      <c r="I224" s="398"/>
      <c r="J224" s="398"/>
      <c r="K224" s="399"/>
    </row>
    <row r="225" spans="1:11" ht="15">
      <c r="B225" s="3" t="s">
        <v>6</v>
      </c>
      <c r="C225" s="4">
        <f>PERIODISMO!$M$47</f>
        <v>14</v>
      </c>
      <c r="D225" s="4">
        <f>PERIODISMO!$M$48</f>
        <v>1</v>
      </c>
      <c r="E225" s="4">
        <f>PERIODISMO!$M$49</f>
        <v>3</v>
      </c>
      <c r="F225" s="4">
        <f>PERIODISMO!$M$50</f>
        <v>7</v>
      </c>
      <c r="G225" s="5">
        <f>C225+D225+E225</f>
        <v>18</v>
      </c>
      <c r="H225" s="10">
        <f>G225*100/C210</f>
        <v>69.230769230769226</v>
      </c>
      <c r="I225" s="9">
        <f>PERIODISMO!$M$138</f>
        <v>5</v>
      </c>
      <c r="J225" s="9">
        <f>PERIODISMO!$M$139</f>
        <v>2</v>
      </c>
      <c r="K225" s="66">
        <f>PERIODISMO!$M$140</f>
        <v>3.7692307692307692</v>
      </c>
    </row>
    <row r="226" spans="1:11" ht="15">
      <c r="B226" s="3" t="s">
        <v>50</v>
      </c>
      <c r="C226" s="4">
        <f>PERIODISMO!$N$47</f>
        <v>3</v>
      </c>
      <c r="D226" s="4">
        <f>PERIODISMO!$N$48</f>
        <v>9</v>
      </c>
      <c r="E226" s="4">
        <f>PERIODISMO!$N$49</f>
        <v>8</v>
      </c>
      <c r="F226" s="4">
        <f>PERIODISMO!$N$50</f>
        <v>6</v>
      </c>
      <c r="G226" s="5">
        <f>C226+D226+E226</f>
        <v>20</v>
      </c>
      <c r="H226" s="10">
        <f>G226*100/C210</f>
        <v>76.92307692307692</v>
      </c>
      <c r="I226" s="9">
        <f>PERIODISMO!$N$138</f>
        <v>3</v>
      </c>
      <c r="J226" s="9">
        <f>PERIODISMO!$N$139</f>
        <v>3</v>
      </c>
      <c r="K226" s="66">
        <f>PERIODISMO!$N$140</f>
        <v>3.3461538461538463</v>
      </c>
    </row>
    <row r="227" spans="1:11" ht="15">
      <c r="B227" s="11" t="s">
        <v>7</v>
      </c>
      <c r="C227" s="12">
        <f>PERIODISMO!$O$47</f>
        <v>0</v>
      </c>
      <c r="D227" s="12">
        <f>PERIODISMO!$O$48</f>
        <v>0</v>
      </c>
      <c r="E227" s="12">
        <f>PERIODISMO!$O$49</f>
        <v>0</v>
      </c>
      <c r="F227" s="12">
        <f>PERIODISMO!$O$50</f>
        <v>0</v>
      </c>
      <c r="G227" s="13">
        <f>C227+D227+E227</f>
        <v>0</v>
      </c>
      <c r="H227" s="15">
        <f>G227*100/C210</f>
        <v>0</v>
      </c>
      <c r="I227" s="14"/>
      <c r="J227" s="14"/>
      <c r="K227" s="70"/>
    </row>
    <row r="228" spans="1:11" ht="15">
      <c r="A228" s="83"/>
      <c r="B228" s="6" t="s">
        <v>51</v>
      </c>
      <c r="C228" s="4">
        <f>PERIODISMO!$P$47</f>
        <v>16</v>
      </c>
      <c r="D228" s="4">
        <f>PERIODISMO!$P$48</f>
        <v>8</v>
      </c>
      <c r="E228" s="4">
        <f>PERIODISMO!$P$49</f>
        <v>1</v>
      </c>
      <c r="F228" s="4">
        <f>PERIODISMO!$P$50</f>
        <v>1</v>
      </c>
      <c r="G228" s="5">
        <f>C228+D228+E228</f>
        <v>25</v>
      </c>
      <c r="H228" s="10">
        <f>G228*100/C210</f>
        <v>96.15384615384616</v>
      </c>
      <c r="I228" s="9">
        <f>PERIODISMO!$P$138</f>
        <v>5</v>
      </c>
      <c r="J228" s="9">
        <f>PERIODISMO!$P$139</f>
        <v>4</v>
      </c>
      <c r="K228" s="66">
        <f>PERIODISMO!$P$140</f>
        <v>4.5</v>
      </c>
    </row>
    <row r="229" spans="1:11" ht="13.5" customHeight="1" thickBot="1">
      <c r="A229" s="83"/>
      <c r="B229" s="400" t="s">
        <v>8</v>
      </c>
      <c r="C229" s="401"/>
      <c r="D229" s="401"/>
      <c r="E229" s="401"/>
      <c r="F229" s="401"/>
      <c r="G229" s="23">
        <f>PERIODISMO!$U$47</f>
        <v>22</v>
      </c>
      <c r="H229" s="39">
        <f>G229*100/C210</f>
        <v>84.615384615384613</v>
      </c>
      <c r="I229" s="30"/>
      <c r="J229" s="30"/>
      <c r="K229" s="24"/>
    </row>
    <row r="230" spans="1:11" ht="13.5" thickTop="1">
      <c r="B230" s="71"/>
      <c r="C230" s="71"/>
      <c r="D230" s="71"/>
      <c r="E230" s="71"/>
      <c r="F230" s="71"/>
      <c r="G230" s="71"/>
      <c r="H230" s="79"/>
      <c r="I230" s="79"/>
      <c r="J230" s="79"/>
      <c r="K230" s="78"/>
    </row>
    <row r="231" spans="1:11" ht="13.5" thickBot="1">
      <c r="B231" s="71"/>
      <c r="C231" s="71"/>
      <c r="D231" s="71"/>
      <c r="E231" s="71"/>
      <c r="F231" s="71"/>
      <c r="G231" s="71"/>
      <c r="H231" s="79"/>
      <c r="I231" s="73"/>
      <c r="J231" s="73"/>
      <c r="K231" s="89"/>
    </row>
    <row r="232" spans="1:11" ht="13.5" thickTop="1">
      <c r="A232" s="84"/>
      <c r="B232" s="16" t="s">
        <v>15</v>
      </c>
      <c r="C232" s="388" t="s">
        <v>22</v>
      </c>
      <c r="D232" s="389"/>
      <c r="E232" s="389"/>
      <c r="F232" s="389"/>
      <c r="G232" s="389"/>
      <c r="H232" s="390"/>
      <c r="I232" s="28"/>
      <c r="J232" s="28"/>
      <c r="K232" s="29"/>
    </row>
    <row r="233" spans="1:11">
      <c r="B233" s="17" t="s">
        <v>16</v>
      </c>
      <c r="C233" s="392">
        <f>COMUNICACION!$A$47</f>
        <v>31</v>
      </c>
      <c r="D233" s="393"/>
      <c r="E233" s="393"/>
      <c r="F233" s="393"/>
      <c r="G233" s="393"/>
      <c r="H233" s="394"/>
      <c r="I233" s="394"/>
      <c r="J233" s="394"/>
      <c r="K233" s="395"/>
    </row>
    <row r="234" spans="1:11" ht="13.5" thickBot="1">
      <c r="A234" s="83"/>
      <c r="B234" s="18"/>
      <c r="C234" s="7">
        <v>5</v>
      </c>
      <c r="D234" s="1">
        <v>4</v>
      </c>
      <c r="E234" s="7">
        <v>3</v>
      </c>
      <c r="F234" s="7">
        <v>2</v>
      </c>
      <c r="G234" s="1" t="s">
        <v>9</v>
      </c>
      <c r="H234" s="2" t="s">
        <v>14</v>
      </c>
      <c r="I234" s="31" t="s">
        <v>53</v>
      </c>
      <c r="J234" s="32" t="s">
        <v>46</v>
      </c>
      <c r="K234" s="37" t="s">
        <v>54</v>
      </c>
    </row>
    <row r="235" spans="1:11" ht="13.5" thickTop="1">
      <c r="A235" s="83"/>
      <c r="B235" s="396" t="s">
        <v>10</v>
      </c>
      <c r="C235" s="397"/>
      <c r="D235" s="397"/>
      <c r="E235" s="397"/>
      <c r="F235" s="397"/>
      <c r="G235" s="397"/>
      <c r="H235" s="398"/>
      <c r="I235" s="398"/>
      <c r="J235" s="398"/>
      <c r="K235" s="399"/>
    </row>
    <row r="236" spans="1:11" ht="14.25" customHeight="1">
      <c r="B236" s="3" t="s">
        <v>49</v>
      </c>
      <c r="C236" s="4">
        <f>COMUNICACION!$C$47</f>
        <v>29</v>
      </c>
      <c r="D236" s="4">
        <f>COMUNICACION!$C$48</f>
        <v>2</v>
      </c>
      <c r="E236" s="4">
        <f>COMUNICACION!$C$49</f>
        <v>0</v>
      </c>
      <c r="F236" s="4">
        <f>COMUNICACION!$C$50</f>
        <v>0</v>
      </c>
      <c r="G236" s="4">
        <f>C236+D236+E236</f>
        <v>31</v>
      </c>
      <c r="H236" s="10">
        <f>G236*100/C233</f>
        <v>100</v>
      </c>
      <c r="I236" s="9">
        <f>COMUNICACION!$C$138</f>
        <v>5</v>
      </c>
      <c r="J236" s="9">
        <f>COMUNICACION!$C$139</f>
        <v>5</v>
      </c>
      <c r="K236" s="66">
        <f>COMUNICACION!$C$140</f>
        <v>4.935483870967742</v>
      </c>
    </row>
    <row r="237" spans="1:11" ht="15">
      <c r="B237" s="3" t="s">
        <v>0</v>
      </c>
      <c r="C237" s="4">
        <f>COMUNICACION!$D$47</f>
        <v>2</v>
      </c>
      <c r="D237" s="4">
        <f>COMUNICACION!$D$48</f>
        <v>11</v>
      </c>
      <c r="E237" s="4">
        <f>COMUNICACION!$D$49</f>
        <v>15</v>
      </c>
      <c r="F237" s="4">
        <f>COMUNICACION!$D$50</f>
        <v>3</v>
      </c>
      <c r="G237" s="4">
        <f>C237+D237+E237</f>
        <v>28</v>
      </c>
      <c r="H237" s="10">
        <f>G237*100/C233</f>
        <v>90.322580645161295</v>
      </c>
      <c r="I237" s="9">
        <f>COMUNICACION!$D$138</f>
        <v>3</v>
      </c>
      <c r="J237" s="9">
        <f>COMUNICACION!$D$139</f>
        <v>3</v>
      </c>
      <c r="K237" s="66">
        <f>COMUNICACION!$D$140</f>
        <v>3.3870967741935485</v>
      </c>
    </row>
    <row r="238" spans="1:11" ht="15">
      <c r="B238" s="11" t="s">
        <v>55</v>
      </c>
      <c r="C238" s="12">
        <f>COMUNICACION!$E$47</f>
        <v>0</v>
      </c>
      <c r="D238" s="12">
        <f>COMUNICACION!$E$48</f>
        <v>0</v>
      </c>
      <c r="E238" s="12">
        <f>COMUNICACION!$E$49</f>
        <v>0</v>
      </c>
      <c r="F238" s="12">
        <f>COMUNICACION!$E$50</f>
        <v>0</v>
      </c>
      <c r="G238" s="12">
        <f>C238+D238+E238</f>
        <v>0</v>
      </c>
      <c r="H238" s="15">
        <f>G238*100/C233</f>
        <v>0</v>
      </c>
      <c r="I238" s="14"/>
      <c r="J238" s="14"/>
      <c r="K238" s="70"/>
    </row>
    <row r="239" spans="1:11" ht="15">
      <c r="B239" s="3" t="s">
        <v>47</v>
      </c>
      <c r="C239" s="4">
        <f>COMUNICACION!$F$47</f>
        <v>26</v>
      </c>
      <c r="D239" s="4">
        <f>COMUNICACION!$F$48</f>
        <v>5</v>
      </c>
      <c r="E239" s="4">
        <f>COMUNICACION!$F$49</f>
        <v>0</v>
      </c>
      <c r="F239" s="4">
        <f>COMUNICACION!$F$50</f>
        <v>0</v>
      </c>
      <c r="G239" s="4">
        <f>C239+D239+E239</f>
        <v>31</v>
      </c>
      <c r="H239" s="10">
        <f>G239*100/C233</f>
        <v>100</v>
      </c>
      <c r="I239" s="9">
        <f>COMUNICACION!$F$138</f>
        <v>5</v>
      </c>
      <c r="J239" s="9">
        <f>COMUNICACION!$F$139</f>
        <v>5</v>
      </c>
      <c r="K239" s="66">
        <f>COMUNICACION!$F$140</f>
        <v>4.838709677419355</v>
      </c>
    </row>
    <row r="240" spans="1:11" ht="15">
      <c r="B240" s="3" t="s">
        <v>1</v>
      </c>
      <c r="C240" s="4">
        <f>COMUNICACION!$G$47</f>
        <v>2</v>
      </c>
      <c r="D240" s="4">
        <f>COMUNICACION!$G$48</f>
        <v>3</v>
      </c>
      <c r="E240" s="4">
        <f>COMUNICACION!$G$49</f>
        <v>17</v>
      </c>
      <c r="F240" s="4">
        <f>COMUNICACION!$G$50</f>
        <v>9</v>
      </c>
      <c r="G240" s="4">
        <f>C240+D240+E240</f>
        <v>22</v>
      </c>
      <c r="H240" s="10">
        <f>G240*100/C233</f>
        <v>70.967741935483872</v>
      </c>
      <c r="I240" s="9">
        <f>COMUNICACION!$G$138</f>
        <v>3</v>
      </c>
      <c r="J240" s="9">
        <f>COMUNICACION!$G$139</f>
        <v>2</v>
      </c>
      <c r="K240" s="66">
        <f>COMUNICACION!$G$140</f>
        <v>2.935483870967742</v>
      </c>
    </row>
    <row r="241" spans="1:11" ht="13.5" customHeight="1" thickBot="1">
      <c r="B241" s="385" t="s">
        <v>2</v>
      </c>
      <c r="C241" s="386"/>
      <c r="D241" s="386"/>
      <c r="E241" s="386"/>
      <c r="F241" s="387"/>
      <c r="G241" s="4">
        <f>COMUNICACION!$S$47</f>
        <v>29</v>
      </c>
      <c r="H241" s="39">
        <f>G241*100/C233</f>
        <v>93.548387096774192</v>
      </c>
      <c r="I241" s="30"/>
      <c r="J241" s="30"/>
      <c r="K241" s="24"/>
    </row>
    <row r="242" spans="1:11" ht="13.5" thickTop="1">
      <c r="B242" s="396" t="s">
        <v>11</v>
      </c>
      <c r="C242" s="397"/>
      <c r="D242" s="397"/>
      <c r="E242" s="397"/>
      <c r="F242" s="397"/>
      <c r="G242" s="397"/>
      <c r="H242" s="398"/>
      <c r="I242" s="398"/>
      <c r="J242" s="398"/>
      <c r="K242" s="399"/>
    </row>
    <row r="243" spans="1:11" ht="15">
      <c r="B243" s="3" t="s">
        <v>52</v>
      </c>
      <c r="C243" s="4">
        <f>COMUNICACION!$I$47</f>
        <v>28</v>
      </c>
      <c r="D243" s="4">
        <f>COMUNICACION!$I$48</f>
        <v>3</v>
      </c>
      <c r="E243" s="4">
        <f>COMUNICACION!$I$49</f>
        <v>0</v>
      </c>
      <c r="F243" s="4">
        <f>COMUNICACION!$I$50</f>
        <v>0</v>
      </c>
      <c r="G243" s="5">
        <f>C243+D243+E243</f>
        <v>31</v>
      </c>
      <c r="H243" s="10">
        <f>G243*100/C233</f>
        <v>100</v>
      </c>
      <c r="I243" s="9">
        <f>COMUNICACION!$I$138</f>
        <v>5</v>
      </c>
      <c r="J243" s="9">
        <f>COMUNICACION!$I$139</f>
        <v>5</v>
      </c>
      <c r="K243" s="66">
        <f>COMUNICACION!$I$140</f>
        <v>4.903225806451613</v>
      </c>
    </row>
    <row r="244" spans="1:11" ht="15">
      <c r="B244" s="11" t="s">
        <v>48</v>
      </c>
      <c r="C244" s="12">
        <f>COMUNICACION!$J$47</f>
        <v>0</v>
      </c>
      <c r="D244" s="12">
        <f>COMUNICACION!$J$48</f>
        <v>0</v>
      </c>
      <c r="E244" s="12">
        <f>COMUNICACION!$J$49</f>
        <v>0</v>
      </c>
      <c r="F244" s="12">
        <f>COMUNICACION!$J$50</f>
        <v>0</v>
      </c>
      <c r="G244" s="13">
        <f>C244+D244+E244</f>
        <v>0</v>
      </c>
      <c r="H244" s="15">
        <f>G244*100/C233</f>
        <v>0</v>
      </c>
      <c r="I244" s="14"/>
      <c r="J244" s="14"/>
      <c r="K244" s="70"/>
    </row>
    <row r="245" spans="1:11" ht="15">
      <c r="B245" s="3" t="s">
        <v>4</v>
      </c>
      <c r="C245" s="4">
        <f>COMUNICACION!$K$47</f>
        <v>24</v>
      </c>
      <c r="D245" s="4">
        <f>COMUNICACION!$K$48</f>
        <v>3</v>
      </c>
      <c r="E245" s="4">
        <f>COMUNICACION!$K$49</f>
        <v>3</v>
      </c>
      <c r="F245" s="4">
        <f>COMUNICACION!$K$50</f>
        <v>1</v>
      </c>
      <c r="G245" s="5">
        <f>C245+D245+E245</f>
        <v>30</v>
      </c>
      <c r="H245" s="10">
        <f>G245*100/C233</f>
        <v>96.774193548387103</v>
      </c>
      <c r="I245" s="9">
        <f>COMUNICACION!$K$138</f>
        <v>5</v>
      </c>
      <c r="J245" s="9">
        <f>COMUNICACION!$K$139</f>
        <v>5</v>
      </c>
      <c r="K245" s="66">
        <f>COMUNICACION!$K$140</f>
        <v>4.612903225806452</v>
      </c>
    </row>
    <row r="246" spans="1:11" ht="13.5" customHeight="1" thickBot="1">
      <c r="B246" s="385" t="s">
        <v>5</v>
      </c>
      <c r="C246" s="386"/>
      <c r="D246" s="386"/>
      <c r="E246" s="386"/>
      <c r="F246" s="387"/>
      <c r="G246" s="4">
        <f>COMUNICACION!$T$47</f>
        <v>29</v>
      </c>
      <c r="H246" s="39">
        <f>G246*100/C233</f>
        <v>93.548387096774192</v>
      </c>
      <c r="I246" s="30"/>
      <c r="J246" s="30"/>
      <c r="K246" s="24"/>
    </row>
    <row r="247" spans="1:11" ht="13.5" customHeight="1" thickTop="1">
      <c r="B247" s="396" t="s">
        <v>12</v>
      </c>
      <c r="C247" s="397"/>
      <c r="D247" s="397"/>
      <c r="E247" s="397"/>
      <c r="F247" s="397"/>
      <c r="G247" s="397"/>
      <c r="H247" s="398"/>
      <c r="I247" s="398"/>
      <c r="J247" s="398"/>
      <c r="K247" s="399"/>
    </row>
    <row r="248" spans="1:11" ht="15">
      <c r="B248" s="3" t="s">
        <v>6</v>
      </c>
      <c r="C248" s="4">
        <f>COMUNICACION!$M$47</f>
        <v>9</v>
      </c>
      <c r="D248" s="4">
        <f>COMUNICACION!$M$48</f>
        <v>10</v>
      </c>
      <c r="E248" s="4">
        <f>COMUNICACION!$M$49</f>
        <v>4</v>
      </c>
      <c r="F248" s="4">
        <f>COMUNICACION!$M$50</f>
        <v>8</v>
      </c>
      <c r="G248" s="5">
        <f>C248+D248+E248</f>
        <v>23</v>
      </c>
      <c r="H248" s="10">
        <f>G248*100/C233</f>
        <v>74.193548387096769</v>
      </c>
      <c r="I248" s="9">
        <f>COMUNICACION!$M$138</f>
        <v>4</v>
      </c>
      <c r="J248" s="9">
        <f>COMUNICACION!$M$139</f>
        <v>2.5</v>
      </c>
      <c r="K248" s="66">
        <f>COMUNICACION!$M$140</f>
        <v>3.6451612903225805</v>
      </c>
    </row>
    <row r="249" spans="1:11" ht="15">
      <c r="B249" s="3" t="s">
        <v>50</v>
      </c>
      <c r="C249" s="4">
        <f>COMUNICACION!$N$47</f>
        <v>1</v>
      </c>
      <c r="D249" s="4">
        <f>COMUNICACION!$N$48</f>
        <v>6</v>
      </c>
      <c r="E249" s="4">
        <f>COMUNICACION!$N$49</f>
        <v>13</v>
      </c>
      <c r="F249" s="4">
        <f>COMUNICACION!$N$50</f>
        <v>11</v>
      </c>
      <c r="G249" s="5">
        <f>C249+D249+E249</f>
        <v>20</v>
      </c>
      <c r="H249" s="10">
        <f>G249*100/C233</f>
        <v>64.516129032258064</v>
      </c>
      <c r="I249" s="9">
        <f>COMUNICACION!$N$138</f>
        <v>3</v>
      </c>
      <c r="J249" s="9">
        <f>COMUNICACION!$N$139</f>
        <v>2</v>
      </c>
      <c r="K249" s="66">
        <f>COMUNICACION!$N$140</f>
        <v>2.903225806451613</v>
      </c>
    </row>
    <row r="250" spans="1:11" ht="15">
      <c r="B250" s="11" t="s">
        <v>7</v>
      </c>
      <c r="C250" s="12">
        <f>COMUNICACION!$O$47</f>
        <v>0</v>
      </c>
      <c r="D250" s="12">
        <f>COMUNICACION!$O$48</f>
        <v>0</v>
      </c>
      <c r="E250" s="12">
        <f>COMUNICACION!$O$49</f>
        <v>0</v>
      </c>
      <c r="F250" s="12">
        <f>COMUNICACION!$O$50</f>
        <v>0</v>
      </c>
      <c r="G250" s="13">
        <f>C250+D250+E250</f>
        <v>0</v>
      </c>
      <c r="H250" s="15">
        <f>G250*100/C233</f>
        <v>0</v>
      </c>
      <c r="I250" s="14"/>
      <c r="J250" s="14"/>
      <c r="K250" s="70"/>
    </row>
    <row r="251" spans="1:11" ht="15">
      <c r="A251" s="83"/>
      <c r="B251" s="6" t="s">
        <v>51</v>
      </c>
      <c r="C251" s="4">
        <f>COMUNICACION!$P$47</f>
        <v>13</v>
      </c>
      <c r="D251" s="4">
        <f>COMUNICACION!$P$48</f>
        <v>8</v>
      </c>
      <c r="E251" s="4">
        <f>COMUNICACION!$P$49</f>
        <v>5</v>
      </c>
      <c r="F251" s="4">
        <f>COMUNICACION!$P$50</f>
        <v>5</v>
      </c>
      <c r="G251" s="5">
        <f>C251+D251+E251</f>
        <v>26</v>
      </c>
      <c r="H251" s="10">
        <f>G251*100/C233</f>
        <v>83.870967741935488</v>
      </c>
      <c r="I251" s="9">
        <f>COMUNICACION!$P$138</f>
        <v>4</v>
      </c>
      <c r="J251" s="9">
        <f>COMUNICACION!$P$139</f>
        <v>3</v>
      </c>
      <c r="K251" s="66">
        <f>COMUNICACION!$P$140</f>
        <v>3.935483870967742</v>
      </c>
    </row>
    <row r="252" spans="1:11" ht="13.5" customHeight="1" thickBot="1">
      <c r="A252" s="83"/>
      <c r="B252" s="400" t="s">
        <v>8</v>
      </c>
      <c r="C252" s="401"/>
      <c r="D252" s="401"/>
      <c r="E252" s="401"/>
      <c r="F252" s="401"/>
      <c r="G252" s="23">
        <f>COMUNICACION!$U$47</f>
        <v>21</v>
      </c>
      <c r="H252" s="39">
        <f>G252*100/C233</f>
        <v>67.741935483870961</v>
      </c>
      <c r="I252" s="30"/>
      <c r="J252" s="30"/>
      <c r="K252" s="24"/>
    </row>
    <row r="253" spans="1:11" ht="13.5" thickTop="1">
      <c r="B253" s="71"/>
      <c r="C253" s="71"/>
      <c r="D253" s="71"/>
      <c r="E253" s="71"/>
      <c r="F253" s="71"/>
      <c r="G253" s="71"/>
      <c r="H253" s="79"/>
      <c r="I253" s="79"/>
      <c r="J253" s="79"/>
      <c r="K253" s="78"/>
    </row>
    <row r="254" spans="1:11" ht="13.5" thickBot="1">
      <c r="B254" s="71"/>
      <c r="C254" s="71"/>
      <c r="D254" s="71"/>
      <c r="E254" s="71"/>
      <c r="F254" s="71"/>
      <c r="G254" s="71"/>
      <c r="H254" s="79"/>
      <c r="I254" s="73"/>
      <c r="J254" s="73"/>
      <c r="K254" s="89"/>
    </row>
    <row r="255" spans="1:11" ht="13.5" thickTop="1">
      <c r="A255" s="80" t="s">
        <v>41</v>
      </c>
      <c r="B255" s="16" t="s">
        <v>15</v>
      </c>
      <c r="C255" s="388" t="s">
        <v>19</v>
      </c>
      <c r="D255" s="389"/>
      <c r="E255" s="389"/>
      <c r="F255" s="389"/>
      <c r="G255" s="389"/>
      <c r="H255" s="390"/>
      <c r="I255" s="28"/>
      <c r="J255" s="28"/>
      <c r="K255" s="29"/>
    </row>
    <row r="256" spans="1:11">
      <c r="B256" s="17" t="s">
        <v>16</v>
      </c>
      <c r="C256" s="392">
        <f>PSICOLOGIA!$A$47</f>
        <v>30</v>
      </c>
      <c r="D256" s="393"/>
      <c r="E256" s="393"/>
      <c r="F256" s="393"/>
      <c r="G256" s="393"/>
      <c r="H256" s="394"/>
      <c r="I256" s="394"/>
      <c r="J256" s="394"/>
      <c r="K256" s="395"/>
    </row>
    <row r="257" spans="1:11" ht="13.5" thickBot="1">
      <c r="A257" s="83"/>
      <c r="B257" s="18"/>
      <c r="C257" s="7">
        <v>5</v>
      </c>
      <c r="D257" s="1">
        <v>4</v>
      </c>
      <c r="E257" s="7">
        <v>3</v>
      </c>
      <c r="F257" s="7">
        <v>2</v>
      </c>
      <c r="G257" s="1" t="s">
        <v>9</v>
      </c>
      <c r="H257" s="2" t="s">
        <v>14</v>
      </c>
      <c r="I257" s="31" t="s">
        <v>53</v>
      </c>
      <c r="J257" s="32" t="s">
        <v>46</v>
      </c>
      <c r="K257" s="37" t="s">
        <v>54</v>
      </c>
    </row>
    <row r="258" spans="1:11" ht="13.5" thickTop="1">
      <c r="A258" s="83"/>
      <c r="B258" s="396" t="s">
        <v>10</v>
      </c>
      <c r="C258" s="397"/>
      <c r="D258" s="397"/>
      <c r="E258" s="397"/>
      <c r="F258" s="397"/>
      <c r="G258" s="397"/>
      <c r="H258" s="398"/>
      <c r="I258" s="398"/>
      <c r="J258" s="398"/>
      <c r="K258" s="399"/>
    </row>
    <row r="259" spans="1:11" ht="15" customHeight="1">
      <c r="B259" s="3" t="s">
        <v>49</v>
      </c>
      <c r="C259" s="4">
        <f>PSICOLOGIA!$C$47</f>
        <v>27</v>
      </c>
      <c r="D259" s="4">
        <f>PSICOLOGIA!$C$48</f>
        <v>3</v>
      </c>
      <c r="E259" s="4">
        <f>PSICOLOGIA!$C$49</f>
        <v>0</v>
      </c>
      <c r="F259" s="4">
        <f>PSICOLOGIA!$C$50</f>
        <v>0</v>
      </c>
      <c r="G259" s="4">
        <f>C259+D259+E259</f>
        <v>30</v>
      </c>
      <c r="H259" s="10">
        <f>G259*100/C256</f>
        <v>100</v>
      </c>
      <c r="I259" s="9">
        <f>PSICOLOGIA!$C$138</f>
        <v>5</v>
      </c>
      <c r="J259" s="9">
        <f>PSICOLOGIA!$C$139</f>
        <v>5</v>
      </c>
      <c r="K259" s="66">
        <f>PSICOLOGIA!$C$140</f>
        <v>4.9000000000000004</v>
      </c>
    </row>
    <row r="260" spans="1:11" ht="15">
      <c r="B260" s="3" t="s">
        <v>0</v>
      </c>
      <c r="C260" s="4">
        <f>PSICOLOGIA!$D$47</f>
        <v>19</v>
      </c>
      <c r="D260" s="4">
        <f>PSICOLOGIA!$D$48</f>
        <v>8</v>
      </c>
      <c r="E260" s="4">
        <f>PSICOLOGIA!$D$49</f>
        <v>3</v>
      </c>
      <c r="F260" s="4">
        <f>PSICOLOGIA!$D$50</f>
        <v>0</v>
      </c>
      <c r="G260" s="4">
        <f>C260+D260+E260</f>
        <v>30</v>
      </c>
      <c r="H260" s="10">
        <f>G260*100/C256</f>
        <v>100</v>
      </c>
      <c r="I260" s="9">
        <f>PSICOLOGIA!$D$138</f>
        <v>5</v>
      </c>
      <c r="J260" s="9">
        <f>PSICOLOGIA!$D$139</f>
        <v>4</v>
      </c>
      <c r="K260" s="66">
        <f>PSICOLOGIA!$D$140</f>
        <v>4.5333333333333332</v>
      </c>
    </row>
    <row r="261" spans="1:11" ht="15">
      <c r="B261" s="11" t="s">
        <v>55</v>
      </c>
      <c r="C261" s="12">
        <f>PSICOLOGIA!$E$47</f>
        <v>0</v>
      </c>
      <c r="D261" s="12">
        <f>PSICOLOGIA!$E$48</f>
        <v>0</v>
      </c>
      <c r="E261" s="12">
        <f>PSICOLOGIA!$E$49</f>
        <v>0</v>
      </c>
      <c r="F261" s="12">
        <f>PSICOLOGIA!$E$50</f>
        <v>0</v>
      </c>
      <c r="G261" s="12">
        <f>C261+D261+E261</f>
        <v>0</v>
      </c>
      <c r="H261" s="15">
        <f>G261*100/C256</f>
        <v>0</v>
      </c>
      <c r="I261" s="14"/>
      <c r="J261" s="14"/>
      <c r="K261" s="70"/>
    </row>
    <row r="262" spans="1:11" ht="15">
      <c r="B262" s="3" t="s">
        <v>47</v>
      </c>
      <c r="C262" s="4">
        <f>PSICOLOGIA!$F$47</f>
        <v>27</v>
      </c>
      <c r="D262" s="4">
        <f>PSICOLOGIA!$F$48</f>
        <v>3</v>
      </c>
      <c r="E262" s="4">
        <f>PSICOLOGIA!$F$49</f>
        <v>0</v>
      </c>
      <c r="F262" s="4">
        <f>PSICOLOGIA!$F$50</f>
        <v>0</v>
      </c>
      <c r="G262" s="4">
        <f>C262+D262+E262</f>
        <v>30</v>
      </c>
      <c r="H262" s="10">
        <f>G262*100/C256</f>
        <v>100</v>
      </c>
      <c r="I262" s="9">
        <f>PSICOLOGIA!$F$138</f>
        <v>5</v>
      </c>
      <c r="J262" s="9">
        <f>PSICOLOGIA!$F$139</f>
        <v>5</v>
      </c>
      <c r="K262" s="66">
        <f>PSICOLOGIA!$F$140</f>
        <v>4.9000000000000004</v>
      </c>
    </row>
    <row r="263" spans="1:11" ht="15">
      <c r="B263" s="3" t="s">
        <v>1</v>
      </c>
      <c r="C263" s="4">
        <f>PSICOLOGIA!$G$47</f>
        <v>2</v>
      </c>
      <c r="D263" s="4">
        <f>PSICOLOGIA!$G$48</f>
        <v>13</v>
      </c>
      <c r="E263" s="4">
        <f>PSICOLOGIA!$G$49</f>
        <v>11</v>
      </c>
      <c r="F263" s="4">
        <f>PSICOLOGIA!$G$50</f>
        <v>4</v>
      </c>
      <c r="G263" s="4">
        <f>C263+D263+E263</f>
        <v>26</v>
      </c>
      <c r="H263" s="10">
        <f>G263*100/C256</f>
        <v>86.666666666666671</v>
      </c>
      <c r="I263" s="9">
        <f>PSICOLOGIA!$G$138</f>
        <v>3.5</v>
      </c>
      <c r="J263" s="9">
        <f>PSICOLOGIA!$G$139</f>
        <v>3</v>
      </c>
      <c r="K263" s="66">
        <f>PSICOLOGIA!$G$140</f>
        <v>3.4333333333333331</v>
      </c>
    </row>
    <row r="264" spans="1:11" ht="13.5" customHeight="1" thickBot="1">
      <c r="B264" s="385" t="s">
        <v>2</v>
      </c>
      <c r="C264" s="386"/>
      <c r="D264" s="386"/>
      <c r="E264" s="386"/>
      <c r="F264" s="387"/>
      <c r="G264" s="4">
        <f>PSICOLOGIA!$S$47</f>
        <v>30</v>
      </c>
      <c r="H264" s="39">
        <f>G264*100/C256</f>
        <v>100</v>
      </c>
      <c r="I264" s="30"/>
      <c r="J264" s="30"/>
      <c r="K264" s="24"/>
    </row>
    <row r="265" spans="1:11" ht="13.5" thickTop="1">
      <c r="B265" s="396" t="s">
        <v>11</v>
      </c>
      <c r="C265" s="397"/>
      <c r="D265" s="397"/>
      <c r="E265" s="397"/>
      <c r="F265" s="397"/>
      <c r="G265" s="397"/>
      <c r="H265" s="398"/>
      <c r="I265" s="398"/>
      <c r="J265" s="398"/>
      <c r="K265" s="399"/>
    </row>
    <row r="266" spans="1:11" ht="15">
      <c r="B266" s="3" t="s">
        <v>52</v>
      </c>
      <c r="C266" s="4">
        <f>PSICOLOGIA!$I$47</f>
        <v>29</v>
      </c>
      <c r="D266" s="4">
        <f>PSICOLOGIA!$I$48</f>
        <v>1</v>
      </c>
      <c r="E266" s="4">
        <f>PSICOLOGIA!$I$49</f>
        <v>0</v>
      </c>
      <c r="F266" s="4">
        <f>PSICOLOGIA!$I$50</f>
        <v>0</v>
      </c>
      <c r="G266" s="5">
        <f>C266+D266+E266</f>
        <v>30</v>
      </c>
      <c r="H266" s="10">
        <f>G266*100/C256</f>
        <v>100</v>
      </c>
      <c r="I266" s="9">
        <f>PSICOLOGIA!$I$138</f>
        <v>5</v>
      </c>
      <c r="J266" s="9">
        <f>PSICOLOGIA!$I$139</f>
        <v>5</v>
      </c>
      <c r="K266" s="66">
        <f>PSICOLOGIA!$I$140</f>
        <v>4.9666666666666668</v>
      </c>
    </row>
    <row r="267" spans="1:11" ht="15">
      <c r="B267" s="11" t="s">
        <v>48</v>
      </c>
      <c r="C267" s="12">
        <f>PSICOLOGIA!$J$47</f>
        <v>0</v>
      </c>
      <c r="D267" s="12">
        <f>PSICOLOGIA!$J$48</f>
        <v>0</v>
      </c>
      <c r="E267" s="12">
        <f>PSICOLOGIA!$J$49</f>
        <v>0</v>
      </c>
      <c r="F267" s="12">
        <f>PSICOLOGIA!$J$50</f>
        <v>0</v>
      </c>
      <c r="G267" s="13">
        <f>C267+D267+E267</f>
        <v>0</v>
      </c>
      <c r="H267" s="15">
        <f>G267*100/C256</f>
        <v>0</v>
      </c>
      <c r="I267" s="14"/>
      <c r="J267" s="14"/>
      <c r="K267" s="70"/>
    </row>
    <row r="268" spans="1:11" ht="15">
      <c r="B268" s="3" t="s">
        <v>4</v>
      </c>
      <c r="C268" s="4">
        <f>PSICOLOGIA!$K$47</f>
        <v>26</v>
      </c>
      <c r="D268" s="4">
        <f>PSICOLOGIA!$K$48</f>
        <v>3</v>
      </c>
      <c r="E268" s="4">
        <f>PSICOLOGIA!$K$49</f>
        <v>1</v>
      </c>
      <c r="F268" s="4">
        <f>PSICOLOGIA!$K$50</f>
        <v>0</v>
      </c>
      <c r="G268" s="5">
        <f>C268+D268+E268</f>
        <v>30</v>
      </c>
      <c r="H268" s="10">
        <f>G268*100/C256</f>
        <v>100</v>
      </c>
      <c r="I268" s="9">
        <f>PSICOLOGIA!$K$138</f>
        <v>5</v>
      </c>
      <c r="J268" s="9">
        <f>PSICOLOGIA!$K$139</f>
        <v>5</v>
      </c>
      <c r="K268" s="66">
        <f>PSICOLOGIA!$K$140</f>
        <v>4.833333333333333</v>
      </c>
    </row>
    <row r="269" spans="1:11" ht="13.5" customHeight="1" thickBot="1">
      <c r="B269" s="385" t="s">
        <v>5</v>
      </c>
      <c r="C269" s="386"/>
      <c r="D269" s="386"/>
      <c r="E269" s="386"/>
      <c r="F269" s="387"/>
      <c r="G269" s="4">
        <f>PSICOLOGIA!$T$47</f>
        <v>30</v>
      </c>
      <c r="H269" s="39">
        <f>G269*100/C256</f>
        <v>100</v>
      </c>
      <c r="I269" s="30"/>
      <c r="J269" s="30"/>
      <c r="K269" s="24"/>
    </row>
    <row r="270" spans="1:11" ht="13.5" customHeight="1" thickTop="1">
      <c r="B270" s="396" t="s">
        <v>12</v>
      </c>
      <c r="C270" s="397"/>
      <c r="D270" s="397"/>
      <c r="E270" s="397"/>
      <c r="F270" s="397"/>
      <c r="G270" s="397"/>
      <c r="H270" s="398"/>
      <c r="I270" s="398"/>
      <c r="J270" s="398"/>
      <c r="K270" s="399"/>
    </row>
    <row r="271" spans="1:11" ht="15">
      <c r="B271" s="3" t="s">
        <v>6</v>
      </c>
      <c r="C271" s="4">
        <f>PSICOLOGIA!$M$47</f>
        <v>14</v>
      </c>
      <c r="D271" s="4">
        <f>PSICOLOGIA!$M$48</f>
        <v>11</v>
      </c>
      <c r="E271" s="4">
        <f>PSICOLOGIA!$M$49</f>
        <v>5</v>
      </c>
      <c r="F271" s="4">
        <f>PSICOLOGIA!$M$50</f>
        <v>0</v>
      </c>
      <c r="G271" s="5">
        <f>C271+D271+E271</f>
        <v>30</v>
      </c>
      <c r="H271" s="10">
        <f>G271*100/C256</f>
        <v>100</v>
      </c>
      <c r="I271" s="9">
        <f>PSICOLOGIA!$M$138</f>
        <v>4</v>
      </c>
      <c r="J271" s="9">
        <f>PSICOLOGIA!$M$139</f>
        <v>4</v>
      </c>
      <c r="K271" s="66">
        <f>PSICOLOGIA!$M$140</f>
        <v>4.3</v>
      </c>
    </row>
    <row r="272" spans="1:11" ht="15">
      <c r="B272" s="3" t="s">
        <v>50</v>
      </c>
      <c r="C272" s="4">
        <f>PSICOLOGIA!$N$47</f>
        <v>4</v>
      </c>
      <c r="D272" s="4">
        <f>PSICOLOGIA!$N$48</f>
        <v>7</v>
      </c>
      <c r="E272" s="4">
        <f>PSICOLOGIA!$N$49</f>
        <v>11</v>
      </c>
      <c r="F272" s="4">
        <f>PSICOLOGIA!$N$50</f>
        <v>8</v>
      </c>
      <c r="G272" s="5">
        <f>C272+D272+E272</f>
        <v>22</v>
      </c>
      <c r="H272" s="10">
        <f>G272*100/C256</f>
        <v>73.333333333333329</v>
      </c>
      <c r="I272" s="9">
        <f>PSICOLOGIA!$N$138</f>
        <v>3</v>
      </c>
      <c r="J272" s="9">
        <f>PSICOLOGIA!$N$139</f>
        <v>2.25</v>
      </c>
      <c r="K272" s="66">
        <f>PSICOLOGIA!$N$140</f>
        <v>3.2333333333333334</v>
      </c>
    </row>
    <row r="273" spans="1:11" ht="15">
      <c r="B273" s="11" t="s">
        <v>7</v>
      </c>
      <c r="C273" s="12">
        <f>PSICOLOGIA!$O$47</f>
        <v>0</v>
      </c>
      <c r="D273" s="12">
        <f>PSICOLOGIA!$O$48</f>
        <v>0</v>
      </c>
      <c r="E273" s="12">
        <f>PSICOLOGIA!$O$49</f>
        <v>0</v>
      </c>
      <c r="F273" s="12">
        <f>PSICOLOGIA!$O$50</f>
        <v>0</v>
      </c>
      <c r="G273" s="13">
        <f>C273+D273+E273</f>
        <v>0</v>
      </c>
      <c r="H273" s="15">
        <f>G273*100/C256</f>
        <v>0</v>
      </c>
      <c r="I273" s="14"/>
      <c r="J273" s="14"/>
      <c r="K273" s="70"/>
    </row>
    <row r="274" spans="1:11" ht="15">
      <c r="A274" s="83"/>
      <c r="B274" s="6" t="s">
        <v>51</v>
      </c>
      <c r="C274" s="4">
        <f>PSICOLOGIA!$P$47</f>
        <v>10</v>
      </c>
      <c r="D274" s="4">
        <f>PSICOLOGIA!$P$48</f>
        <v>13</v>
      </c>
      <c r="E274" s="4">
        <f>PSICOLOGIA!$P$49</f>
        <v>6</v>
      </c>
      <c r="F274" s="4">
        <f>PSICOLOGIA!$P$50</f>
        <v>1</v>
      </c>
      <c r="G274" s="5">
        <f>C274+D274+E274</f>
        <v>29</v>
      </c>
      <c r="H274" s="10">
        <f>G274*100/C256</f>
        <v>96.666666666666671</v>
      </c>
      <c r="I274" s="9">
        <f>PSICOLOGIA!$P$138</f>
        <v>4</v>
      </c>
      <c r="J274" s="9">
        <f>PSICOLOGIA!$P$139</f>
        <v>4</v>
      </c>
      <c r="K274" s="66">
        <f>PSICOLOGIA!$P$140</f>
        <v>4.0666666666666664</v>
      </c>
    </row>
    <row r="275" spans="1:11" ht="13.5" customHeight="1" thickBot="1">
      <c r="A275" s="83"/>
      <c r="B275" s="400" t="s">
        <v>8</v>
      </c>
      <c r="C275" s="401"/>
      <c r="D275" s="401"/>
      <c r="E275" s="401"/>
      <c r="F275" s="401"/>
      <c r="G275" s="23">
        <f>PSICOLOGIA!$U$47</f>
        <v>30</v>
      </c>
      <c r="H275" s="39">
        <f>G275*100/C256</f>
        <v>100</v>
      </c>
      <c r="I275" s="30"/>
      <c r="J275" s="30"/>
      <c r="K275" s="24"/>
    </row>
    <row r="276" spans="1:11" ht="13.5" thickTop="1">
      <c r="B276" s="71"/>
      <c r="C276" s="71"/>
      <c r="D276" s="71"/>
      <c r="E276" s="71"/>
      <c r="F276" s="71"/>
      <c r="G276" s="71"/>
      <c r="H276" s="79"/>
      <c r="I276" s="79"/>
      <c r="J276" s="79"/>
      <c r="K276" s="78"/>
    </row>
    <row r="277" spans="1:11" ht="13.5" thickBot="1">
      <c r="B277" s="71"/>
      <c r="C277" s="71"/>
      <c r="D277" s="71"/>
      <c r="E277" s="71"/>
      <c r="F277" s="71"/>
      <c r="G277" s="71"/>
      <c r="H277" s="79"/>
      <c r="I277" s="73"/>
      <c r="J277" s="73"/>
      <c r="K277" s="89"/>
    </row>
    <row r="278" spans="1:11" ht="13.5" thickTop="1">
      <c r="A278" s="80" t="s">
        <v>42</v>
      </c>
      <c r="B278" s="16" t="s">
        <v>15</v>
      </c>
      <c r="C278" s="388" t="s">
        <v>17</v>
      </c>
      <c r="D278" s="389"/>
      <c r="E278" s="389"/>
      <c r="F278" s="389"/>
      <c r="G278" s="389"/>
      <c r="H278" s="390"/>
      <c r="I278" s="28"/>
      <c r="J278" s="28"/>
      <c r="K278" s="29"/>
    </row>
    <row r="279" spans="1:11">
      <c r="A279" s="84"/>
      <c r="B279" s="17" t="s">
        <v>16</v>
      </c>
      <c r="C279" s="392">
        <f>LETRAS!$A$47</f>
        <v>28</v>
      </c>
      <c r="D279" s="393"/>
      <c r="E279" s="393"/>
      <c r="F279" s="393"/>
      <c r="G279" s="393"/>
      <c r="H279" s="394"/>
      <c r="I279" s="394"/>
      <c r="J279" s="394"/>
      <c r="K279" s="395"/>
    </row>
    <row r="280" spans="1:11" ht="13.5" thickBot="1">
      <c r="A280" s="83"/>
      <c r="B280" s="18"/>
      <c r="C280" s="7">
        <v>5</v>
      </c>
      <c r="D280" s="1">
        <v>4</v>
      </c>
      <c r="E280" s="7">
        <v>3</v>
      </c>
      <c r="F280" s="7">
        <v>2</v>
      </c>
      <c r="G280" s="1" t="s">
        <v>9</v>
      </c>
      <c r="H280" s="2" t="s">
        <v>14</v>
      </c>
      <c r="I280" s="31" t="s">
        <v>53</v>
      </c>
      <c r="J280" s="32" t="s">
        <v>46</v>
      </c>
      <c r="K280" s="37" t="s">
        <v>54</v>
      </c>
    </row>
    <row r="281" spans="1:11" ht="13.5" thickTop="1">
      <c r="A281" s="83"/>
      <c r="B281" s="396" t="s">
        <v>10</v>
      </c>
      <c r="C281" s="397"/>
      <c r="D281" s="397"/>
      <c r="E281" s="397"/>
      <c r="F281" s="397"/>
      <c r="G281" s="397"/>
      <c r="H281" s="398"/>
      <c r="I281" s="398"/>
      <c r="J281" s="398"/>
      <c r="K281" s="399"/>
    </row>
    <row r="282" spans="1:11" ht="15.75" customHeight="1">
      <c r="B282" s="3" t="s">
        <v>49</v>
      </c>
      <c r="C282" s="4">
        <f>LETRAS!$C$47</f>
        <v>23</v>
      </c>
      <c r="D282" s="4">
        <f>LETRAS!$C$48</f>
        <v>4</v>
      </c>
      <c r="E282" s="4">
        <f>LETRAS!$C$49</f>
        <v>1</v>
      </c>
      <c r="F282" s="4">
        <f>LETRAS!$C$50</f>
        <v>0</v>
      </c>
      <c r="G282" s="4">
        <f>C282+D282+E282</f>
        <v>28</v>
      </c>
      <c r="H282" s="10">
        <f>G282*100/C279</f>
        <v>100</v>
      </c>
      <c r="I282" s="9">
        <f>LETRAS!$C$138</f>
        <v>5</v>
      </c>
      <c r="J282" s="9">
        <f>LETRAS!$C$139</f>
        <v>5</v>
      </c>
      <c r="K282" s="66">
        <f>LETRAS!$C$140</f>
        <v>4.7857142857142856</v>
      </c>
    </row>
    <row r="283" spans="1:11" ht="15">
      <c r="B283" s="3" t="s">
        <v>0</v>
      </c>
      <c r="C283" s="4">
        <f>LETRAS!$D$47</f>
        <v>3</v>
      </c>
      <c r="D283" s="4">
        <f>LETRAS!$D$48</f>
        <v>7</v>
      </c>
      <c r="E283" s="4">
        <f>LETRAS!$D$49</f>
        <v>11</v>
      </c>
      <c r="F283" s="4">
        <f>LETRAS!$D$50</f>
        <v>7</v>
      </c>
      <c r="G283" s="4">
        <f>C283+D283+E283</f>
        <v>21</v>
      </c>
      <c r="H283" s="10">
        <f>G283*100/C279</f>
        <v>75</v>
      </c>
      <c r="I283" s="9">
        <f>LETRAS!$D$138</f>
        <v>3</v>
      </c>
      <c r="J283" s="9">
        <f>LETRAS!$D$139</f>
        <v>2.75</v>
      </c>
      <c r="K283" s="66">
        <f>LETRAS!$D$140</f>
        <v>3.2142857142857144</v>
      </c>
    </row>
    <row r="284" spans="1:11" ht="15">
      <c r="B284" s="11" t="s">
        <v>55</v>
      </c>
      <c r="C284" s="12">
        <f>LETRAS!$E$47</f>
        <v>0</v>
      </c>
      <c r="D284" s="12">
        <f>LETRAS!$E$48</f>
        <v>0</v>
      </c>
      <c r="E284" s="12">
        <f>LETRAS!$E$49</f>
        <v>0</v>
      </c>
      <c r="F284" s="12">
        <f>LETRAS!$E$50</f>
        <v>0</v>
      </c>
      <c r="G284" s="12"/>
      <c r="H284" s="15"/>
      <c r="I284" s="14"/>
      <c r="J284" s="14"/>
      <c r="K284" s="70"/>
    </row>
    <row r="285" spans="1:11" ht="15">
      <c r="B285" s="3" t="s">
        <v>47</v>
      </c>
      <c r="C285" s="4">
        <f>LETRAS!$F$47</f>
        <v>22</v>
      </c>
      <c r="D285" s="4">
        <f>LETRAS!$F$48</f>
        <v>4</v>
      </c>
      <c r="E285" s="4">
        <f>LETRAS!$F$49</f>
        <v>2</v>
      </c>
      <c r="F285" s="4">
        <f>LETRAS!$F$50</f>
        <v>0</v>
      </c>
      <c r="G285" s="4">
        <f>C285+D285+E285</f>
        <v>28</v>
      </c>
      <c r="H285" s="10">
        <f>G285*100/C279</f>
        <v>100</v>
      </c>
      <c r="I285" s="9">
        <f>LETRAS!$F$138</f>
        <v>5</v>
      </c>
      <c r="J285" s="9">
        <f>LETRAS!$F$139</f>
        <v>5</v>
      </c>
      <c r="K285" s="66">
        <f>LETRAS!$F$140</f>
        <v>4.7142857142857144</v>
      </c>
    </row>
    <row r="286" spans="1:11" ht="15">
      <c r="B286" s="3" t="s">
        <v>1</v>
      </c>
      <c r="C286" s="4">
        <f>LETRAS!$G$47</f>
        <v>1</v>
      </c>
      <c r="D286" s="4">
        <f>LETRAS!$G$48</f>
        <v>4</v>
      </c>
      <c r="E286" s="4">
        <f>LETRAS!$G$49</f>
        <v>7</v>
      </c>
      <c r="F286" s="4">
        <f>LETRAS!$G$50</f>
        <v>16</v>
      </c>
      <c r="G286" s="4">
        <f>C286+D286+E286</f>
        <v>12</v>
      </c>
      <c r="H286" s="10">
        <f>G286*100/C279</f>
        <v>42.857142857142854</v>
      </c>
      <c r="I286" s="9">
        <f>LETRAS!$G$138</f>
        <v>2</v>
      </c>
      <c r="J286" s="9">
        <f>LETRAS!$G$139</f>
        <v>2</v>
      </c>
      <c r="K286" s="66">
        <f>LETRAS!$G$140</f>
        <v>2.6428571428571428</v>
      </c>
    </row>
    <row r="287" spans="1:11" ht="13.5" customHeight="1" thickBot="1">
      <c r="B287" s="385" t="s">
        <v>2</v>
      </c>
      <c r="C287" s="386"/>
      <c r="D287" s="386"/>
      <c r="E287" s="386"/>
      <c r="F287" s="387"/>
      <c r="G287" s="4">
        <f>LETRAS!$S$47</f>
        <v>21</v>
      </c>
      <c r="H287" s="39">
        <f>G287*100/C279</f>
        <v>75</v>
      </c>
      <c r="I287" s="30"/>
      <c r="J287" s="30"/>
      <c r="K287" s="24"/>
    </row>
    <row r="288" spans="1:11" ht="13.5" thickTop="1">
      <c r="B288" s="396" t="s">
        <v>11</v>
      </c>
      <c r="C288" s="397"/>
      <c r="D288" s="397"/>
      <c r="E288" s="397"/>
      <c r="F288" s="397"/>
      <c r="G288" s="397"/>
      <c r="H288" s="398"/>
      <c r="I288" s="398"/>
      <c r="J288" s="398"/>
      <c r="K288" s="399"/>
    </row>
    <row r="289" spans="1:13" ht="15">
      <c r="B289" s="3" t="s">
        <v>52</v>
      </c>
      <c r="C289" s="4">
        <f>LETRAS!$I$47</f>
        <v>24</v>
      </c>
      <c r="D289" s="4">
        <f>LETRAS!$I$48</f>
        <v>1</v>
      </c>
      <c r="E289" s="4">
        <f>LETRAS!$I$49</f>
        <v>2</v>
      </c>
      <c r="F289" s="4">
        <f>LETRAS!$I$50</f>
        <v>1</v>
      </c>
      <c r="G289" s="5">
        <f>C289+D289+E289</f>
        <v>27</v>
      </c>
      <c r="H289" s="10">
        <f>G289*100/C279</f>
        <v>96.428571428571431</v>
      </c>
      <c r="I289" s="9">
        <f>LETRAS!$I$138</f>
        <v>5</v>
      </c>
      <c r="J289" s="9">
        <f>LETRAS!$I$139</f>
        <v>5</v>
      </c>
      <c r="K289" s="66">
        <f>LETRAS!$I$140</f>
        <v>4.7142857142857144</v>
      </c>
    </row>
    <row r="290" spans="1:13" ht="15">
      <c r="B290" s="11" t="s">
        <v>48</v>
      </c>
      <c r="C290" s="12">
        <f>LETRAS!$J$47</f>
        <v>0</v>
      </c>
      <c r="D290" s="12">
        <f>LETRAS!$J$48</f>
        <v>0</v>
      </c>
      <c r="E290" s="12">
        <f>LETRAS!$J$49</f>
        <v>0</v>
      </c>
      <c r="F290" s="12">
        <f>LETRAS!$J$50</f>
        <v>0</v>
      </c>
      <c r="G290" s="13"/>
      <c r="H290" s="15"/>
      <c r="I290" s="14"/>
      <c r="J290" s="14"/>
      <c r="K290" s="70"/>
    </row>
    <row r="291" spans="1:13" ht="15">
      <c r="B291" s="3" t="s">
        <v>4</v>
      </c>
      <c r="C291" s="4">
        <f>LETRAS!$K$47</f>
        <v>14</v>
      </c>
      <c r="D291" s="4">
        <f>LETRAS!$K$48</f>
        <v>6</v>
      </c>
      <c r="E291" s="4">
        <f>LETRAS!$K$49</f>
        <v>6</v>
      </c>
      <c r="F291" s="4">
        <f>LETRAS!$K$50</f>
        <v>2</v>
      </c>
      <c r="G291" s="5">
        <f>C291+D291+E291</f>
        <v>26</v>
      </c>
      <c r="H291" s="10">
        <f>G291*100/C279</f>
        <v>92.857142857142861</v>
      </c>
      <c r="I291" s="9">
        <f>LETRAS!$K$138</f>
        <v>4.5</v>
      </c>
      <c r="J291" s="9">
        <f>LETRAS!$K$139</f>
        <v>3</v>
      </c>
      <c r="K291" s="66">
        <f>LETRAS!$K$140</f>
        <v>4.1428571428571432</v>
      </c>
    </row>
    <row r="292" spans="1:13" ht="13.5" customHeight="1" thickBot="1">
      <c r="B292" s="385" t="s">
        <v>5</v>
      </c>
      <c r="C292" s="386"/>
      <c r="D292" s="386"/>
      <c r="E292" s="386"/>
      <c r="F292" s="387"/>
      <c r="G292" s="4">
        <f>LETRAS!$T$47</f>
        <v>20</v>
      </c>
      <c r="H292" s="39">
        <f>G292*100/C279</f>
        <v>71.428571428571431</v>
      </c>
      <c r="I292" s="30"/>
      <c r="J292" s="30"/>
      <c r="K292" s="24"/>
    </row>
    <row r="293" spans="1:13" ht="13.5" customHeight="1" thickTop="1">
      <c r="B293" s="396" t="s">
        <v>12</v>
      </c>
      <c r="C293" s="397"/>
      <c r="D293" s="397"/>
      <c r="E293" s="397"/>
      <c r="F293" s="397"/>
      <c r="G293" s="397"/>
      <c r="H293" s="398"/>
      <c r="I293" s="398"/>
      <c r="J293" s="398"/>
      <c r="K293" s="399"/>
    </row>
    <row r="294" spans="1:13" ht="15">
      <c r="B294" s="3" t="s">
        <v>6</v>
      </c>
      <c r="C294" s="4">
        <f>LETRAS!$M$47</f>
        <v>12</v>
      </c>
      <c r="D294" s="4">
        <f>LETRAS!$M$48</f>
        <v>7</v>
      </c>
      <c r="E294" s="4">
        <f>LETRAS!$M$49</f>
        <v>5</v>
      </c>
      <c r="F294" s="4">
        <f>LETRAS!$M$50</f>
        <v>4</v>
      </c>
      <c r="G294" s="5">
        <f>C294+D294+E294</f>
        <v>24</v>
      </c>
      <c r="H294" s="10">
        <f>G294*100/C279</f>
        <v>85.714285714285708</v>
      </c>
      <c r="I294" s="9">
        <f>LETRAS!$M$138</f>
        <v>4</v>
      </c>
      <c r="J294" s="9">
        <f>LETRAS!$M$139</f>
        <v>3</v>
      </c>
      <c r="K294" s="66">
        <f>LETRAS!$M$140</f>
        <v>3.9642857142857144</v>
      </c>
    </row>
    <row r="295" spans="1:13" ht="15">
      <c r="B295" s="3" t="s">
        <v>50</v>
      </c>
      <c r="C295" s="4">
        <f>LETRAS!$N$47</f>
        <v>1</v>
      </c>
      <c r="D295" s="4">
        <f>LETRAS!$N$48</f>
        <v>9</v>
      </c>
      <c r="E295" s="4">
        <f>LETRAS!$N$49</f>
        <v>6</v>
      </c>
      <c r="F295" s="4">
        <f>LETRAS!$N$50</f>
        <v>12</v>
      </c>
      <c r="G295" s="5">
        <f>C295+D295+E295</f>
        <v>16</v>
      </c>
      <c r="H295" s="10">
        <f>G295*100/C279</f>
        <v>57.142857142857146</v>
      </c>
      <c r="I295" s="9">
        <f>LETRAS!$N$138</f>
        <v>3</v>
      </c>
      <c r="J295" s="9">
        <f>LETRAS!$N$139</f>
        <v>2</v>
      </c>
      <c r="K295" s="66">
        <f>LETRAS!$N$140</f>
        <v>2.9642857142857144</v>
      </c>
    </row>
    <row r="296" spans="1:13" ht="15">
      <c r="B296" s="11" t="s">
        <v>7</v>
      </c>
      <c r="C296" s="12">
        <f>LETRAS!$O$47</f>
        <v>0</v>
      </c>
      <c r="D296" s="12">
        <f>LETRAS!$O$48</f>
        <v>0</v>
      </c>
      <c r="E296" s="12">
        <f>LETRAS!$O$49</f>
        <v>0</v>
      </c>
      <c r="F296" s="12">
        <f>LETRAS!$O$50</f>
        <v>0</v>
      </c>
      <c r="G296" s="13"/>
      <c r="H296" s="15"/>
      <c r="I296" s="14"/>
      <c r="J296" s="14"/>
      <c r="K296" s="70"/>
    </row>
    <row r="297" spans="1:13" ht="15">
      <c r="A297" s="83"/>
      <c r="B297" s="6" t="s">
        <v>51</v>
      </c>
      <c r="C297" s="4">
        <f>LETRAS!$P$47</f>
        <v>16</v>
      </c>
      <c r="D297" s="4">
        <f>LETRAS!$P$48</f>
        <v>11</v>
      </c>
      <c r="E297" s="4">
        <f>LETRAS!$P$49</f>
        <v>0</v>
      </c>
      <c r="F297" s="4">
        <f>LETRAS!$P$50</f>
        <v>1</v>
      </c>
      <c r="G297" s="5">
        <f>C297+D297+E297</f>
        <v>27</v>
      </c>
      <c r="H297" s="10">
        <f>G297*100/C279</f>
        <v>96.428571428571431</v>
      </c>
      <c r="I297" s="9">
        <f>LETRAS!$P$138</f>
        <v>5</v>
      </c>
      <c r="J297" s="9">
        <f>LETRAS!$P$139</f>
        <v>4</v>
      </c>
      <c r="K297" s="66">
        <f>LETRAS!$P$140</f>
        <v>4.5</v>
      </c>
    </row>
    <row r="298" spans="1:13" ht="13.5" customHeight="1" thickBot="1">
      <c r="A298" s="83"/>
      <c r="B298" s="400" t="s">
        <v>8</v>
      </c>
      <c r="C298" s="401"/>
      <c r="D298" s="401"/>
      <c r="E298" s="401"/>
      <c r="F298" s="401"/>
      <c r="G298" s="23">
        <f>LETRAS!$U$47</f>
        <v>19</v>
      </c>
      <c r="H298" s="39">
        <f>G298*100/C279</f>
        <v>67.857142857142861</v>
      </c>
      <c r="I298" s="30"/>
      <c r="J298" s="30"/>
      <c r="K298" s="24"/>
    </row>
    <row r="299" spans="1:13" ht="13.5" thickTop="1">
      <c r="B299" s="71"/>
      <c r="C299" s="71"/>
      <c r="D299" s="71"/>
      <c r="E299" s="71"/>
      <c r="F299" s="71"/>
      <c r="G299" s="71"/>
      <c r="H299" s="78"/>
      <c r="I299" s="79"/>
      <c r="J299" s="79"/>
      <c r="K299" s="78"/>
    </row>
    <row r="300" spans="1:13" ht="13.5" thickBot="1">
      <c r="B300" s="71"/>
      <c r="C300" s="71"/>
      <c r="D300" s="71"/>
      <c r="E300" s="71"/>
      <c r="F300" s="71"/>
      <c r="G300" s="71"/>
      <c r="H300" s="79"/>
      <c r="I300" s="73"/>
      <c r="J300" s="73"/>
      <c r="K300" s="89"/>
    </row>
    <row r="301" spans="1:13" ht="13.5" customHeight="1" thickTop="1">
      <c r="A301" s="84"/>
      <c r="B301" s="16" t="s">
        <v>15</v>
      </c>
      <c r="C301" s="388" t="s">
        <v>18</v>
      </c>
      <c r="D301" s="389"/>
      <c r="E301" s="389"/>
      <c r="F301" s="389"/>
      <c r="G301" s="389"/>
      <c r="H301" s="390"/>
      <c r="I301" s="28"/>
      <c r="J301" s="28"/>
      <c r="K301" s="29"/>
    </row>
    <row r="302" spans="1:13">
      <c r="B302" s="17" t="s">
        <v>16</v>
      </c>
      <c r="C302" s="392">
        <f>HISTARTE!$A$47</f>
        <v>33</v>
      </c>
      <c r="D302" s="393"/>
      <c r="E302" s="393"/>
      <c r="F302" s="393"/>
      <c r="G302" s="393"/>
      <c r="H302" s="394"/>
      <c r="I302" s="394"/>
      <c r="J302" s="394"/>
      <c r="K302" s="395"/>
    </row>
    <row r="303" spans="1:13" ht="13.5" thickBot="1">
      <c r="A303" s="83"/>
      <c r="B303" s="18"/>
      <c r="C303" s="7">
        <v>5</v>
      </c>
      <c r="D303" s="1">
        <v>4</v>
      </c>
      <c r="E303" s="7">
        <v>3</v>
      </c>
      <c r="F303" s="7">
        <v>2</v>
      </c>
      <c r="G303" s="1" t="s">
        <v>9</v>
      </c>
      <c r="H303" s="2" t="s">
        <v>14</v>
      </c>
      <c r="I303" s="31" t="s">
        <v>53</v>
      </c>
      <c r="J303" s="32" t="s">
        <v>46</v>
      </c>
      <c r="K303" s="37" t="s">
        <v>54</v>
      </c>
      <c r="M303" s="74"/>
    </row>
    <row r="304" spans="1:13" ht="13.5" customHeight="1" thickTop="1">
      <c r="A304" s="83"/>
      <c r="B304" s="396" t="s">
        <v>10</v>
      </c>
      <c r="C304" s="397"/>
      <c r="D304" s="397"/>
      <c r="E304" s="397"/>
      <c r="F304" s="397"/>
      <c r="G304" s="397"/>
      <c r="H304" s="398"/>
      <c r="I304" s="398"/>
      <c r="J304" s="398"/>
      <c r="K304" s="399"/>
    </row>
    <row r="305" spans="1:11" ht="15" customHeight="1">
      <c r="B305" s="3" t="s">
        <v>49</v>
      </c>
      <c r="C305" s="4">
        <f>HISTARTE!$C$47</f>
        <v>28</v>
      </c>
      <c r="D305" s="4">
        <f>HISTARTE!$C$48</f>
        <v>3</v>
      </c>
      <c r="E305" s="4">
        <f>HISTARTE!$C$49</f>
        <v>2</v>
      </c>
      <c r="F305" s="4">
        <f>HISTARTE!$C$50</f>
        <v>0</v>
      </c>
      <c r="G305" s="4">
        <f>C305+D305+E305</f>
        <v>33</v>
      </c>
      <c r="H305" s="10">
        <f>G305*100/C302</f>
        <v>100</v>
      </c>
      <c r="I305" s="9">
        <f>HISTARTE!$C$138</f>
        <v>5</v>
      </c>
      <c r="J305" s="9">
        <f>HISTARTE!$C$139</f>
        <v>5</v>
      </c>
      <c r="K305" s="66">
        <f>HISTARTE!$C$140</f>
        <v>4.7878787878787881</v>
      </c>
    </row>
    <row r="306" spans="1:11" ht="15">
      <c r="B306" s="3" t="s">
        <v>0</v>
      </c>
      <c r="C306" s="4">
        <f>HISTARTE!$D$47</f>
        <v>4</v>
      </c>
      <c r="D306" s="4">
        <f>HISTARTE!$D$48</f>
        <v>18</v>
      </c>
      <c r="E306" s="4">
        <f>HISTARTE!$D$49</f>
        <v>9</v>
      </c>
      <c r="F306" s="4">
        <f>HISTARTE!$D$50</f>
        <v>2</v>
      </c>
      <c r="G306" s="4">
        <f>C306+D306+E306</f>
        <v>31</v>
      </c>
      <c r="H306" s="10">
        <f>G306*100/C302</f>
        <v>93.939393939393938</v>
      </c>
      <c r="I306" s="9">
        <f>HISTARTE!$D$138</f>
        <v>4</v>
      </c>
      <c r="J306" s="9">
        <f>HISTARTE!$D$139</f>
        <v>3</v>
      </c>
      <c r="K306" s="66">
        <f>HISTARTE!$D$140</f>
        <v>3.7272727272727271</v>
      </c>
    </row>
    <row r="307" spans="1:11" ht="15">
      <c r="B307" s="11" t="s">
        <v>55</v>
      </c>
      <c r="C307" s="12">
        <f>HISTARTE!$E$47</f>
        <v>0</v>
      </c>
      <c r="D307" s="12">
        <f>HISTARTE!$E$48</f>
        <v>0</v>
      </c>
      <c r="E307" s="12">
        <f>HISTARTE!$E$49</f>
        <v>0</v>
      </c>
      <c r="F307" s="12">
        <f>HISTARTE!$E$50</f>
        <v>0</v>
      </c>
      <c r="G307" s="12">
        <f>C307+D307+E307</f>
        <v>0</v>
      </c>
      <c r="H307" s="15">
        <f>G307*100/C302</f>
        <v>0</v>
      </c>
      <c r="I307" s="14"/>
      <c r="J307" s="14"/>
      <c r="K307" s="70"/>
    </row>
    <row r="308" spans="1:11" ht="15">
      <c r="B308" s="3" t="s">
        <v>47</v>
      </c>
      <c r="C308" s="4">
        <f>HISTARTE!$F$47</f>
        <v>29</v>
      </c>
      <c r="D308" s="4">
        <f>HISTARTE!$F$48</f>
        <v>3</v>
      </c>
      <c r="E308" s="4">
        <f>HISTARTE!$F$49</f>
        <v>1</v>
      </c>
      <c r="F308" s="4">
        <f>HISTARTE!$F$50</f>
        <v>0</v>
      </c>
      <c r="G308" s="4">
        <f>C308+D308+E308</f>
        <v>33</v>
      </c>
      <c r="H308" s="10">
        <f>G308*100/C302</f>
        <v>100</v>
      </c>
      <c r="I308" s="9">
        <f>HISTARTE!$F$138</f>
        <v>5</v>
      </c>
      <c r="J308" s="9">
        <f>HISTARTE!$F$139</f>
        <v>5</v>
      </c>
      <c r="K308" s="66">
        <f>HISTARTE!$F$140</f>
        <v>4.8484848484848486</v>
      </c>
    </row>
    <row r="309" spans="1:11" ht="15">
      <c r="B309" s="3" t="s">
        <v>1</v>
      </c>
      <c r="C309" s="4">
        <f>HISTARTE!$G$47</f>
        <v>0</v>
      </c>
      <c r="D309" s="4">
        <f>HISTARTE!$G$48</f>
        <v>6</v>
      </c>
      <c r="E309" s="4">
        <f>HISTARTE!$G$49</f>
        <v>12</v>
      </c>
      <c r="F309" s="4">
        <f>HISTARTE!$G$50</f>
        <v>15</v>
      </c>
      <c r="G309" s="4">
        <f>C309+D309+E309</f>
        <v>18</v>
      </c>
      <c r="H309" s="10">
        <f>G309*100/C302</f>
        <v>54.545454545454547</v>
      </c>
      <c r="I309" s="9">
        <f>HISTARTE!$G$138</f>
        <v>3</v>
      </c>
      <c r="J309" s="9">
        <f>HISTARTE!$G$139</f>
        <v>2</v>
      </c>
      <c r="K309" s="66">
        <f>HISTARTE!$G$140</f>
        <v>2.7272727272727271</v>
      </c>
    </row>
    <row r="310" spans="1:11" ht="13.5" customHeight="1" thickBot="1">
      <c r="B310" s="385" t="s">
        <v>2</v>
      </c>
      <c r="C310" s="386"/>
      <c r="D310" s="386"/>
      <c r="E310" s="386"/>
      <c r="F310" s="387"/>
      <c r="G310" s="4">
        <f>HISTARTE!$S$47</f>
        <v>31</v>
      </c>
      <c r="H310" s="39">
        <f>G310*100/C302</f>
        <v>93.939393939393938</v>
      </c>
      <c r="I310" s="30"/>
      <c r="J310" s="30"/>
      <c r="K310" s="24"/>
    </row>
    <row r="311" spans="1:11" ht="13.5" customHeight="1" thickTop="1">
      <c r="B311" s="396" t="s">
        <v>11</v>
      </c>
      <c r="C311" s="397"/>
      <c r="D311" s="397"/>
      <c r="E311" s="397"/>
      <c r="F311" s="397"/>
      <c r="G311" s="397"/>
      <c r="H311" s="398"/>
      <c r="I311" s="398"/>
      <c r="J311" s="398"/>
      <c r="K311" s="399"/>
    </row>
    <row r="312" spans="1:11" ht="15">
      <c r="B312" s="3" t="s">
        <v>52</v>
      </c>
      <c r="C312" s="4">
        <f>HISTARTE!$I$47</f>
        <v>33</v>
      </c>
      <c r="D312" s="4">
        <f>HISTARTE!$I$48</f>
        <v>0</v>
      </c>
      <c r="E312" s="4">
        <f>HISTARTE!$I$49</f>
        <v>0</v>
      </c>
      <c r="F312" s="4">
        <f>HISTARTE!$I$50</f>
        <v>0</v>
      </c>
      <c r="G312" s="5">
        <f>C312+D312+E312</f>
        <v>33</v>
      </c>
      <c r="H312" s="10">
        <f>G312*100/C302</f>
        <v>100</v>
      </c>
      <c r="I312" s="9">
        <f>HISTARTE!$I$138</f>
        <v>5</v>
      </c>
      <c r="J312" s="9">
        <f>HISTARTE!$I$139</f>
        <v>5</v>
      </c>
      <c r="K312" s="66">
        <f>HISTARTE!$I$140</f>
        <v>5</v>
      </c>
    </row>
    <row r="313" spans="1:11" ht="15">
      <c r="B313" s="11" t="s">
        <v>48</v>
      </c>
      <c r="C313" s="12">
        <f>HISTARTE!$J$47</f>
        <v>0</v>
      </c>
      <c r="D313" s="12">
        <f>HISTARTE!$J$48</f>
        <v>0</v>
      </c>
      <c r="E313" s="12">
        <f>HISTARTE!$J$49</f>
        <v>0</v>
      </c>
      <c r="F313" s="12">
        <f>HISTARTE!$J$50</f>
        <v>0</v>
      </c>
      <c r="G313" s="13">
        <f>C313+D313+E313</f>
        <v>0</v>
      </c>
      <c r="H313" s="15">
        <f>G313*100/C302</f>
        <v>0</v>
      </c>
      <c r="I313" s="14"/>
      <c r="J313" s="14"/>
      <c r="K313" s="70"/>
    </row>
    <row r="314" spans="1:11" ht="15">
      <c r="B314" s="3" t="s">
        <v>4</v>
      </c>
      <c r="C314" s="4">
        <f>HISTARTE!$K$47</f>
        <v>19</v>
      </c>
      <c r="D314" s="4">
        <f>HISTARTE!$K$48</f>
        <v>10</v>
      </c>
      <c r="E314" s="4">
        <f>HISTARTE!$K$49</f>
        <v>1</v>
      </c>
      <c r="F314" s="4">
        <f>HISTARTE!$K$50</f>
        <v>3</v>
      </c>
      <c r="G314" s="5">
        <f>C314+D314+E314</f>
        <v>30</v>
      </c>
      <c r="H314" s="10">
        <f>G314*100/C302</f>
        <v>90.909090909090907</v>
      </c>
      <c r="I314" s="9">
        <f>HISTARTE!$K$138</f>
        <v>5</v>
      </c>
      <c r="J314" s="9">
        <f>HISTARTE!$K$139</f>
        <v>4</v>
      </c>
      <c r="K314" s="66">
        <f>HISTARTE!$K$140</f>
        <v>4.3636363636363633</v>
      </c>
    </row>
    <row r="315" spans="1:11" ht="13.5" customHeight="1" thickBot="1">
      <c r="B315" s="385" t="s">
        <v>5</v>
      </c>
      <c r="C315" s="386"/>
      <c r="D315" s="386"/>
      <c r="E315" s="386"/>
      <c r="F315" s="387"/>
      <c r="G315" s="4">
        <f>HISTARTE!$T$47</f>
        <v>31</v>
      </c>
      <c r="H315" s="39">
        <f>G315*100/C302</f>
        <v>93.939393939393938</v>
      </c>
      <c r="I315" s="30"/>
      <c r="J315" s="30"/>
      <c r="K315" s="24"/>
    </row>
    <row r="316" spans="1:11" ht="13.5" customHeight="1" thickTop="1">
      <c r="B316" s="396" t="s">
        <v>12</v>
      </c>
      <c r="C316" s="397"/>
      <c r="D316" s="397"/>
      <c r="E316" s="397"/>
      <c r="F316" s="397"/>
      <c r="G316" s="397"/>
      <c r="H316" s="398"/>
      <c r="I316" s="398"/>
      <c r="J316" s="398"/>
      <c r="K316" s="399"/>
    </row>
    <row r="317" spans="1:11" ht="15">
      <c r="B317" s="3" t="s">
        <v>6</v>
      </c>
      <c r="C317" s="4">
        <f>HISTARTE!$M$47</f>
        <v>15</v>
      </c>
      <c r="D317" s="4">
        <f>HISTARTE!$M$48</f>
        <v>10</v>
      </c>
      <c r="E317" s="4">
        <f>HISTARTE!$M$49</f>
        <v>6</v>
      </c>
      <c r="F317" s="4">
        <f>HISTARTE!$M$50</f>
        <v>2</v>
      </c>
      <c r="G317" s="5">
        <f>C317+D317+E317</f>
        <v>31</v>
      </c>
      <c r="H317" s="10">
        <f>G317*100/C302</f>
        <v>93.939393939393938</v>
      </c>
      <c r="I317" s="9">
        <f>HISTARTE!$M$138</f>
        <v>4</v>
      </c>
      <c r="J317" s="9">
        <f>HISTARTE!$M$139</f>
        <v>4</v>
      </c>
      <c r="K317" s="66">
        <f>HISTARTE!$M$140</f>
        <v>4.1515151515151514</v>
      </c>
    </row>
    <row r="318" spans="1:11" ht="15">
      <c r="B318" s="3" t="s">
        <v>50</v>
      </c>
      <c r="C318" s="4">
        <f>HISTARTE!$N$47</f>
        <v>2</v>
      </c>
      <c r="D318" s="4">
        <f>HISTARTE!$N$48</f>
        <v>8</v>
      </c>
      <c r="E318" s="4">
        <f>HISTARTE!$N$49</f>
        <v>6</v>
      </c>
      <c r="F318" s="4">
        <f>HISTARTE!$N$50</f>
        <v>17</v>
      </c>
      <c r="G318" s="5">
        <f>C318+D318+E318</f>
        <v>16</v>
      </c>
      <c r="H318" s="10">
        <f>G318*100/C302</f>
        <v>48.484848484848484</v>
      </c>
      <c r="I318" s="9">
        <f>HISTARTE!$N$138</f>
        <v>2</v>
      </c>
      <c r="J318" s="9">
        <f>HISTARTE!$N$139</f>
        <v>2</v>
      </c>
      <c r="K318" s="66">
        <f>HISTARTE!$N$140</f>
        <v>2.8484848484848486</v>
      </c>
    </row>
    <row r="319" spans="1:11" ht="15">
      <c r="B319" s="11" t="s">
        <v>7</v>
      </c>
      <c r="C319" s="12">
        <f>HISTARTE!$O$47</f>
        <v>0</v>
      </c>
      <c r="D319" s="12">
        <f>HISTARTE!$O$48</f>
        <v>0</v>
      </c>
      <c r="E319" s="12">
        <f>HISTARTE!$O$49</f>
        <v>0</v>
      </c>
      <c r="F319" s="12">
        <f>HISTARTE!$O$50</f>
        <v>0</v>
      </c>
      <c r="G319" s="13">
        <f>C319+D319+E319</f>
        <v>0</v>
      </c>
      <c r="H319" s="15">
        <f>G319*100/C302</f>
        <v>0</v>
      </c>
      <c r="I319" s="14"/>
      <c r="J319" s="14"/>
      <c r="K319" s="70"/>
    </row>
    <row r="320" spans="1:11" ht="15">
      <c r="A320" s="83"/>
      <c r="B320" s="6" t="s">
        <v>51</v>
      </c>
      <c r="C320" s="4">
        <f>HISTARTE!$P$47</f>
        <v>27</v>
      </c>
      <c r="D320" s="4">
        <f>HISTARTE!$P$48</f>
        <v>4</v>
      </c>
      <c r="E320" s="4">
        <f>HISTARTE!$P$49</f>
        <v>1</v>
      </c>
      <c r="F320" s="4">
        <f>HISTARTE!$P$50</f>
        <v>1</v>
      </c>
      <c r="G320" s="5">
        <f>C320+D320+E320</f>
        <v>32</v>
      </c>
      <c r="H320" s="10">
        <f>G320*100/C302</f>
        <v>96.969696969696969</v>
      </c>
      <c r="I320" s="9">
        <f>HISTARTE!$P$138</f>
        <v>5</v>
      </c>
      <c r="J320" s="9">
        <f>HISTARTE!$P$139</f>
        <v>5</v>
      </c>
      <c r="K320" s="66">
        <f>HISTARTE!$P$140</f>
        <v>4.7272727272727275</v>
      </c>
    </row>
    <row r="321" spans="1:11" ht="13.5" customHeight="1" thickBot="1">
      <c r="A321" s="83"/>
      <c r="B321" s="400" t="s">
        <v>8</v>
      </c>
      <c r="C321" s="401"/>
      <c r="D321" s="401"/>
      <c r="E321" s="401"/>
      <c r="F321" s="401"/>
      <c r="G321" s="23">
        <f>HISTARTE!$U$47</f>
        <v>29</v>
      </c>
      <c r="H321" s="39">
        <f>G321*100/C302</f>
        <v>87.878787878787875</v>
      </c>
      <c r="I321" s="30"/>
      <c r="J321" s="30"/>
      <c r="K321" s="24"/>
    </row>
    <row r="322" spans="1:11" ht="13.5" thickTop="1">
      <c r="B322" s="71"/>
      <c r="C322" s="71"/>
      <c r="D322" s="71"/>
      <c r="E322" s="71"/>
      <c r="F322" s="71"/>
      <c r="G322" s="71"/>
      <c r="H322" s="79"/>
      <c r="I322" s="79"/>
      <c r="J322" s="79"/>
      <c r="K322" s="78"/>
    </row>
    <row r="323" spans="1:11" ht="13.5" thickBot="1">
      <c r="B323" s="71"/>
      <c r="C323" s="71"/>
      <c r="D323" s="71"/>
      <c r="E323" s="71"/>
      <c r="F323" s="71"/>
      <c r="G323" s="71"/>
      <c r="H323" s="79"/>
      <c r="I323" s="73"/>
      <c r="J323" s="73"/>
      <c r="K323" s="89"/>
    </row>
    <row r="324" spans="1:11" ht="13.5" thickTop="1">
      <c r="A324" s="80" t="s">
        <v>13</v>
      </c>
      <c r="B324" s="16" t="s">
        <v>15</v>
      </c>
      <c r="C324" s="388" t="s">
        <v>13</v>
      </c>
      <c r="D324" s="389"/>
      <c r="E324" s="389"/>
      <c r="F324" s="389"/>
      <c r="G324" s="389"/>
      <c r="H324" s="390"/>
      <c r="I324" s="390"/>
      <c r="J324" s="390"/>
      <c r="K324" s="391"/>
    </row>
    <row r="325" spans="1:11">
      <c r="B325" s="17" t="s">
        <v>16</v>
      </c>
      <c r="C325" s="392">
        <f>DERECHO!$A$47</f>
        <v>37</v>
      </c>
      <c r="D325" s="393"/>
      <c r="E325" s="393"/>
      <c r="F325" s="393"/>
      <c r="G325" s="393"/>
      <c r="H325" s="394"/>
      <c r="I325" s="394"/>
      <c r="J325" s="394"/>
      <c r="K325" s="395"/>
    </row>
    <row r="326" spans="1:11" ht="13.5" thickBot="1">
      <c r="A326" s="83"/>
      <c r="B326" s="18"/>
      <c r="C326" s="7">
        <v>5</v>
      </c>
      <c r="D326" s="1">
        <v>4</v>
      </c>
      <c r="E326" s="7">
        <v>3</v>
      </c>
      <c r="F326" s="7">
        <v>2</v>
      </c>
      <c r="G326" s="1" t="s">
        <v>9</v>
      </c>
      <c r="H326" s="2" t="s">
        <v>14</v>
      </c>
      <c r="I326" s="31" t="s">
        <v>53</v>
      </c>
      <c r="J326" s="32" t="s">
        <v>46</v>
      </c>
      <c r="K326" s="37" t="s">
        <v>54</v>
      </c>
    </row>
    <row r="327" spans="1:11" ht="13.5" thickTop="1">
      <c r="A327" s="83"/>
      <c r="B327" s="396" t="s">
        <v>10</v>
      </c>
      <c r="C327" s="397"/>
      <c r="D327" s="397"/>
      <c r="E327" s="397"/>
      <c r="F327" s="397"/>
      <c r="G327" s="397"/>
      <c r="H327" s="398"/>
      <c r="I327" s="398"/>
      <c r="J327" s="398"/>
      <c r="K327" s="399"/>
    </row>
    <row r="328" spans="1:11" ht="15.75" customHeight="1">
      <c r="B328" s="3" t="s">
        <v>49</v>
      </c>
      <c r="C328" s="4">
        <f>DERECHO!$C$47</f>
        <v>37</v>
      </c>
      <c r="D328" s="4">
        <f>DERECHO!$C$48</f>
        <v>0</v>
      </c>
      <c r="E328" s="4">
        <f>DERECHO!$C$49</f>
        <v>0</v>
      </c>
      <c r="F328" s="4">
        <f>DERECHO!$C$50</f>
        <v>0</v>
      </c>
      <c r="G328" s="4">
        <f>C328+D328+E328</f>
        <v>37</v>
      </c>
      <c r="H328" s="10">
        <f>G328*100/C325</f>
        <v>100</v>
      </c>
      <c r="I328" s="9">
        <f>DERECHO!$C$138</f>
        <v>5</v>
      </c>
      <c r="J328" s="9">
        <f>DERECHO!$C$139</f>
        <v>5</v>
      </c>
      <c r="K328" s="66">
        <f>DERECHO!$C$140</f>
        <v>5</v>
      </c>
    </row>
    <row r="329" spans="1:11" ht="15">
      <c r="B329" s="3" t="s">
        <v>0</v>
      </c>
      <c r="C329" s="4">
        <f>DERECHO!$D$47</f>
        <v>37</v>
      </c>
      <c r="D329" s="4">
        <f>DERECHO!$D$48</f>
        <v>0</v>
      </c>
      <c r="E329" s="4">
        <f>DERECHO!$D$49</f>
        <v>0</v>
      </c>
      <c r="F329" s="4">
        <f>DERECHO!$D$50</f>
        <v>0</v>
      </c>
      <c r="G329" s="4">
        <f t="shared" ref="G329:G343" si="8">C329+D329+E329</f>
        <v>37</v>
      </c>
      <c r="H329" s="10">
        <f>G329*100/C325</f>
        <v>100</v>
      </c>
      <c r="I329" s="9">
        <f>DERECHO!$D$138</f>
        <v>5</v>
      </c>
      <c r="J329" s="9">
        <f>DERECHO!$D$139</f>
        <v>5</v>
      </c>
      <c r="K329" s="66">
        <f>DERECHO!$D$140</f>
        <v>5</v>
      </c>
    </row>
    <row r="330" spans="1:11" ht="15">
      <c r="B330" s="11" t="s">
        <v>55</v>
      </c>
      <c r="C330" s="12">
        <f>DERECHO!$E$47</f>
        <v>0</v>
      </c>
      <c r="D330" s="12">
        <f>DERECHO!$E$48</f>
        <v>0</v>
      </c>
      <c r="E330" s="12">
        <f>DERECHO!$E$49</f>
        <v>0</v>
      </c>
      <c r="F330" s="12">
        <f>DERECHO!$E$50</f>
        <v>0</v>
      </c>
      <c r="G330" s="12"/>
      <c r="H330" s="15"/>
      <c r="I330" s="14"/>
      <c r="J330" s="14"/>
      <c r="K330" s="70"/>
    </row>
    <row r="331" spans="1:11" ht="15">
      <c r="B331" s="3" t="s">
        <v>47</v>
      </c>
      <c r="C331" s="4">
        <f>DERECHO!$F$47</f>
        <v>36</v>
      </c>
      <c r="D331" s="4">
        <f>DERECHO!$F$48</f>
        <v>1</v>
      </c>
      <c r="E331" s="4">
        <f>DERECHO!$F$49</f>
        <v>0</v>
      </c>
      <c r="F331" s="4">
        <f>DERECHO!$F$50</f>
        <v>0</v>
      </c>
      <c r="G331" s="4">
        <f t="shared" si="8"/>
        <v>37</v>
      </c>
      <c r="H331" s="10">
        <f>G331*100/C325</f>
        <v>100</v>
      </c>
      <c r="I331" s="9">
        <f>DERECHO!$F$138</f>
        <v>5</v>
      </c>
      <c r="J331" s="9">
        <f>DERECHO!$F$139</f>
        <v>5</v>
      </c>
      <c r="K331" s="66">
        <f>DERECHO!$F$140</f>
        <v>4.9729729729729728</v>
      </c>
    </row>
    <row r="332" spans="1:11" ht="15">
      <c r="B332" s="3" t="s">
        <v>1</v>
      </c>
      <c r="C332" s="4">
        <f>DERECHO!$G$47</f>
        <v>0</v>
      </c>
      <c r="D332" s="4">
        <f>DERECHO!$G$48</f>
        <v>0</v>
      </c>
      <c r="E332" s="4">
        <f>DERECHO!$G$49</f>
        <v>35</v>
      </c>
      <c r="F332" s="4">
        <f>DERECHO!$G$50</f>
        <v>2</v>
      </c>
      <c r="G332" s="4">
        <f t="shared" si="8"/>
        <v>35</v>
      </c>
      <c r="H332" s="10">
        <f>G332*100/C325</f>
        <v>94.594594594594597</v>
      </c>
      <c r="I332" s="9">
        <f>DERECHO!$G$138</f>
        <v>3</v>
      </c>
      <c r="J332" s="9">
        <f>DERECHO!$G$139</f>
        <v>3</v>
      </c>
      <c r="K332" s="66">
        <f>DERECHO!$G$140</f>
        <v>2.9459459459459461</v>
      </c>
    </row>
    <row r="333" spans="1:11" ht="13.5" thickBot="1">
      <c r="B333" s="385" t="s">
        <v>2</v>
      </c>
      <c r="C333" s="386"/>
      <c r="D333" s="386"/>
      <c r="E333" s="386"/>
      <c r="F333" s="387"/>
      <c r="G333" s="4">
        <f>DERECHO!$S$47</f>
        <v>37</v>
      </c>
      <c r="H333" s="39">
        <f>G333*100/C325</f>
        <v>100</v>
      </c>
      <c r="I333" s="30"/>
      <c r="J333" s="30"/>
      <c r="K333" s="24"/>
    </row>
    <row r="334" spans="1:11" ht="13.5" thickTop="1">
      <c r="B334" s="396" t="s">
        <v>11</v>
      </c>
      <c r="C334" s="397"/>
      <c r="D334" s="397"/>
      <c r="E334" s="397"/>
      <c r="F334" s="397"/>
      <c r="G334" s="397"/>
      <c r="H334" s="398"/>
      <c r="I334" s="398"/>
      <c r="J334" s="398"/>
      <c r="K334" s="399"/>
    </row>
    <row r="335" spans="1:11" ht="15">
      <c r="B335" s="3" t="s">
        <v>52</v>
      </c>
      <c r="C335" s="4">
        <f>DERECHO!$I$47</f>
        <v>37</v>
      </c>
      <c r="D335" s="4">
        <f>DERECHO!$I$48</f>
        <v>0</v>
      </c>
      <c r="E335" s="4">
        <f>DERECHO!$I$49</f>
        <v>0</v>
      </c>
      <c r="F335" s="4">
        <f>DERECHO!$I$50</f>
        <v>0</v>
      </c>
      <c r="G335" s="5">
        <f t="shared" si="8"/>
        <v>37</v>
      </c>
      <c r="H335" s="10">
        <f>G335*100/C325</f>
        <v>100</v>
      </c>
      <c r="I335" s="9">
        <f>DERECHO!$I$138</f>
        <v>5</v>
      </c>
      <c r="J335" s="9">
        <f>DERECHO!$I$139</f>
        <v>5</v>
      </c>
      <c r="K335" s="66">
        <f>DERECHO!$I$140</f>
        <v>5</v>
      </c>
    </row>
    <row r="336" spans="1:11" ht="15">
      <c r="B336" s="11" t="s">
        <v>48</v>
      </c>
      <c r="C336" s="12">
        <f>DERECHO!$J$47</f>
        <v>0</v>
      </c>
      <c r="D336" s="12">
        <f>DERECHO!$J$48</f>
        <v>0</v>
      </c>
      <c r="E336" s="12">
        <f>DERECHO!$J$49</f>
        <v>0</v>
      </c>
      <c r="F336" s="12">
        <f>DERECHO!$J$50</f>
        <v>0</v>
      </c>
      <c r="G336" s="13"/>
      <c r="H336" s="15"/>
      <c r="I336" s="14"/>
      <c r="J336" s="14"/>
      <c r="K336" s="70"/>
    </row>
    <row r="337" spans="1:11" ht="15">
      <c r="B337" s="3" t="s">
        <v>4</v>
      </c>
      <c r="C337" s="4">
        <f>DERECHO!$K$47</f>
        <v>37</v>
      </c>
      <c r="D337" s="4">
        <f>DERECHO!$K$48</f>
        <v>0</v>
      </c>
      <c r="E337" s="4">
        <f>DERECHO!$K$49</f>
        <v>0</v>
      </c>
      <c r="F337" s="4">
        <f>DERECHO!$K$50</f>
        <v>0</v>
      </c>
      <c r="G337" s="5">
        <f t="shared" si="8"/>
        <v>37</v>
      </c>
      <c r="H337" s="10">
        <f>G337*100/C325</f>
        <v>100</v>
      </c>
      <c r="I337" s="9">
        <f>DERECHO!$K$138</f>
        <v>5</v>
      </c>
      <c r="J337" s="9">
        <f>DERECHO!$K$139</f>
        <v>5</v>
      </c>
      <c r="K337" s="66">
        <f>DERECHO!$K$140</f>
        <v>5</v>
      </c>
    </row>
    <row r="338" spans="1:11" ht="13.5" thickBot="1">
      <c r="B338" s="385" t="s">
        <v>5</v>
      </c>
      <c r="C338" s="386"/>
      <c r="D338" s="386"/>
      <c r="E338" s="386"/>
      <c r="F338" s="387"/>
      <c r="G338" s="4">
        <f>DERECHO!$T$47</f>
        <v>37</v>
      </c>
      <c r="H338" s="39">
        <f>G338*100/C325</f>
        <v>100</v>
      </c>
      <c r="I338" s="30"/>
      <c r="J338" s="30"/>
      <c r="K338" s="24"/>
    </row>
    <row r="339" spans="1:11" ht="13.5" thickTop="1">
      <c r="B339" s="396" t="s">
        <v>12</v>
      </c>
      <c r="C339" s="397"/>
      <c r="D339" s="397"/>
      <c r="E339" s="397"/>
      <c r="F339" s="397"/>
      <c r="G339" s="397"/>
      <c r="H339" s="398"/>
      <c r="I339" s="398"/>
      <c r="J339" s="398"/>
      <c r="K339" s="399"/>
    </row>
    <row r="340" spans="1:11" ht="15">
      <c r="B340" s="3" t="s">
        <v>6</v>
      </c>
      <c r="C340" s="4">
        <f>DERECHO!$M$47</f>
        <v>37</v>
      </c>
      <c r="D340" s="4">
        <f>DERECHO!$M$48</f>
        <v>0</v>
      </c>
      <c r="E340" s="4">
        <f>DERECHO!$M$49</f>
        <v>0</v>
      </c>
      <c r="F340" s="4">
        <f>DERECHO!$M$50</f>
        <v>0</v>
      </c>
      <c r="G340" s="5">
        <f t="shared" si="8"/>
        <v>37</v>
      </c>
      <c r="H340" s="10">
        <f>G340*100/C325</f>
        <v>100</v>
      </c>
      <c r="I340" s="9">
        <f>DERECHO!$M$138</f>
        <v>5</v>
      </c>
      <c r="J340" s="9">
        <f>DERECHO!$M$139</f>
        <v>5</v>
      </c>
      <c r="K340" s="66">
        <f>DERECHO!$M$140</f>
        <v>5</v>
      </c>
    </row>
    <row r="341" spans="1:11" ht="15">
      <c r="B341" s="3" t="s">
        <v>50</v>
      </c>
      <c r="C341" s="4">
        <f>DERECHO!$N$47</f>
        <v>37</v>
      </c>
      <c r="D341" s="4">
        <f>DERECHO!$N$48</f>
        <v>0</v>
      </c>
      <c r="E341" s="4">
        <f>DERECHO!$N$49</f>
        <v>0</v>
      </c>
      <c r="F341" s="4">
        <f>DERECHO!$N$50</f>
        <v>0</v>
      </c>
      <c r="G341" s="5">
        <f t="shared" si="8"/>
        <v>37</v>
      </c>
      <c r="H341" s="10">
        <f>G341*100/C325</f>
        <v>100</v>
      </c>
      <c r="I341" s="9">
        <f>DERECHO!$N$138</f>
        <v>5</v>
      </c>
      <c r="J341" s="9">
        <f>DERECHO!$N$139</f>
        <v>5</v>
      </c>
      <c r="K341" s="66">
        <f>DERECHO!$N$140</f>
        <v>5</v>
      </c>
    </row>
    <row r="342" spans="1:11" ht="15">
      <c r="B342" s="11" t="s">
        <v>7</v>
      </c>
      <c r="C342" s="12">
        <f>DERECHO!$O$47</f>
        <v>0</v>
      </c>
      <c r="D342" s="12">
        <f>DERECHO!$O$48</f>
        <v>0</v>
      </c>
      <c r="E342" s="12">
        <f>DERECHO!$O$49</f>
        <v>0</v>
      </c>
      <c r="F342" s="12">
        <f>DERECHO!$O$50</f>
        <v>0</v>
      </c>
      <c r="G342" s="13"/>
      <c r="H342" s="15"/>
      <c r="I342" s="14"/>
      <c r="J342" s="14"/>
      <c r="K342" s="70"/>
    </row>
    <row r="343" spans="1:11" ht="15">
      <c r="A343" s="83"/>
      <c r="B343" s="6" t="s">
        <v>51</v>
      </c>
      <c r="C343" s="4">
        <f>DERECHO!$P$47</f>
        <v>34</v>
      </c>
      <c r="D343" s="4">
        <f>DERECHO!$P$48</f>
        <v>1</v>
      </c>
      <c r="E343" s="4">
        <f>DERECHO!$P$49</f>
        <v>1</v>
      </c>
      <c r="F343" s="4">
        <f>DERECHO!$P$50</f>
        <v>1</v>
      </c>
      <c r="G343" s="5">
        <f t="shared" si="8"/>
        <v>36</v>
      </c>
      <c r="H343" s="10">
        <f>G343*100/C325</f>
        <v>97.297297297297291</v>
      </c>
      <c r="I343" s="9">
        <f>DERECHO!$P$138</f>
        <v>5</v>
      </c>
      <c r="J343" s="9">
        <f>DERECHO!$P$139</f>
        <v>5</v>
      </c>
      <c r="K343" s="66">
        <f>DERECHO!$P$140</f>
        <v>4.8378378378378377</v>
      </c>
    </row>
    <row r="344" spans="1:11" ht="13.5" thickBot="1">
      <c r="A344" s="83"/>
      <c r="B344" s="400" t="s">
        <v>8</v>
      </c>
      <c r="C344" s="401"/>
      <c r="D344" s="401"/>
      <c r="E344" s="401"/>
      <c r="F344" s="401"/>
      <c r="G344" s="23">
        <f>DERECHO!$U$47</f>
        <v>37</v>
      </c>
      <c r="H344" s="39">
        <f>G344*100/C325</f>
        <v>100</v>
      </c>
      <c r="I344" s="30"/>
      <c r="J344" s="30"/>
      <c r="K344" s="24"/>
    </row>
    <row r="345" spans="1:11" ht="13.5" thickTop="1">
      <c r="B345" s="71"/>
      <c r="C345" s="71"/>
      <c r="D345" s="71"/>
      <c r="E345" s="71"/>
      <c r="F345" s="71"/>
      <c r="G345" s="71"/>
      <c r="H345" s="79"/>
      <c r="I345" s="79"/>
      <c r="J345" s="79"/>
      <c r="K345" s="79"/>
    </row>
    <row r="346" spans="1:11">
      <c r="B346" s="71"/>
      <c r="C346" s="71"/>
      <c r="D346" s="71"/>
      <c r="E346" s="71"/>
      <c r="F346" s="71"/>
      <c r="G346" s="71"/>
      <c r="H346" s="79"/>
      <c r="I346" s="79"/>
      <c r="J346" s="79"/>
      <c r="K346" s="79"/>
    </row>
    <row r="347" spans="1:11">
      <c r="B347" s="71"/>
      <c r="C347" s="71"/>
      <c r="D347" s="71"/>
      <c r="E347" s="71"/>
      <c r="F347" s="71"/>
      <c r="G347" s="71"/>
      <c r="H347" s="79"/>
      <c r="I347" s="79"/>
      <c r="J347" s="79"/>
      <c r="K347" s="79"/>
    </row>
    <row r="348" spans="1:11">
      <c r="B348" s="71"/>
      <c r="C348" s="71"/>
      <c r="D348" s="71"/>
      <c r="E348" s="71"/>
      <c r="F348" s="71"/>
      <c r="G348" s="71"/>
      <c r="H348" s="79"/>
      <c r="I348" s="79"/>
      <c r="J348" s="79"/>
      <c r="K348" s="79"/>
    </row>
    <row r="349" spans="1:11">
      <c r="B349" s="71"/>
      <c r="C349" s="71"/>
      <c r="D349" s="71"/>
      <c r="E349" s="71"/>
      <c r="F349" s="71"/>
      <c r="G349" s="71"/>
      <c r="H349" s="79"/>
      <c r="I349" s="79"/>
      <c r="J349" s="79"/>
      <c r="K349" s="79"/>
    </row>
    <row r="350" spans="1:11">
      <c r="B350" s="71"/>
      <c r="C350" s="71"/>
      <c r="D350" s="71"/>
      <c r="E350" s="71"/>
      <c r="F350" s="71"/>
      <c r="G350" s="71"/>
      <c r="H350" s="79"/>
      <c r="I350" s="79"/>
      <c r="J350" s="79"/>
      <c r="K350" s="79"/>
    </row>
    <row r="351" spans="1:11">
      <c r="B351" s="71"/>
      <c r="C351" s="71"/>
      <c r="D351" s="71"/>
      <c r="E351" s="71"/>
      <c r="F351" s="71"/>
      <c r="G351" s="71"/>
      <c r="H351" s="79"/>
      <c r="I351" s="79"/>
      <c r="J351" s="79"/>
      <c r="K351" s="79"/>
    </row>
    <row r="352" spans="1:11">
      <c r="B352" s="71"/>
      <c r="C352" s="71"/>
      <c r="D352" s="71"/>
      <c r="E352" s="71"/>
      <c r="F352" s="71"/>
      <c r="G352" s="71"/>
      <c r="H352" s="79"/>
      <c r="I352" s="79"/>
      <c r="J352" s="79"/>
      <c r="K352" s="79"/>
    </row>
    <row r="353" spans="2:11">
      <c r="B353" s="71"/>
      <c r="C353" s="71"/>
      <c r="D353" s="71"/>
      <c r="E353" s="71"/>
      <c r="F353" s="71"/>
      <c r="G353" s="71"/>
      <c r="H353" s="79"/>
      <c r="I353" s="79"/>
      <c r="J353" s="79"/>
      <c r="K353" s="79"/>
    </row>
    <row r="354" spans="2:11">
      <c r="B354" s="71"/>
      <c r="C354" s="71"/>
      <c r="D354" s="71"/>
      <c r="E354" s="71"/>
      <c r="F354" s="71"/>
      <c r="G354" s="71"/>
      <c r="H354" s="79"/>
      <c r="I354" s="79"/>
      <c r="J354" s="79"/>
      <c r="K354" s="79"/>
    </row>
    <row r="355" spans="2:11">
      <c r="B355" s="71"/>
      <c r="C355" s="71"/>
      <c r="D355" s="71"/>
      <c r="E355" s="71"/>
      <c r="F355" s="71"/>
      <c r="G355" s="71"/>
      <c r="H355" s="79"/>
      <c r="I355" s="79"/>
      <c r="J355" s="79"/>
      <c r="K355" s="79"/>
    </row>
    <row r="356" spans="2:11">
      <c r="B356" s="71"/>
      <c r="C356" s="71"/>
      <c r="D356" s="71"/>
      <c r="E356" s="71"/>
      <c r="F356" s="71"/>
      <c r="G356" s="71"/>
      <c r="H356" s="79"/>
      <c r="I356" s="79"/>
      <c r="J356" s="79"/>
      <c r="K356" s="79"/>
    </row>
    <row r="357" spans="2:11">
      <c r="B357" s="71"/>
      <c r="C357" s="71"/>
      <c r="D357" s="71"/>
      <c r="E357" s="71"/>
      <c r="F357" s="71"/>
      <c r="G357" s="71"/>
      <c r="H357" s="79"/>
      <c r="I357" s="79"/>
      <c r="J357" s="79"/>
      <c r="K357" s="79"/>
    </row>
    <row r="358" spans="2:11">
      <c r="B358" s="71"/>
      <c r="C358" s="71"/>
      <c r="D358" s="71"/>
      <c r="E358" s="71"/>
      <c r="F358" s="71"/>
      <c r="G358" s="71"/>
      <c r="H358" s="79"/>
      <c r="I358" s="79"/>
      <c r="J358" s="79"/>
      <c r="K358" s="79"/>
    </row>
    <row r="359" spans="2:11">
      <c r="B359" s="71"/>
      <c r="C359" s="71"/>
      <c r="D359" s="71"/>
      <c r="E359" s="71"/>
      <c r="F359" s="71"/>
      <c r="G359" s="71"/>
      <c r="H359" s="79"/>
      <c r="I359" s="79"/>
      <c r="J359" s="79"/>
      <c r="K359" s="79"/>
    </row>
    <row r="360" spans="2:11">
      <c r="B360" s="71"/>
      <c r="C360" s="71"/>
      <c r="D360" s="71"/>
      <c r="E360" s="71"/>
      <c r="F360" s="71"/>
      <c r="G360" s="71"/>
      <c r="H360" s="79"/>
      <c r="I360" s="79"/>
      <c r="J360" s="79"/>
      <c r="K360" s="79"/>
    </row>
    <row r="361" spans="2:11">
      <c r="B361" s="71"/>
      <c r="C361" s="71"/>
      <c r="D361" s="71"/>
      <c r="E361" s="71"/>
      <c r="F361" s="71"/>
      <c r="G361" s="71"/>
      <c r="H361" s="79"/>
      <c r="I361" s="79"/>
      <c r="J361" s="79"/>
      <c r="K361" s="79"/>
    </row>
    <row r="362" spans="2:11">
      <c r="B362" s="71"/>
      <c r="C362" s="71"/>
      <c r="D362" s="71"/>
      <c r="E362" s="71"/>
      <c r="F362" s="71"/>
      <c r="G362" s="71"/>
      <c r="H362" s="79"/>
      <c r="I362" s="79"/>
      <c r="J362" s="79"/>
      <c r="K362" s="79"/>
    </row>
    <row r="363" spans="2:11">
      <c r="B363" s="71"/>
      <c r="C363" s="71"/>
      <c r="D363" s="71"/>
      <c r="E363" s="71"/>
      <c r="F363" s="71"/>
      <c r="G363" s="71"/>
      <c r="H363" s="79"/>
      <c r="I363" s="79"/>
      <c r="J363" s="79"/>
      <c r="K363" s="79"/>
    </row>
    <row r="364" spans="2:11">
      <c r="B364" s="71"/>
      <c r="C364" s="71"/>
      <c r="D364" s="71"/>
      <c r="E364" s="71"/>
      <c r="F364" s="71"/>
      <c r="G364" s="71"/>
      <c r="H364" s="79"/>
      <c r="I364" s="79"/>
      <c r="J364" s="79"/>
      <c r="K364" s="79"/>
    </row>
    <row r="365" spans="2:11">
      <c r="B365" s="71"/>
      <c r="C365" s="71"/>
      <c r="D365" s="71"/>
      <c r="E365" s="71"/>
      <c r="F365" s="71"/>
      <c r="G365" s="71"/>
      <c r="H365" s="79"/>
      <c r="I365" s="79"/>
      <c r="J365" s="79"/>
      <c r="K365" s="79"/>
    </row>
    <row r="366" spans="2:11">
      <c r="B366" s="71"/>
      <c r="C366" s="71"/>
      <c r="D366" s="71"/>
      <c r="E366" s="71"/>
      <c r="F366" s="71"/>
      <c r="G366" s="71"/>
      <c r="H366" s="79"/>
      <c r="I366" s="79"/>
      <c r="J366" s="79"/>
      <c r="K366" s="79"/>
    </row>
    <row r="367" spans="2:11">
      <c r="B367" s="71"/>
      <c r="C367" s="71"/>
      <c r="D367" s="71"/>
      <c r="E367" s="71"/>
      <c r="F367" s="71"/>
      <c r="G367" s="71"/>
      <c r="H367" s="79"/>
      <c r="I367" s="79"/>
      <c r="J367" s="79"/>
      <c r="K367" s="79"/>
    </row>
    <row r="368" spans="2:11">
      <c r="B368" s="71"/>
      <c r="C368" s="71"/>
      <c r="D368" s="71"/>
      <c r="E368" s="71"/>
      <c r="F368" s="71"/>
      <c r="G368" s="71"/>
      <c r="H368" s="79"/>
      <c r="I368" s="79"/>
      <c r="J368" s="79"/>
      <c r="K368" s="79"/>
    </row>
    <row r="369" spans="2:11">
      <c r="B369" s="71"/>
      <c r="C369" s="71"/>
      <c r="D369" s="71"/>
      <c r="E369" s="71"/>
      <c r="F369" s="71"/>
      <c r="G369" s="71"/>
      <c r="H369" s="79"/>
      <c r="I369" s="79"/>
      <c r="J369" s="79"/>
      <c r="K369" s="79"/>
    </row>
    <row r="370" spans="2:11">
      <c r="B370" s="71"/>
      <c r="C370" s="71"/>
      <c r="D370" s="71"/>
      <c r="E370" s="71"/>
      <c r="F370" s="71"/>
      <c r="G370" s="71"/>
      <c r="H370" s="79"/>
      <c r="I370" s="79"/>
      <c r="J370" s="79"/>
      <c r="K370" s="79"/>
    </row>
    <row r="371" spans="2:11">
      <c r="B371" s="71"/>
      <c r="C371" s="71"/>
      <c r="D371" s="71"/>
      <c r="E371" s="71"/>
      <c r="F371" s="71"/>
      <c r="G371" s="71"/>
      <c r="H371" s="79"/>
      <c r="I371" s="79"/>
      <c r="J371" s="79"/>
      <c r="K371" s="79"/>
    </row>
    <row r="372" spans="2:11">
      <c r="B372" s="71"/>
      <c r="C372" s="71"/>
      <c r="D372" s="71"/>
      <c r="E372" s="71"/>
      <c r="F372" s="71"/>
      <c r="G372" s="71"/>
      <c r="H372" s="79"/>
      <c r="I372" s="79"/>
      <c r="J372" s="79"/>
      <c r="K372" s="79"/>
    </row>
    <row r="373" spans="2:11">
      <c r="B373" s="71"/>
      <c r="C373" s="71"/>
      <c r="D373" s="71"/>
      <c r="E373" s="71"/>
      <c r="F373" s="71"/>
      <c r="G373" s="71"/>
      <c r="H373" s="79"/>
      <c r="I373" s="79"/>
      <c r="J373" s="79"/>
      <c r="K373" s="79"/>
    </row>
    <row r="374" spans="2:11">
      <c r="B374" s="71"/>
      <c r="C374" s="71"/>
      <c r="D374" s="71"/>
      <c r="E374" s="71"/>
      <c r="F374" s="71"/>
      <c r="G374" s="71"/>
      <c r="H374" s="79"/>
      <c r="I374" s="79"/>
      <c r="J374" s="79"/>
      <c r="K374" s="79"/>
    </row>
    <row r="375" spans="2:11">
      <c r="B375" s="71"/>
      <c r="C375" s="71"/>
      <c r="D375" s="71"/>
      <c r="E375" s="71"/>
      <c r="F375" s="71"/>
      <c r="G375" s="71"/>
      <c r="H375" s="79"/>
      <c r="I375" s="79"/>
      <c r="J375" s="79"/>
      <c r="K375" s="79"/>
    </row>
    <row r="376" spans="2:11">
      <c r="B376" s="71"/>
      <c r="C376" s="71"/>
      <c r="D376" s="71"/>
      <c r="E376" s="71"/>
      <c r="F376" s="71"/>
      <c r="G376" s="71"/>
      <c r="H376" s="79"/>
      <c r="I376" s="79"/>
      <c r="J376" s="79"/>
      <c r="K376" s="79"/>
    </row>
    <row r="377" spans="2:11">
      <c r="B377" s="71"/>
      <c r="C377" s="71"/>
      <c r="D377" s="71"/>
      <c r="E377" s="71"/>
      <c r="F377" s="71"/>
      <c r="G377" s="71"/>
      <c r="H377" s="79"/>
      <c r="I377" s="79"/>
      <c r="J377" s="79"/>
      <c r="K377" s="79"/>
    </row>
    <row r="378" spans="2:11">
      <c r="B378" s="71"/>
      <c r="C378" s="71"/>
      <c r="D378" s="71"/>
      <c r="E378" s="71"/>
      <c r="F378" s="71"/>
      <c r="G378" s="71"/>
      <c r="H378" s="79"/>
      <c r="I378" s="79"/>
      <c r="J378" s="79"/>
      <c r="K378" s="79"/>
    </row>
    <row r="379" spans="2:11">
      <c r="B379" s="71"/>
      <c r="C379" s="71"/>
      <c r="D379" s="71"/>
      <c r="E379" s="71"/>
      <c r="F379" s="71"/>
      <c r="G379" s="71"/>
      <c r="H379" s="79"/>
      <c r="I379" s="79"/>
      <c r="J379" s="79"/>
      <c r="K379" s="79"/>
    </row>
    <row r="380" spans="2:11">
      <c r="B380" s="71"/>
      <c r="C380" s="71"/>
      <c r="D380" s="71"/>
      <c r="E380" s="71"/>
      <c r="F380" s="71"/>
      <c r="G380" s="71"/>
      <c r="H380" s="79"/>
      <c r="I380" s="79"/>
      <c r="J380" s="79"/>
      <c r="K380" s="79"/>
    </row>
    <row r="381" spans="2:11">
      <c r="B381" s="71"/>
      <c r="C381" s="71"/>
      <c r="D381" s="71"/>
      <c r="E381" s="71"/>
      <c r="F381" s="71"/>
      <c r="G381" s="71"/>
      <c r="H381" s="79"/>
      <c r="I381" s="79"/>
      <c r="J381" s="79"/>
      <c r="K381" s="79"/>
    </row>
    <row r="382" spans="2:11">
      <c r="B382" s="71"/>
      <c r="C382" s="71"/>
      <c r="D382" s="71"/>
      <c r="E382" s="71"/>
      <c r="F382" s="71"/>
      <c r="G382" s="71"/>
      <c r="H382" s="79"/>
      <c r="I382" s="79"/>
      <c r="J382" s="79"/>
      <c r="K382" s="79"/>
    </row>
    <row r="383" spans="2:11">
      <c r="B383" s="71"/>
      <c r="C383" s="71"/>
      <c r="D383" s="71"/>
      <c r="E383" s="71"/>
      <c r="F383" s="71"/>
      <c r="G383" s="71"/>
      <c r="H383" s="79"/>
      <c r="I383" s="79"/>
      <c r="J383" s="79"/>
      <c r="K383" s="79"/>
    </row>
    <row r="384" spans="2:11">
      <c r="B384" s="71"/>
      <c r="C384" s="71"/>
      <c r="D384" s="71"/>
      <c r="E384" s="71"/>
      <c r="F384" s="71"/>
      <c r="G384" s="71"/>
      <c r="H384" s="79"/>
      <c r="I384" s="79"/>
      <c r="J384" s="79"/>
      <c r="K384" s="79"/>
    </row>
    <row r="385" spans="2:11">
      <c r="B385" s="71"/>
      <c r="C385" s="71"/>
      <c r="D385" s="71"/>
      <c r="E385" s="71"/>
      <c r="F385" s="71"/>
      <c r="G385" s="71"/>
      <c r="H385" s="79"/>
      <c r="I385" s="79"/>
      <c r="J385" s="79"/>
      <c r="K385" s="79"/>
    </row>
    <row r="386" spans="2:11">
      <c r="B386" s="71"/>
      <c r="C386" s="71"/>
      <c r="D386" s="71"/>
      <c r="E386" s="71"/>
      <c r="F386" s="71"/>
      <c r="G386" s="71"/>
      <c r="H386" s="79"/>
      <c r="I386" s="79"/>
      <c r="J386" s="79"/>
      <c r="K386" s="79"/>
    </row>
    <row r="387" spans="2:11">
      <c r="B387" s="71"/>
      <c r="C387" s="71"/>
      <c r="D387" s="71"/>
      <c r="E387" s="71"/>
      <c r="F387" s="71"/>
      <c r="G387" s="71"/>
      <c r="H387" s="79"/>
      <c r="I387" s="79"/>
      <c r="J387" s="79"/>
      <c r="K387" s="79"/>
    </row>
    <row r="388" spans="2:11">
      <c r="B388" s="71"/>
      <c r="C388" s="71"/>
      <c r="D388" s="71"/>
      <c r="E388" s="71"/>
      <c r="F388" s="71"/>
      <c r="G388" s="71"/>
      <c r="H388" s="79"/>
      <c r="I388" s="79"/>
      <c r="J388" s="79"/>
      <c r="K388" s="79"/>
    </row>
    <row r="389" spans="2:11">
      <c r="B389" s="71"/>
      <c r="C389" s="71"/>
      <c r="D389" s="71"/>
      <c r="E389" s="71"/>
      <c r="F389" s="71"/>
      <c r="G389" s="71"/>
      <c r="H389" s="79"/>
      <c r="I389" s="79"/>
      <c r="J389" s="79"/>
      <c r="K389" s="79"/>
    </row>
    <row r="390" spans="2:11">
      <c r="B390" s="71"/>
      <c r="C390" s="71"/>
      <c r="D390" s="71"/>
      <c r="E390" s="71"/>
      <c r="F390" s="71"/>
      <c r="G390" s="71"/>
      <c r="H390" s="79"/>
      <c r="I390" s="79"/>
      <c r="J390" s="79"/>
      <c r="K390" s="79"/>
    </row>
    <row r="391" spans="2:11">
      <c r="B391" s="71"/>
      <c r="C391" s="71"/>
      <c r="D391" s="71"/>
      <c r="E391" s="71"/>
      <c r="F391" s="71"/>
      <c r="G391" s="71"/>
      <c r="H391" s="79"/>
      <c r="I391" s="79"/>
      <c r="J391" s="79"/>
      <c r="K391" s="79"/>
    </row>
    <row r="392" spans="2:11">
      <c r="B392" s="71"/>
      <c r="C392" s="71"/>
      <c r="D392" s="71"/>
      <c r="E392" s="71"/>
      <c r="F392" s="71"/>
      <c r="G392" s="71"/>
      <c r="H392" s="79"/>
      <c r="I392" s="79"/>
      <c r="J392" s="79"/>
      <c r="K392" s="79"/>
    </row>
    <row r="393" spans="2:11">
      <c r="B393" s="71"/>
      <c r="C393" s="71"/>
      <c r="D393" s="71"/>
      <c r="E393" s="71"/>
      <c r="F393" s="71"/>
      <c r="G393" s="71"/>
      <c r="H393" s="79"/>
      <c r="I393" s="79"/>
      <c r="J393" s="79"/>
      <c r="K393" s="79"/>
    </row>
    <row r="394" spans="2:11">
      <c r="B394" s="71"/>
      <c r="C394" s="71"/>
      <c r="D394" s="71"/>
      <c r="E394" s="71"/>
      <c r="F394" s="71"/>
      <c r="G394" s="71"/>
      <c r="H394" s="79"/>
      <c r="I394" s="79"/>
      <c r="J394" s="79"/>
      <c r="K394" s="79"/>
    </row>
    <row r="395" spans="2:11">
      <c r="B395" s="71"/>
      <c r="C395" s="71"/>
      <c r="D395" s="71"/>
      <c r="E395" s="71"/>
      <c r="F395" s="71"/>
      <c r="G395" s="71"/>
      <c r="H395" s="79"/>
      <c r="I395" s="79"/>
      <c r="J395" s="79"/>
      <c r="K395" s="79"/>
    </row>
    <row r="396" spans="2:11">
      <c r="B396" s="71"/>
      <c r="C396" s="71"/>
      <c r="D396" s="71"/>
      <c r="E396" s="71"/>
      <c r="F396" s="71"/>
      <c r="G396" s="71"/>
      <c r="H396" s="79"/>
      <c r="I396" s="79"/>
      <c r="J396" s="79"/>
      <c r="K396" s="79"/>
    </row>
    <row r="397" spans="2:11">
      <c r="B397" s="71"/>
      <c r="C397" s="71"/>
      <c r="D397" s="71"/>
      <c r="E397" s="71"/>
      <c r="F397" s="71"/>
      <c r="G397" s="71"/>
      <c r="H397" s="79"/>
      <c r="I397" s="79"/>
      <c r="J397" s="79"/>
      <c r="K397" s="79"/>
    </row>
    <row r="398" spans="2:11">
      <c r="B398" s="71"/>
      <c r="C398" s="71"/>
      <c r="D398" s="71"/>
      <c r="E398" s="71"/>
      <c r="F398" s="71"/>
      <c r="G398" s="71"/>
      <c r="H398" s="79"/>
      <c r="I398" s="79"/>
      <c r="J398" s="79"/>
      <c r="K398" s="79"/>
    </row>
    <row r="399" spans="2:11">
      <c r="B399" s="71"/>
      <c r="C399" s="71"/>
      <c r="D399" s="71"/>
      <c r="E399" s="71"/>
      <c r="F399" s="71"/>
      <c r="G399" s="71"/>
      <c r="H399" s="79"/>
      <c r="I399" s="79"/>
      <c r="J399" s="79"/>
      <c r="K399" s="79"/>
    </row>
    <row r="400" spans="2:11">
      <c r="B400" s="71"/>
      <c r="C400" s="71"/>
      <c r="D400" s="71"/>
      <c r="E400" s="71"/>
      <c r="F400" s="71"/>
      <c r="G400" s="71"/>
      <c r="H400" s="79"/>
      <c r="I400" s="79"/>
      <c r="J400" s="79"/>
      <c r="K400" s="79"/>
    </row>
    <row r="401" spans="2:11">
      <c r="B401" s="71"/>
      <c r="C401" s="71"/>
      <c r="D401" s="71"/>
      <c r="E401" s="71"/>
      <c r="F401" s="71"/>
      <c r="G401" s="71"/>
      <c r="H401" s="79"/>
      <c r="I401" s="79"/>
      <c r="J401" s="79"/>
      <c r="K401" s="79"/>
    </row>
    <row r="402" spans="2:11">
      <c r="B402" s="71"/>
      <c r="C402" s="71"/>
      <c r="D402" s="71"/>
      <c r="E402" s="71"/>
      <c r="F402" s="71"/>
      <c r="G402" s="71"/>
      <c r="H402" s="79"/>
      <c r="I402" s="79"/>
      <c r="J402" s="79"/>
      <c r="K402" s="79"/>
    </row>
    <row r="403" spans="2:11">
      <c r="B403" s="71"/>
      <c r="C403" s="71"/>
      <c r="D403" s="71"/>
      <c r="E403" s="71"/>
      <c r="F403" s="71"/>
      <c r="G403" s="71"/>
      <c r="H403" s="79"/>
      <c r="I403" s="79"/>
      <c r="J403" s="79"/>
      <c r="K403" s="79"/>
    </row>
    <row r="404" spans="2:11">
      <c r="B404" s="71"/>
      <c r="C404" s="71"/>
      <c r="D404" s="71"/>
      <c r="E404" s="71"/>
      <c r="F404" s="71"/>
      <c r="G404" s="71"/>
      <c r="H404" s="79"/>
      <c r="I404" s="79"/>
      <c r="J404" s="79"/>
      <c r="K404" s="79"/>
    </row>
    <row r="405" spans="2:11">
      <c r="B405" s="71"/>
      <c r="C405" s="71"/>
      <c r="D405" s="71"/>
      <c r="E405" s="71"/>
      <c r="F405" s="71"/>
      <c r="G405" s="71"/>
      <c r="H405" s="79"/>
      <c r="I405" s="79"/>
      <c r="J405" s="79"/>
      <c r="K405" s="79"/>
    </row>
    <row r="406" spans="2:11">
      <c r="B406" s="71"/>
      <c r="C406" s="71"/>
      <c r="D406" s="71"/>
      <c r="E406" s="71"/>
      <c r="F406" s="71"/>
      <c r="G406" s="71"/>
      <c r="H406" s="79"/>
      <c r="I406" s="79"/>
      <c r="J406" s="79"/>
      <c r="K406" s="79"/>
    </row>
    <row r="407" spans="2:11">
      <c r="B407" s="71"/>
      <c r="C407" s="71"/>
      <c r="D407" s="71"/>
      <c r="E407" s="71"/>
      <c r="F407" s="71"/>
      <c r="G407" s="71"/>
      <c r="H407" s="79"/>
      <c r="I407" s="79"/>
      <c r="J407" s="79"/>
      <c r="K407" s="79"/>
    </row>
    <row r="408" spans="2:11">
      <c r="B408" s="71"/>
      <c r="C408" s="71"/>
      <c r="D408" s="71"/>
      <c r="E408" s="71"/>
      <c r="F408" s="71"/>
      <c r="G408" s="71"/>
      <c r="H408" s="79"/>
      <c r="I408" s="79"/>
      <c r="J408" s="79"/>
      <c r="K408" s="79"/>
    </row>
    <row r="409" spans="2:11">
      <c r="B409" s="71"/>
      <c r="C409" s="71"/>
      <c r="D409" s="71"/>
      <c r="E409" s="71"/>
      <c r="F409" s="71"/>
      <c r="G409" s="71"/>
      <c r="H409" s="79"/>
      <c r="I409" s="79"/>
      <c r="J409" s="79"/>
      <c r="K409" s="79"/>
    </row>
    <row r="410" spans="2:11">
      <c r="B410" s="71"/>
      <c r="C410" s="71"/>
      <c r="D410" s="71"/>
      <c r="E410" s="71"/>
      <c r="F410" s="71"/>
      <c r="G410" s="71"/>
      <c r="H410" s="79"/>
      <c r="I410" s="79"/>
      <c r="J410" s="79"/>
      <c r="K410" s="79"/>
    </row>
    <row r="411" spans="2:11">
      <c r="B411" s="71"/>
      <c r="C411" s="71"/>
      <c r="D411" s="71"/>
      <c r="E411" s="71"/>
      <c r="F411" s="71"/>
      <c r="G411" s="71"/>
      <c r="H411" s="79"/>
      <c r="I411" s="79"/>
      <c r="J411" s="79"/>
      <c r="K411" s="79"/>
    </row>
    <row r="412" spans="2:11">
      <c r="B412" s="71"/>
      <c r="C412" s="71"/>
      <c r="D412" s="71"/>
      <c r="E412" s="71"/>
      <c r="F412" s="71"/>
      <c r="G412" s="71"/>
      <c r="H412" s="79"/>
      <c r="I412" s="79"/>
      <c r="J412" s="79"/>
      <c r="K412" s="79"/>
    </row>
    <row r="413" spans="2:11">
      <c r="B413" s="71"/>
      <c r="C413" s="71"/>
      <c r="D413" s="71"/>
      <c r="E413" s="71"/>
      <c r="F413" s="71"/>
      <c r="G413" s="71"/>
      <c r="H413" s="79"/>
      <c r="I413" s="79"/>
      <c r="J413" s="79"/>
      <c r="K413" s="79"/>
    </row>
    <row r="414" spans="2:11">
      <c r="B414" s="71"/>
      <c r="C414" s="71"/>
      <c r="D414" s="71"/>
      <c r="E414" s="71"/>
      <c r="F414" s="71"/>
      <c r="G414" s="71"/>
      <c r="H414" s="79"/>
      <c r="I414" s="79"/>
      <c r="J414" s="79"/>
      <c r="K414" s="79"/>
    </row>
    <row r="415" spans="2:11">
      <c r="B415" s="71"/>
      <c r="C415" s="71"/>
      <c r="D415" s="71"/>
      <c r="E415" s="71"/>
      <c r="F415" s="71"/>
      <c r="G415" s="71"/>
      <c r="H415" s="79"/>
      <c r="I415" s="79"/>
      <c r="J415" s="79"/>
      <c r="K415" s="79"/>
    </row>
    <row r="416" spans="2:11">
      <c r="B416" s="71"/>
      <c r="C416" s="71"/>
      <c r="D416" s="71"/>
      <c r="E416" s="71"/>
      <c r="F416" s="71"/>
      <c r="G416" s="71"/>
      <c r="H416" s="79"/>
      <c r="I416" s="79"/>
      <c r="J416" s="79"/>
      <c r="K416" s="79"/>
    </row>
    <row r="417" spans="2:11">
      <c r="B417" s="71"/>
      <c r="C417" s="71"/>
      <c r="D417" s="71"/>
      <c r="E417" s="71"/>
      <c r="F417" s="71"/>
      <c r="G417" s="71"/>
      <c r="H417" s="79"/>
      <c r="I417" s="79"/>
      <c r="J417" s="79"/>
      <c r="K417" s="79"/>
    </row>
    <row r="418" spans="2:11">
      <c r="B418" s="71"/>
      <c r="C418" s="71"/>
      <c r="D418" s="71"/>
      <c r="E418" s="71"/>
      <c r="F418" s="71"/>
      <c r="G418" s="71"/>
      <c r="H418" s="79"/>
      <c r="I418" s="79"/>
      <c r="J418" s="79"/>
      <c r="K418" s="79"/>
    </row>
    <row r="419" spans="2:11">
      <c r="B419" s="71"/>
      <c r="C419" s="71"/>
      <c r="D419" s="71"/>
      <c r="E419" s="71"/>
      <c r="F419" s="71"/>
      <c r="G419" s="71"/>
      <c r="H419" s="79"/>
      <c r="I419" s="79"/>
      <c r="J419" s="79"/>
      <c r="K419" s="79"/>
    </row>
    <row r="420" spans="2:11">
      <c r="B420" s="71"/>
      <c r="C420" s="71"/>
      <c r="D420" s="71"/>
      <c r="E420" s="71"/>
      <c r="F420" s="71"/>
      <c r="G420" s="71"/>
      <c r="H420" s="79"/>
      <c r="I420" s="79"/>
      <c r="J420" s="79"/>
      <c r="K420" s="79"/>
    </row>
    <row r="421" spans="2:11">
      <c r="B421" s="71"/>
      <c r="C421" s="71"/>
      <c r="D421" s="71"/>
      <c r="E421" s="71"/>
      <c r="F421" s="71"/>
      <c r="G421" s="71"/>
      <c r="H421" s="79"/>
      <c r="I421" s="79"/>
      <c r="J421" s="79"/>
      <c r="K421" s="79"/>
    </row>
    <row r="422" spans="2:11">
      <c r="B422" s="71"/>
      <c r="C422" s="71"/>
      <c r="D422" s="71"/>
      <c r="E422" s="71"/>
      <c r="F422" s="71"/>
      <c r="G422" s="71"/>
      <c r="H422" s="79"/>
      <c r="I422" s="79"/>
      <c r="J422" s="79"/>
      <c r="K422" s="79"/>
    </row>
    <row r="423" spans="2:11">
      <c r="B423" s="71"/>
      <c r="C423" s="71"/>
      <c r="D423" s="71"/>
      <c r="E423" s="71"/>
      <c r="F423" s="71"/>
      <c r="G423" s="71"/>
      <c r="H423" s="79"/>
      <c r="I423" s="79"/>
      <c r="J423" s="79"/>
      <c r="K423" s="79"/>
    </row>
    <row r="424" spans="2:11">
      <c r="B424" s="71"/>
      <c r="C424" s="71"/>
      <c r="D424" s="71"/>
      <c r="E424" s="71"/>
      <c r="F424" s="71"/>
      <c r="G424" s="71"/>
      <c r="H424" s="79"/>
      <c r="I424" s="79"/>
      <c r="J424" s="79"/>
      <c r="K424" s="79"/>
    </row>
    <row r="425" spans="2:11">
      <c r="B425" s="71"/>
      <c r="C425" s="71"/>
      <c r="D425" s="71"/>
      <c r="E425" s="71"/>
      <c r="F425" s="71"/>
      <c r="G425" s="71"/>
      <c r="H425" s="79"/>
      <c r="I425" s="79"/>
      <c r="J425" s="79"/>
      <c r="K425" s="79"/>
    </row>
    <row r="426" spans="2:11">
      <c r="B426" s="71"/>
      <c r="C426" s="71"/>
      <c r="D426" s="71"/>
      <c r="E426" s="71"/>
      <c r="F426" s="71"/>
      <c r="G426" s="71"/>
      <c r="H426" s="79"/>
      <c r="I426" s="79"/>
      <c r="J426" s="79"/>
      <c r="K426" s="79"/>
    </row>
    <row r="427" spans="2:11">
      <c r="B427" s="71"/>
      <c r="C427" s="71"/>
      <c r="D427" s="71"/>
      <c r="E427" s="71"/>
      <c r="F427" s="71"/>
      <c r="G427" s="71"/>
      <c r="H427" s="79"/>
      <c r="I427" s="79"/>
      <c r="J427" s="79"/>
      <c r="K427" s="79"/>
    </row>
    <row r="428" spans="2:11">
      <c r="B428" s="71"/>
      <c r="C428" s="71"/>
      <c r="D428" s="71"/>
      <c r="E428" s="71"/>
      <c r="F428" s="71"/>
      <c r="G428" s="71"/>
      <c r="H428" s="79"/>
      <c r="I428" s="79"/>
      <c r="J428" s="79"/>
      <c r="K428" s="79"/>
    </row>
    <row r="429" spans="2:11">
      <c r="B429" s="71"/>
      <c r="C429" s="71"/>
      <c r="D429" s="71"/>
      <c r="E429" s="71"/>
      <c r="F429" s="71"/>
      <c r="G429" s="71"/>
      <c r="H429" s="79"/>
      <c r="I429" s="79"/>
      <c r="J429" s="79"/>
      <c r="K429" s="79"/>
    </row>
    <row r="430" spans="2:11">
      <c r="B430" s="71"/>
      <c r="C430" s="71"/>
      <c r="D430" s="71"/>
      <c r="E430" s="71"/>
      <c r="F430" s="71"/>
      <c r="G430" s="71"/>
      <c r="H430" s="79"/>
      <c r="I430" s="79"/>
      <c r="J430" s="79"/>
      <c r="K430" s="79"/>
    </row>
    <row r="431" spans="2:11">
      <c r="B431" s="71"/>
      <c r="C431" s="71"/>
      <c r="D431" s="71"/>
      <c r="E431" s="71"/>
      <c r="F431" s="71"/>
      <c r="G431" s="71"/>
      <c r="H431" s="79"/>
      <c r="I431" s="79"/>
      <c r="J431" s="79"/>
      <c r="K431" s="79"/>
    </row>
    <row r="432" spans="2:11">
      <c r="B432" s="71"/>
      <c r="C432" s="71"/>
      <c r="D432" s="71"/>
      <c r="E432" s="71"/>
      <c r="F432" s="71"/>
      <c r="G432" s="71"/>
      <c r="H432" s="79"/>
      <c r="I432" s="79"/>
      <c r="J432" s="79"/>
      <c r="K432" s="79"/>
    </row>
    <row r="433" spans="2:11">
      <c r="B433" s="71"/>
      <c r="C433" s="71"/>
      <c r="D433" s="71"/>
      <c r="E433" s="71"/>
      <c r="F433" s="71"/>
      <c r="G433" s="71"/>
      <c r="H433" s="79"/>
      <c r="I433" s="79"/>
      <c r="J433" s="79"/>
      <c r="K433" s="79"/>
    </row>
    <row r="434" spans="2:11">
      <c r="B434" s="71"/>
      <c r="C434" s="71"/>
      <c r="D434" s="71"/>
      <c r="E434" s="71"/>
      <c r="F434" s="71"/>
      <c r="G434" s="71"/>
      <c r="H434" s="79"/>
      <c r="I434" s="79"/>
      <c r="J434" s="79"/>
      <c r="K434" s="79"/>
    </row>
    <row r="435" spans="2:11">
      <c r="B435" s="71"/>
      <c r="C435" s="71"/>
      <c r="D435" s="71"/>
      <c r="E435" s="71"/>
      <c r="F435" s="71"/>
      <c r="G435" s="71"/>
      <c r="H435" s="79"/>
      <c r="I435" s="79"/>
      <c r="J435" s="79"/>
      <c r="K435" s="79"/>
    </row>
    <row r="436" spans="2:11">
      <c r="B436" s="71"/>
      <c r="C436" s="71"/>
      <c r="D436" s="71"/>
      <c r="E436" s="71"/>
      <c r="F436" s="71"/>
      <c r="G436" s="71"/>
      <c r="H436" s="79"/>
      <c r="I436" s="79"/>
      <c r="J436" s="79"/>
      <c r="K436" s="79"/>
    </row>
    <row r="437" spans="2:11">
      <c r="B437" s="71"/>
      <c r="C437" s="71"/>
      <c r="D437" s="71"/>
      <c r="E437" s="71"/>
      <c r="F437" s="71"/>
      <c r="G437" s="71"/>
      <c r="H437" s="79"/>
      <c r="I437" s="79"/>
      <c r="J437" s="79"/>
      <c r="K437" s="79"/>
    </row>
    <row r="438" spans="2:11">
      <c r="B438" s="71"/>
      <c r="C438" s="71"/>
      <c r="D438" s="71"/>
      <c r="E438" s="71"/>
      <c r="F438" s="71"/>
      <c r="G438" s="71"/>
      <c r="H438" s="79"/>
      <c r="I438" s="79"/>
      <c r="J438" s="79"/>
      <c r="K438" s="79"/>
    </row>
    <row r="439" spans="2:11">
      <c r="B439" s="71"/>
      <c r="C439" s="71"/>
      <c r="D439" s="71"/>
      <c r="E439" s="71"/>
      <c r="F439" s="71"/>
      <c r="G439" s="71"/>
      <c r="H439" s="79"/>
      <c r="I439" s="79"/>
      <c r="J439" s="79"/>
      <c r="K439" s="79"/>
    </row>
    <row r="440" spans="2:11">
      <c r="B440" s="71"/>
      <c r="C440" s="71"/>
      <c r="D440" s="71"/>
      <c r="E440" s="71"/>
      <c r="F440" s="71"/>
      <c r="G440" s="71"/>
      <c r="H440" s="79"/>
      <c r="I440" s="79"/>
      <c r="J440" s="79"/>
      <c r="K440" s="79"/>
    </row>
    <row r="441" spans="2:11">
      <c r="B441" s="71"/>
      <c r="C441" s="71"/>
      <c r="D441" s="71"/>
      <c r="E441" s="71"/>
      <c r="F441" s="71"/>
      <c r="G441" s="71"/>
      <c r="H441" s="79"/>
      <c r="I441" s="79"/>
      <c r="J441" s="79"/>
      <c r="K441" s="79"/>
    </row>
    <row r="442" spans="2:11">
      <c r="B442" s="71"/>
      <c r="C442" s="71"/>
      <c r="D442" s="71"/>
      <c r="E442" s="71"/>
      <c r="F442" s="71"/>
      <c r="G442" s="71"/>
      <c r="H442" s="79"/>
      <c r="I442" s="79"/>
      <c r="J442" s="79"/>
      <c r="K442" s="79"/>
    </row>
    <row r="443" spans="2:11">
      <c r="B443" s="71"/>
      <c r="C443" s="71"/>
      <c r="D443" s="71"/>
      <c r="E443" s="71"/>
      <c r="F443" s="71"/>
      <c r="G443" s="71"/>
      <c r="H443" s="79"/>
      <c r="I443" s="79"/>
      <c r="J443" s="79"/>
      <c r="K443" s="79"/>
    </row>
    <row r="444" spans="2:11">
      <c r="B444" s="71"/>
      <c r="C444" s="71"/>
      <c r="D444" s="71"/>
      <c r="E444" s="71"/>
      <c r="F444" s="71"/>
      <c r="G444" s="71"/>
      <c r="H444" s="79"/>
      <c r="I444" s="79"/>
      <c r="J444" s="79"/>
      <c r="K444" s="79"/>
    </row>
    <row r="445" spans="2:11">
      <c r="B445" s="71"/>
      <c r="C445" s="71"/>
      <c r="D445" s="71"/>
      <c r="E445" s="71"/>
      <c r="F445" s="71"/>
      <c r="G445" s="71"/>
      <c r="H445" s="79"/>
      <c r="I445" s="79"/>
      <c r="J445" s="79"/>
      <c r="K445" s="79"/>
    </row>
    <row r="446" spans="2:11">
      <c r="B446" s="71"/>
      <c r="C446" s="71"/>
      <c r="D446" s="71"/>
      <c r="E446" s="71"/>
      <c r="F446" s="71"/>
      <c r="G446" s="71"/>
      <c r="H446" s="79"/>
      <c r="I446" s="79"/>
      <c r="J446" s="79"/>
      <c r="K446" s="79"/>
    </row>
    <row r="447" spans="2:11">
      <c r="B447" s="71"/>
      <c r="C447" s="71"/>
      <c r="D447" s="71"/>
      <c r="E447" s="71"/>
      <c r="F447" s="71"/>
      <c r="G447" s="71"/>
      <c r="H447" s="79"/>
      <c r="I447" s="79"/>
      <c r="J447" s="79"/>
      <c r="K447" s="79"/>
    </row>
    <row r="448" spans="2:11">
      <c r="B448" s="71"/>
      <c r="C448" s="71"/>
      <c r="D448" s="71"/>
      <c r="E448" s="71"/>
      <c r="F448" s="71"/>
      <c r="G448" s="71"/>
      <c r="H448" s="79"/>
      <c r="I448" s="79"/>
      <c r="J448" s="79"/>
      <c r="K448" s="79"/>
    </row>
    <row r="449" spans="2:11">
      <c r="B449" s="71"/>
      <c r="C449" s="71"/>
      <c r="D449" s="71"/>
      <c r="E449" s="71"/>
      <c r="F449" s="71"/>
      <c r="G449" s="71"/>
      <c r="H449" s="79"/>
      <c r="I449" s="79"/>
      <c r="J449" s="79"/>
      <c r="K449" s="79"/>
    </row>
    <row r="450" spans="2:11">
      <c r="B450" s="71"/>
      <c r="C450" s="71"/>
      <c r="D450" s="71"/>
      <c r="E450" s="71"/>
      <c r="F450" s="71"/>
      <c r="G450" s="71"/>
      <c r="H450" s="79"/>
      <c r="I450" s="79"/>
      <c r="J450" s="79"/>
      <c r="K450" s="79"/>
    </row>
    <row r="451" spans="2:11">
      <c r="B451" s="71"/>
      <c r="C451" s="71"/>
      <c r="D451" s="71"/>
      <c r="E451" s="71"/>
      <c r="F451" s="71"/>
      <c r="G451" s="71"/>
      <c r="H451" s="79"/>
      <c r="I451" s="79"/>
      <c r="J451" s="79"/>
      <c r="K451" s="79"/>
    </row>
    <row r="452" spans="2:11">
      <c r="B452" s="71"/>
      <c r="C452" s="71"/>
      <c r="D452" s="71"/>
      <c r="E452" s="71"/>
      <c r="F452" s="71"/>
      <c r="G452" s="71"/>
      <c r="H452" s="79"/>
      <c r="I452" s="79"/>
      <c r="J452" s="79"/>
      <c r="K452" s="79"/>
    </row>
    <row r="453" spans="2:11">
      <c r="B453" s="71"/>
      <c r="C453" s="71"/>
      <c r="D453" s="71"/>
      <c r="E453" s="71"/>
      <c r="F453" s="71"/>
      <c r="G453" s="71"/>
      <c r="H453" s="79"/>
      <c r="I453" s="79"/>
      <c r="J453" s="79"/>
      <c r="K453" s="79"/>
    </row>
    <row r="454" spans="2:11">
      <c r="B454" s="71"/>
      <c r="C454" s="71"/>
      <c r="D454" s="71"/>
      <c r="E454" s="71"/>
      <c r="F454" s="71"/>
      <c r="G454" s="71"/>
      <c r="H454" s="79"/>
      <c r="I454" s="79"/>
      <c r="J454" s="79"/>
      <c r="K454" s="79"/>
    </row>
    <row r="455" spans="2:11">
      <c r="B455" s="71"/>
      <c r="C455" s="71"/>
      <c r="D455" s="71"/>
      <c r="E455" s="71"/>
      <c r="F455" s="71"/>
      <c r="G455" s="71"/>
      <c r="H455" s="79"/>
      <c r="I455" s="79"/>
      <c r="J455" s="79"/>
      <c r="K455" s="79"/>
    </row>
    <row r="456" spans="2:11">
      <c r="B456" s="71"/>
      <c r="C456" s="71"/>
      <c r="D456" s="71"/>
      <c r="E456" s="71"/>
      <c r="F456" s="71"/>
      <c r="G456" s="71"/>
      <c r="H456" s="79"/>
      <c r="I456" s="79"/>
      <c r="J456" s="79"/>
      <c r="K456" s="79"/>
    </row>
    <row r="457" spans="2:11">
      <c r="B457" s="71"/>
      <c r="C457" s="71"/>
      <c r="D457" s="71"/>
      <c r="E457" s="71"/>
      <c r="F457" s="71"/>
      <c r="G457" s="71"/>
      <c r="H457" s="79"/>
      <c r="I457" s="79"/>
      <c r="J457" s="79"/>
      <c r="K457" s="79"/>
    </row>
    <row r="458" spans="2:11">
      <c r="B458" s="71"/>
      <c r="C458" s="71"/>
      <c r="D458" s="71"/>
      <c r="E458" s="71"/>
      <c r="F458" s="71"/>
      <c r="G458" s="71"/>
      <c r="H458" s="79"/>
      <c r="I458" s="79"/>
      <c r="J458" s="79"/>
      <c r="K458" s="79"/>
    </row>
    <row r="459" spans="2:11">
      <c r="B459" s="71"/>
      <c r="C459" s="71"/>
      <c r="D459" s="71"/>
      <c r="E459" s="71"/>
      <c r="F459" s="71"/>
      <c r="G459" s="71"/>
      <c r="H459" s="79"/>
      <c r="I459" s="79"/>
      <c r="J459" s="79"/>
      <c r="K459" s="79"/>
    </row>
    <row r="460" spans="2:11">
      <c r="B460" s="71"/>
      <c r="C460" s="71"/>
      <c r="D460" s="71"/>
      <c r="E460" s="71"/>
      <c r="F460" s="71"/>
      <c r="G460" s="71"/>
      <c r="H460" s="79"/>
      <c r="I460" s="79"/>
      <c r="J460" s="79"/>
      <c r="K460" s="79"/>
    </row>
    <row r="461" spans="2:11">
      <c r="B461" s="71"/>
      <c r="C461" s="71"/>
      <c r="D461" s="71"/>
      <c r="E461" s="71"/>
      <c r="F461" s="71"/>
      <c r="G461" s="71"/>
      <c r="H461" s="79"/>
      <c r="I461" s="79"/>
      <c r="J461" s="79"/>
      <c r="K461" s="79"/>
    </row>
    <row r="462" spans="2:11">
      <c r="B462" s="71"/>
      <c r="C462" s="71"/>
      <c r="D462" s="71"/>
      <c r="E462" s="71"/>
      <c r="F462" s="71"/>
      <c r="G462" s="71"/>
      <c r="H462" s="79"/>
      <c r="I462" s="79"/>
      <c r="J462" s="79"/>
      <c r="K462" s="79"/>
    </row>
    <row r="463" spans="2:11">
      <c r="B463" s="71"/>
      <c r="C463" s="71"/>
      <c r="D463" s="71"/>
      <c r="E463" s="71"/>
      <c r="F463" s="71"/>
      <c r="G463" s="71"/>
      <c r="H463" s="79"/>
      <c r="I463" s="79"/>
      <c r="J463" s="79"/>
      <c r="K463" s="79"/>
    </row>
    <row r="464" spans="2:11">
      <c r="B464" s="71"/>
      <c r="C464" s="71"/>
      <c r="D464" s="71"/>
      <c r="E464" s="71"/>
      <c r="F464" s="71"/>
      <c r="G464" s="71"/>
      <c r="H464" s="79"/>
      <c r="I464" s="79"/>
      <c r="J464" s="79"/>
      <c r="K464" s="79"/>
    </row>
    <row r="465" spans="2:11">
      <c r="B465" s="71"/>
      <c r="C465" s="71"/>
      <c r="D465" s="71"/>
      <c r="E465" s="71"/>
      <c r="F465" s="71"/>
      <c r="G465" s="71"/>
      <c r="H465" s="79"/>
      <c r="I465" s="79"/>
      <c r="J465" s="79"/>
      <c r="K465" s="79"/>
    </row>
    <row r="466" spans="2:11">
      <c r="B466" s="71"/>
      <c r="C466" s="71"/>
      <c r="D466" s="71"/>
      <c r="E466" s="71"/>
      <c r="F466" s="71"/>
      <c r="G466" s="71"/>
      <c r="H466" s="79"/>
      <c r="I466" s="79"/>
      <c r="J466" s="79"/>
      <c r="K466" s="79"/>
    </row>
    <row r="467" spans="2:11">
      <c r="B467" s="71"/>
      <c r="C467" s="71"/>
      <c r="D467" s="71"/>
      <c r="E467" s="71"/>
      <c r="F467" s="71"/>
      <c r="G467" s="71"/>
      <c r="H467" s="79"/>
      <c r="I467" s="79"/>
      <c r="J467" s="79"/>
      <c r="K467" s="79"/>
    </row>
    <row r="468" spans="2:11">
      <c r="B468" s="71"/>
      <c r="C468" s="71"/>
      <c r="D468" s="71"/>
      <c r="E468" s="71"/>
      <c r="F468" s="71"/>
      <c r="G468" s="71"/>
      <c r="H468" s="79"/>
      <c r="I468" s="79"/>
      <c r="J468" s="79"/>
      <c r="K468" s="79"/>
    </row>
    <row r="469" spans="2:11">
      <c r="B469" s="71"/>
      <c r="C469" s="71"/>
      <c r="D469" s="71"/>
      <c r="E469" s="71"/>
      <c r="F469" s="71"/>
      <c r="G469" s="71"/>
      <c r="H469" s="79"/>
      <c r="I469" s="79"/>
      <c r="J469" s="79"/>
      <c r="K469" s="79"/>
    </row>
    <row r="470" spans="2:11">
      <c r="B470" s="71"/>
      <c r="C470" s="71"/>
      <c r="D470" s="71"/>
      <c r="E470" s="71"/>
      <c r="F470" s="71"/>
      <c r="G470" s="71"/>
      <c r="H470" s="79"/>
      <c r="I470" s="79"/>
      <c r="J470" s="79"/>
      <c r="K470" s="79"/>
    </row>
    <row r="471" spans="2:11">
      <c r="B471" s="71"/>
      <c r="C471" s="71"/>
      <c r="D471" s="71"/>
      <c r="E471" s="71"/>
      <c r="F471" s="71"/>
      <c r="G471" s="71"/>
      <c r="H471" s="79"/>
      <c r="I471" s="79"/>
      <c r="J471" s="79"/>
      <c r="K471" s="79"/>
    </row>
    <row r="472" spans="2:11">
      <c r="B472" s="71"/>
      <c r="C472" s="71"/>
      <c r="D472" s="71"/>
      <c r="E472" s="71"/>
      <c r="F472" s="71"/>
      <c r="G472" s="71"/>
      <c r="H472" s="79"/>
      <c r="I472" s="79"/>
      <c r="J472" s="79"/>
      <c r="K472" s="79"/>
    </row>
    <row r="473" spans="2:11">
      <c r="B473" s="71"/>
      <c r="C473" s="71"/>
      <c r="D473" s="71"/>
      <c r="E473" s="71"/>
      <c r="F473" s="71"/>
      <c r="G473" s="71"/>
      <c r="H473" s="79"/>
      <c r="I473" s="79"/>
      <c r="J473" s="79"/>
      <c r="K473" s="79"/>
    </row>
    <row r="474" spans="2:11">
      <c r="B474" s="71"/>
      <c r="C474" s="71"/>
      <c r="D474" s="71"/>
      <c r="E474" s="71"/>
      <c r="F474" s="71"/>
      <c r="G474" s="71"/>
      <c r="H474" s="79"/>
      <c r="I474" s="79"/>
      <c r="J474" s="79"/>
      <c r="K474" s="79"/>
    </row>
    <row r="475" spans="2:11">
      <c r="B475" s="71"/>
      <c r="C475" s="71"/>
      <c r="D475" s="71"/>
      <c r="E475" s="71"/>
      <c r="F475" s="71"/>
      <c r="G475" s="71"/>
      <c r="H475" s="79"/>
      <c r="I475" s="79"/>
      <c r="J475" s="79"/>
      <c r="K475" s="79"/>
    </row>
    <row r="476" spans="2:11">
      <c r="B476" s="71"/>
      <c r="C476" s="71"/>
      <c r="D476" s="71"/>
      <c r="E476" s="71"/>
      <c r="F476" s="71"/>
      <c r="G476" s="71"/>
      <c r="H476" s="79"/>
      <c r="I476" s="79"/>
      <c r="J476" s="79"/>
      <c r="K476" s="79"/>
    </row>
    <row r="477" spans="2:11">
      <c r="B477" s="71"/>
      <c r="C477" s="71"/>
      <c r="D477" s="71"/>
      <c r="E477" s="71"/>
      <c r="F477" s="71"/>
      <c r="G477" s="71"/>
      <c r="H477" s="79"/>
      <c r="I477" s="79"/>
      <c r="J477" s="79"/>
      <c r="K477" s="79"/>
    </row>
    <row r="478" spans="2:11">
      <c r="B478" s="71"/>
      <c r="C478" s="71"/>
      <c r="D478" s="71"/>
      <c r="E478" s="71"/>
      <c r="F478" s="71"/>
      <c r="G478" s="71"/>
      <c r="H478" s="79"/>
      <c r="I478" s="79"/>
      <c r="J478" s="79"/>
      <c r="K478" s="79"/>
    </row>
    <row r="479" spans="2:11">
      <c r="B479" s="71"/>
      <c r="C479" s="71"/>
      <c r="D479" s="71"/>
      <c r="E479" s="71"/>
      <c r="F479" s="71"/>
      <c r="G479" s="71"/>
      <c r="H479" s="79"/>
      <c r="I479" s="79"/>
      <c r="J479" s="79"/>
      <c r="K479" s="79"/>
    </row>
    <row r="480" spans="2:11">
      <c r="B480" s="71"/>
      <c r="C480" s="71"/>
      <c r="D480" s="71"/>
      <c r="E480" s="71"/>
      <c r="F480" s="71"/>
      <c r="G480" s="71"/>
      <c r="H480" s="79"/>
      <c r="I480" s="79"/>
      <c r="J480" s="79"/>
      <c r="K480" s="79"/>
    </row>
  </sheetData>
  <mergeCells count="120">
    <mergeCell ref="B11:F11"/>
    <mergeCell ref="B5:K5"/>
    <mergeCell ref="C2:K2"/>
    <mergeCell ref="C3:K3"/>
    <mergeCell ref="B16:F16"/>
    <mergeCell ref="B22:F22"/>
    <mergeCell ref="B12:K12"/>
    <mergeCell ref="B17:K17"/>
    <mergeCell ref="C48:H48"/>
    <mergeCell ref="B57:F57"/>
    <mergeCell ref="B51:K51"/>
    <mergeCell ref="C49:K49"/>
    <mergeCell ref="B62:F62"/>
    <mergeCell ref="B68:F68"/>
    <mergeCell ref="B58:K58"/>
    <mergeCell ref="B63:K63"/>
    <mergeCell ref="C25:H25"/>
    <mergeCell ref="B34:F34"/>
    <mergeCell ref="B28:K28"/>
    <mergeCell ref="C26:K26"/>
    <mergeCell ref="B39:F39"/>
    <mergeCell ref="B45:F45"/>
    <mergeCell ref="B35:K35"/>
    <mergeCell ref="B40:K40"/>
    <mergeCell ref="C94:H94"/>
    <mergeCell ref="B103:F103"/>
    <mergeCell ref="B97:K97"/>
    <mergeCell ref="C95:K95"/>
    <mergeCell ref="B108:F108"/>
    <mergeCell ref="B114:F114"/>
    <mergeCell ref="B104:K104"/>
    <mergeCell ref="B109:K109"/>
    <mergeCell ref="C71:H71"/>
    <mergeCell ref="B80:F80"/>
    <mergeCell ref="B74:K74"/>
    <mergeCell ref="C72:K72"/>
    <mergeCell ref="B85:F85"/>
    <mergeCell ref="B91:F91"/>
    <mergeCell ref="B81:K81"/>
    <mergeCell ref="B86:K86"/>
    <mergeCell ref="C140:H140"/>
    <mergeCell ref="B149:F149"/>
    <mergeCell ref="B143:K143"/>
    <mergeCell ref="C141:K141"/>
    <mergeCell ref="B154:F154"/>
    <mergeCell ref="B160:F160"/>
    <mergeCell ref="B150:K150"/>
    <mergeCell ref="B155:K155"/>
    <mergeCell ref="C117:H117"/>
    <mergeCell ref="B126:F126"/>
    <mergeCell ref="B120:K120"/>
    <mergeCell ref="C118:K118"/>
    <mergeCell ref="B131:F131"/>
    <mergeCell ref="B137:F137"/>
    <mergeCell ref="B127:K127"/>
    <mergeCell ref="B132:K132"/>
    <mergeCell ref="C186:H186"/>
    <mergeCell ref="B195:F195"/>
    <mergeCell ref="B189:K189"/>
    <mergeCell ref="C187:K187"/>
    <mergeCell ref="B200:F200"/>
    <mergeCell ref="B206:F206"/>
    <mergeCell ref="B196:K196"/>
    <mergeCell ref="B201:K201"/>
    <mergeCell ref="C163:H163"/>
    <mergeCell ref="B172:F172"/>
    <mergeCell ref="B166:K166"/>
    <mergeCell ref="C164:K164"/>
    <mergeCell ref="B177:F177"/>
    <mergeCell ref="B183:F183"/>
    <mergeCell ref="B173:K173"/>
    <mergeCell ref="B178:K178"/>
    <mergeCell ref="C232:H232"/>
    <mergeCell ref="B241:F241"/>
    <mergeCell ref="B235:K235"/>
    <mergeCell ref="C233:K233"/>
    <mergeCell ref="B246:F246"/>
    <mergeCell ref="B252:F252"/>
    <mergeCell ref="B242:K242"/>
    <mergeCell ref="B247:K247"/>
    <mergeCell ref="C209:H209"/>
    <mergeCell ref="B218:F218"/>
    <mergeCell ref="B212:K212"/>
    <mergeCell ref="C210:K210"/>
    <mergeCell ref="B223:F223"/>
    <mergeCell ref="B229:F229"/>
    <mergeCell ref="B219:K219"/>
    <mergeCell ref="B224:K224"/>
    <mergeCell ref="C278:H278"/>
    <mergeCell ref="B287:F287"/>
    <mergeCell ref="B281:K281"/>
    <mergeCell ref="C279:K279"/>
    <mergeCell ref="B292:F292"/>
    <mergeCell ref="B298:F298"/>
    <mergeCell ref="B288:K288"/>
    <mergeCell ref="B293:K293"/>
    <mergeCell ref="C255:H255"/>
    <mergeCell ref="B264:F264"/>
    <mergeCell ref="B258:K258"/>
    <mergeCell ref="C256:K256"/>
    <mergeCell ref="B269:F269"/>
    <mergeCell ref="B275:F275"/>
    <mergeCell ref="B265:K265"/>
    <mergeCell ref="B270:K270"/>
    <mergeCell ref="B333:F333"/>
    <mergeCell ref="C324:K324"/>
    <mergeCell ref="C325:K325"/>
    <mergeCell ref="B327:K327"/>
    <mergeCell ref="B338:F338"/>
    <mergeCell ref="B344:F344"/>
    <mergeCell ref="B334:K334"/>
    <mergeCell ref="B339:K339"/>
    <mergeCell ref="C301:H301"/>
    <mergeCell ref="B310:F310"/>
    <mergeCell ref="B304:K304"/>
    <mergeCell ref="C302:K302"/>
    <mergeCell ref="B315:F315"/>
    <mergeCell ref="B321:F321"/>
    <mergeCell ref="B316:K316"/>
    <mergeCell ref="B311:K311"/>
  </mergeCells>
  <phoneticPr fontId="4" type="noConversion"/>
  <pageMargins left="0.75" right="0.75" top="1" bottom="1" header="0" footer="0"/>
  <pageSetup paperSize="9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I163"/>
  <sheetViews>
    <sheetView topLeftCell="A85" zoomScale="75" workbookViewId="0">
      <selection activeCell="G11" sqref="G11:H11"/>
    </sheetView>
  </sheetViews>
  <sheetFormatPr baseColWidth="10" defaultRowHeight="12.75"/>
  <cols>
    <col min="1" max="1" width="18.42578125" style="80" customWidth="1"/>
    <col min="2" max="2" width="15.85546875" style="40" customWidth="1"/>
    <col min="3" max="3" width="5" style="40" customWidth="1"/>
    <col min="4" max="4" width="5.140625" style="40" customWidth="1"/>
    <col min="5" max="5" width="4.28515625" style="40" customWidth="1"/>
    <col min="6" max="6" width="4.140625" style="40" customWidth="1"/>
    <col min="7" max="7" width="11.42578125" style="40"/>
    <col min="8" max="8" width="8.140625" style="41" customWidth="1"/>
    <col min="9" max="9" width="7" style="41" customWidth="1"/>
    <col min="10" max="10" width="7.5703125" style="41" customWidth="1"/>
    <col min="11" max="11" width="8.5703125" style="41" customWidth="1"/>
    <col min="12" max="35" width="11.42578125" style="71"/>
    <col min="36" max="16384" width="11.42578125" style="40"/>
  </cols>
  <sheetData>
    <row r="1" spans="1:13" ht="13.5" thickBot="1">
      <c r="B1" s="71"/>
      <c r="C1" s="72"/>
      <c r="D1" s="72"/>
      <c r="E1" s="72"/>
      <c r="F1" s="72"/>
      <c r="G1" s="72"/>
      <c r="H1" s="73"/>
      <c r="I1" s="73"/>
      <c r="J1" s="73"/>
      <c r="K1" s="73"/>
    </row>
    <row r="2" spans="1:13" ht="15.75" customHeight="1" thickTop="1">
      <c r="B2" s="42" t="s">
        <v>15</v>
      </c>
      <c r="C2" s="408" t="s">
        <v>74</v>
      </c>
      <c r="D2" s="409"/>
      <c r="E2" s="409"/>
      <c r="F2" s="409"/>
      <c r="G2" s="409"/>
      <c r="H2" s="410"/>
      <c r="I2" s="390"/>
      <c r="J2" s="390"/>
      <c r="K2" s="391"/>
    </row>
    <row r="3" spans="1:13">
      <c r="B3" s="17" t="s">
        <v>16</v>
      </c>
      <c r="C3" s="392">
        <f>C26+C49+C72</f>
        <v>95</v>
      </c>
      <c r="D3" s="393"/>
      <c r="E3" s="393"/>
      <c r="F3" s="393"/>
      <c r="G3" s="393"/>
      <c r="H3" s="394"/>
      <c r="I3" s="394"/>
      <c r="J3" s="394"/>
      <c r="K3" s="395"/>
      <c r="M3" s="80" t="s">
        <v>69</v>
      </c>
    </row>
    <row r="4" spans="1:13" ht="13.5" thickBot="1">
      <c r="A4" s="83"/>
      <c r="B4" s="18"/>
      <c r="C4" s="7">
        <v>5</v>
      </c>
      <c r="D4" s="1">
        <v>4</v>
      </c>
      <c r="E4" s="7">
        <v>3</v>
      </c>
      <c r="F4" s="7">
        <v>2</v>
      </c>
      <c r="G4" s="1" t="s">
        <v>9</v>
      </c>
      <c r="H4" s="2" t="s">
        <v>14</v>
      </c>
      <c r="I4" s="31" t="s">
        <v>53</v>
      </c>
      <c r="J4" s="32" t="s">
        <v>46</v>
      </c>
      <c r="K4" s="37" t="s">
        <v>54</v>
      </c>
      <c r="M4" s="81" t="s">
        <v>80</v>
      </c>
    </row>
    <row r="5" spans="1:13" ht="13.5" thickTop="1">
      <c r="A5" s="83"/>
      <c r="B5" s="396" t="s">
        <v>10</v>
      </c>
      <c r="C5" s="397"/>
      <c r="D5" s="397"/>
      <c r="E5" s="397"/>
      <c r="F5" s="397"/>
      <c r="G5" s="397"/>
      <c r="H5" s="398"/>
      <c r="I5" s="398"/>
      <c r="J5" s="398"/>
      <c r="K5" s="399"/>
    </row>
    <row r="6" spans="1:13" ht="15.75" customHeight="1">
      <c r="B6" s="3" t="s">
        <v>49</v>
      </c>
      <c r="C6" s="4">
        <f t="shared" ref="C6:G10" si="0">C29+C52+C75</f>
        <v>87</v>
      </c>
      <c r="D6" s="4">
        <f t="shared" si="0"/>
        <v>8</v>
      </c>
      <c r="E6" s="4">
        <f t="shared" si="0"/>
        <v>0</v>
      </c>
      <c r="F6" s="4">
        <f t="shared" si="0"/>
        <v>0</v>
      </c>
      <c r="G6" s="4">
        <f t="shared" si="0"/>
        <v>95</v>
      </c>
      <c r="H6" s="10">
        <f t="shared" ref="H6:H11" si="1">G6*100/$C$3</f>
        <v>100</v>
      </c>
      <c r="I6" s="9">
        <f>AVERAGE(I29,I75,I52)</f>
        <v>5</v>
      </c>
      <c r="J6" s="9">
        <f>AVERAGE(I29,I75,I52)</f>
        <v>5</v>
      </c>
      <c r="K6" s="66">
        <f>(5*C6+4*D6+3*E6+2*F6)/$C$3</f>
        <v>4.9157894736842103</v>
      </c>
    </row>
    <row r="7" spans="1:13" ht="15">
      <c r="B7" s="3" t="s">
        <v>0</v>
      </c>
      <c r="C7" s="4">
        <f t="shared" si="0"/>
        <v>69</v>
      </c>
      <c r="D7" s="4">
        <f t="shared" si="0"/>
        <v>13</v>
      </c>
      <c r="E7" s="4">
        <f t="shared" si="0"/>
        <v>8</v>
      </c>
      <c r="F7" s="4">
        <f t="shared" si="0"/>
        <v>5</v>
      </c>
      <c r="G7" s="4">
        <f t="shared" si="0"/>
        <v>90</v>
      </c>
      <c r="H7" s="10">
        <f t="shared" si="1"/>
        <v>94.736842105263165</v>
      </c>
      <c r="I7" s="9">
        <f>AVERAGE(I30,I76,I53)</f>
        <v>5</v>
      </c>
      <c r="J7" s="9">
        <f>AVERAGE(I30,I76,I53)</f>
        <v>5</v>
      </c>
      <c r="K7" s="66">
        <f>(5*C7+4*D7+3*E7+2*F7)/$C$3</f>
        <v>4.5368421052631582</v>
      </c>
    </row>
    <row r="8" spans="1:13" ht="15">
      <c r="B8" s="19" t="s">
        <v>55</v>
      </c>
      <c r="C8" s="4">
        <f t="shared" si="0"/>
        <v>74</v>
      </c>
      <c r="D8" s="4">
        <f t="shared" si="0"/>
        <v>16</v>
      </c>
      <c r="E8" s="4">
        <f t="shared" si="0"/>
        <v>5</v>
      </c>
      <c r="F8" s="4">
        <f t="shared" si="0"/>
        <v>0</v>
      </c>
      <c r="G8" s="4">
        <f t="shared" si="0"/>
        <v>95</v>
      </c>
      <c r="H8" s="10">
        <f t="shared" si="1"/>
        <v>100</v>
      </c>
      <c r="I8" s="9">
        <f>AVERAGE(I31,I77,I54)</f>
        <v>5</v>
      </c>
      <c r="J8" s="9">
        <f>AVERAGE(I31,I77,I54)</f>
        <v>5</v>
      </c>
      <c r="K8" s="66">
        <f>(5*C8+4*D8+3*E8+2*F8)/$C$3</f>
        <v>4.7263157894736842</v>
      </c>
    </row>
    <row r="9" spans="1:13" ht="15">
      <c r="B9" s="3" t="s">
        <v>47</v>
      </c>
      <c r="C9" s="4">
        <f t="shared" si="0"/>
        <v>85</v>
      </c>
      <c r="D9" s="4">
        <f t="shared" si="0"/>
        <v>7</v>
      </c>
      <c r="E9" s="4">
        <f t="shared" si="0"/>
        <v>2</v>
      </c>
      <c r="F9" s="4">
        <f t="shared" si="0"/>
        <v>1</v>
      </c>
      <c r="G9" s="4">
        <f t="shared" si="0"/>
        <v>94</v>
      </c>
      <c r="H9" s="10">
        <f t="shared" si="1"/>
        <v>98.94736842105263</v>
      </c>
      <c r="I9" s="9">
        <f>AVERAGE(I32,I78,I55)</f>
        <v>5</v>
      </c>
      <c r="J9" s="9">
        <f>AVERAGE(I32,I78,I55)</f>
        <v>5</v>
      </c>
      <c r="K9" s="66">
        <f>(5*C9+4*D9+3*E9+2*F9)/$C$3</f>
        <v>4.8526315789473689</v>
      </c>
    </row>
    <row r="10" spans="1:13" ht="15">
      <c r="B10" s="3" t="s">
        <v>1</v>
      </c>
      <c r="C10" s="4">
        <f t="shared" si="0"/>
        <v>15</v>
      </c>
      <c r="D10" s="4">
        <f t="shared" si="0"/>
        <v>32</v>
      </c>
      <c r="E10" s="4">
        <f t="shared" si="0"/>
        <v>29</v>
      </c>
      <c r="F10" s="4">
        <f t="shared" si="0"/>
        <v>19</v>
      </c>
      <c r="G10" s="4">
        <f t="shared" si="0"/>
        <v>76</v>
      </c>
      <c r="H10" s="10">
        <f t="shared" si="1"/>
        <v>80</v>
      </c>
      <c r="I10" s="9">
        <f>AVERAGE(I33,I79,I56)</f>
        <v>3.3333333333333335</v>
      </c>
      <c r="J10" s="9">
        <f>AVERAGE(I33,I79,I56)</f>
        <v>3.3333333333333335</v>
      </c>
      <c r="K10" s="66">
        <f>(5*C10+4*D10+3*E10+2*F10)/$C$3</f>
        <v>3.4526315789473685</v>
      </c>
    </row>
    <row r="11" spans="1:13" ht="13.5" customHeight="1" thickBot="1">
      <c r="B11" s="385" t="s">
        <v>2</v>
      </c>
      <c r="C11" s="386"/>
      <c r="D11" s="386"/>
      <c r="E11" s="386"/>
      <c r="F11" s="387"/>
      <c r="G11" s="4">
        <f t="shared" ref="C11:G13" si="2">G34+G57+G80</f>
        <v>90</v>
      </c>
      <c r="H11" s="10">
        <f t="shared" si="1"/>
        <v>94.736842105263165</v>
      </c>
      <c r="I11" s="30"/>
      <c r="J11" s="30"/>
      <c r="K11" s="24"/>
    </row>
    <row r="12" spans="1:13" ht="13.5" thickTop="1">
      <c r="B12" s="396" t="s">
        <v>11</v>
      </c>
      <c r="C12" s="397"/>
      <c r="D12" s="397"/>
      <c r="E12" s="397"/>
      <c r="F12" s="397"/>
      <c r="G12" s="397"/>
      <c r="H12" s="398"/>
      <c r="I12" s="398"/>
      <c r="J12" s="398"/>
      <c r="K12" s="399"/>
    </row>
    <row r="13" spans="1:13" ht="15">
      <c r="B13" s="3" t="s">
        <v>52</v>
      </c>
      <c r="C13" s="4">
        <f t="shared" si="2"/>
        <v>88</v>
      </c>
      <c r="D13" s="4">
        <f t="shared" si="2"/>
        <v>4</v>
      </c>
      <c r="E13" s="4">
        <f t="shared" si="2"/>
        <v>3</v>
      </c>
      <c r="F13" s="4">
        <f t="shared" si="2"/>
        <v>0</v>
      </c>
      <c r="G13" s="4">
        <f>G36+G59+G82</f>
        <v>95</v>
      </c>
      <c r="H13" s="10">
        <f>G13*100/$C$3</f>
        <v>100</v>
      </c>
      <c r="I13" s="9">
        <f>AVERAGE(I36,I59,I82)</f>
        <v>5</v>
      </c>
      <c r="J13" s="9">
        <f>AVERAGE(I36,I59,I82)</f>
        <v>5</v>
      </c>
      <c r="K13" s="66">
        <f>(5*C13+4*D13+3*E13+2*F13)/$C$3</f>
        <v>4.8947368421052628</v>
      </c>
    </row>
    <row r="14" spans="1:13" ht="15">
      <c r="B14" s="19" t="s">
        <v>48</v>
      </c>
      <c r="C14" s="4">
        <f t="shared" ref="C14:F15" si="3">C37+C60+C83</f>
        <v>15</v>
      </c>
      <c r="D14" s="4">
        <f t="shared" si="3"/>
        <v>32</v>
      </c>
      <c r="E14" s="4">
        <f t="shared" si="3"/>
        <v>12</v>
      </c>
      <c r="F14" s="4">
        <f t="shared" si="3"/>
        <v>36</v>
      </c>
      <c r="G14" s="4">
        <f>G37+G60+G83</f>
        <v>59</v>
      </c>
      <c r="H14" s="10">
        <f>G14*100/$C$3</f>
        <v>62.10526315789474</v>
      </c>
      <c r="I14" s="9">
        <f>AVERAGE(I37,I60,I83)</f>
        <v>3.1666666666666665</v>
      </c>
      <c r="J14" s="9">
        <f>AVERAGE(I37,I60,I83)</f>
        <v>3.1666666666666665</v>
      </c>
      <c r="K14" s="66">
        <f>(5*C14+4*D14+3*E14+2*F14)/$C$3</f>
        <v>3.2736842105263158</v>
      </c>
    </row>
    <row r="15" spans="1:13" ht="15">
      <c r="B15" s="3" t="s">
        <v>4</v>
      </c>
      <c r="C15" s="4">
        <f t="shared" si="3"/>
        <v>85</v>
      </c>
      <c r="D15" s="4">
        <f t="shared" si="3"/>
        <v>4</v>
      </c>
      <c r="E15" s="4">
        <f t="shared" si="3"/>
        <v>4</v>
      </c>
      <c r="F15" s="4">
        <f t="shared" si="3"/>
        <v>2</v>
      </c>
      <c r="G15" s="4">
        <f>G38+G61+G84</f>
        <v>93</v>
      </c>
      <c r="H15" s="10">
        <f>G15*100/$C$3</f>
        <v>97.89473684210526</v>
      </c>
      <c r="I15" s="9">
        <f>AVERAGE(I38,I61,I84)</f>
        <v>5</v>
      </c>
      <c r="J15" s="9">
        <f>AVERAGE(I38,I61,I84)</f>
        <v>5</v>
      </c>
      <c r="K15" s="66">
        <f>(5*C15+4*D15+3*E15+2*F15)/$C$3</f>
        <v>4.810526315789474</v>
      </c>
    </row>
    <row r="16" spans="1:13" ht="13.5" customHeight="1" thickBot="1">
      <c r="B16" s="385" t="s">
        <v>5</v>
      </c>
      <c r="C16" s="386"/>
      <c r="D16" s="386"/>
      <c r="E16" s="386"/>
      <c r="F16" s="387"/>
      <c r="G16" s="4">
        <f>G39+G62+G85</f>
        <v>88</v>
      </c>
      <c r="H16" s="10">
        <f>G16*100/$C$3</f>
        <v>92.631578947368425</v>
      </c>
      <c r="I16" s="30"/>
      <c r="J16" s="30"/>
      <c r="K16" s="24"/>
    </row>
    <row r="17" spans="1:11" ht="13.5" customHeight="1" thickTop="1">
      <c r="B17" s="396" t="s">
        <v>12</v>
      </c>
      <c r="C17" s="397"/>
      <c r="D17" s="397"/>
      <c r="E17" s="397"/>
      <c r="F17" s="397"/>
      <c r="G17" s="397"/>
      <c r="H17" s="398"/>
      <c r="I17" s="398"/>
      <c r="J17" s="398"/>
      <c r="K17" s="399"/>
    </row>
    <row r="18" spans="1:11" ht="15">
      <c r="B18" s="3" t="s">
        <v>6</v>
      </c>
      <c r="C18" s="4">
        <f t="shared" ref="C18:G19" si="4">C41+C64+C87</f>
        <v>51</v>
      </c>
      <c r="D18" s="4">
        <f t="shared" si="4"/>
        <v>18</v>
      </c>
      <c r="E18" s="4">
        <f t="shared" si="4"/>
        <v>13</v>
      </c>
      <c r="F18" s="4">
        <f t="shared" si="4"/>
        <v>13</v>
      </c>
      <c r="G18" s="4">
        <f t="shared" si="4"/>
        <v>82</v>
      </c>
      <c r="H18" s="10">
        <f>G18*100/$C$3</f>
        <v>86.315789473684205</v>
      </c>
      <c r="I18" s="9">
        <f>AVERAGE(I41,I64,I87)</f>
        <v>4.333333333333333</v>
      </c>
      <c r="J18" s="9">
        <f>AVERAGE(I41,I64,I87)</f>
        <v>4.333333333333333</v>
      </c>
      <c r="K18" s="66">
        <f>(5*C18+4*D18+3*E18+2*F18)/$C$3</f>
        <v>4.1263157894736846</v>
      </c>
    </row>
    <row r="19" spans="1:11" ht="15">
      <c r="B19" s="3" t="s">
        <v>50</v>
      </c>
      <c r="C19" s="4">
        <f t="shared" si="4"/>
        <v>24</v>
      </c>
      <c r="D19" s="4">
        <f t="shared" si="4"/>
        <v>29</v>
      </c>
      <c r="E19" s="4">
        <f t="shared" si="4"/>
        <v>33</v>
      </c>
      <c r="F19" s="4">
        <f t="shared" si="4"/>
        <v>9</v>
      </c>
      <c r="G19" s="4">
        <f t="shared" si="4"/>
        <v>86</v>
      </c>
      <c r="H19" s="10">
        <f>G19*100/$C$3</f>
        <v>90.526315789473685</v>
      </c>
      <c r="I19" s="9">
        <f>AVERAGE(I42,I65,I88)</f>
        <v>3.6666666666666665</v>
      </c>
      <c r="J19" s="9">
        <f>AVERAGE(I42,I65,I88)</f>
        <v>3.6666666666666665</v>
      </c>
      <c r="K19" s="66">
        <f>(5*C19+4*D19+3*E19+2*F19)/$C$3</f>
        <v>3.7157894736842105</v>
      </c>
    </row>
    <row r="20" spans="1:11" ht="15">
      <c r="B20" s="19" t="s">
        <v>7</v>
      </c>
      <c r="C20" s="4">
        <f>C43+C66+C89</f>
        <v>75</v>
      </c>
      <c r="D20" s="4">
        <f>D43+D66+D89</f>
        <v>12</v>
      </c>
      <c r="E20" s="4">
        <f>E43+E66+E89</f>
        <v>5</v>
      </c>
      <c r="F20" s="4">
        <f>F43+F66+F89</f>
        <v>3</v>
      </c>
      <c r="G20" s="4">
        <f>G43+G66+G89</f>
        <v>92</v>
      </c>
      <c r="H20" s="10">
        <f>G20*100/$C$3</f>
        <v>96.84210526315789</v>
      </c>
      <c r="I20" s="9">
        <f>AVERAGE(I43,I66,I89)</f>
        <v>4.833333333333333</v>
      </c>
      <c r="J20" s="9">
        <f>AVERAGE(I43,I66,I89)</f>
        <v>4.833333333333333</v>
      </c>
      <c r="K20" s="66">
        <f>(5*C20+4*D20+3*E20+2*F20)/$C$3</f>
        <v>4.6736842105263161</v>
      </c>
    </row>
    <row r="21" spans="1:11" ht="15">
      <c r="A21" s="83"/>
      <c r="B21" s="6" t="s">
        <v>51</v>
      </c>
      <c r="C21" s="4">
        <f t="shared" ref="C21:G22" si="5">C44+C67+C90</f>
        <v>45</v>
      </c>
      <c r="D21" s="4">
        <f t="shared" si="5"/>
        <v>37</v>
      </c>
      <c r="E21" s="4">
        <f t="shared" si="5"/>
        <v>6</v>
      </c>
      <c r="F21" s="4">
        <f t="shared" si="5"/>
        <v>7</v>
      </c>
      <c r="G21" s="4">
        <f t="shared" si="5"/>
        <v>88</v>
      </c>
      <c r="H21" s="10">
        <f>G21*100/$C$3</f>
        <v>92.631578947368425</v>
      </c>
      <c r="I21" s="9">
        <f>AVERAGE(I44,I67,I90)</f>
        <v>4.333333333333333</v>
      </c>
      <c r="J21" s="9">
        <f>AVERAGE(I44,I67,I90)</f>
        <v>4.333333333333333</v>
      </c>
      <c r="K21" s="66">
        <f>(5*C21+4*D21+3*E21+2*F21)/$C$3</f>
        <v>4.2631578947368425</v>
      </c>
    </row>
    <row r="22" spans="1:11" ht="13.5" customHeight="1" thickBot="1">
      <c r="A22" s="83"/>
      <c r="B22" s="400" t="s">
        <v>8</v>
      </c>
      <c r="C22" s="401"/>
      <c r="D22" s="401"/>
      <c r="E22" s="401"/>
      <c r="F22" s="401"/>
      <c r="G22" s="23">
        <f t="shared" si="5"/>
        <v>84</v>
      </c>
      <c r="H22" s="10">
        <f>G22*100/$C$3</f>
        <v>88.421052631578945</v>
      </c>
      <c r="I22" s="30"/>
      <c r="J22" s="30"/>
      <c r="K22" s="24"/>
    </row>
    <row r="23" spans="1:11" ht="13.5" thickTop="1">
      <c r="B23" s="71"/>
      <c r="C23" s="71"/>
      <c r="D23" s="71"/>
      <c r="E23" s="71"/>
      <c r="F23" s="71"/>
      <c r="G23" s="71"/>
      <c r="H23" s="78"/>
      <c r="I23" s="79"/>
      <c r="J23" s="79"/>
      <c r="K23" s="78"/>
    </row>
    <row r="24" spans="1:11" ht="13.5" thickBot="1">
      <c r="B24" s="71"/>
      <c r="C24" s="71"/>
      <c r="D24" s="71"/>
      <c r="E24" s="71"/>
      <c r="F24" s="71"/>
      <c r="G24" s="71"/>
      <c r="H24" s="79"/>
      <c r="I24" s="73"/>
      <c r="J24" s="73"/>
      <c r="K24" s="89"/>
    </row>
    <row r="25" spans="1:11" ht="13.5" customHeight="1" thickTop="1">
      <c r="A25" s="80" t="s">
        <v>75</v>
      </c>
      <c r="B25" s="42" t="s">
        <v>15</v>
      </c>
      <c r="C25" s="408" t="s">
        <v>75</v>
      </c>
      <c r="D25" s="409"/>
      <c r="E25" s="409"/>
      <c r="F25" s="409"/>
      <c r="G25" s="409"/>
      <c r="H25" s="410"/>
      <c r="I25" s="59"/>
      <c r="J25" s="57"/>
      <c r="K25" s="61"/>
    </row>
    <row r="26" spans="1:11">
      <c r="B26" s="43" t="s">
        <v>16</v>
      </c>
      <c r="C26" s="392">
        <f>CONTABILIDAD!$A$47</f>
        <v>31</v>
      </c>
      <c r="D26" s="393"/>
      <c r="E26" s="393"/>
      <c r="F26" s="393"/>
      <c r="G26" s="393"/>
      <c r="H26" s="394"/>
      <c r="I26" s="394"/>
      <c r="J26" s="394"/>
      <c r="K26" s="395"/>
    </row>
    <row r="27" spans="1:11" ht="13.5" thickBot="1">
      <c r="A27" s="83"/>
      <c r="B27" s="44"/>
      <c r="C27" s="45">
        <v>5</v>
      </c>
      <c r="D27" s="46">
        <v>4</v>
      </c>
      <c r="E27" s="45">
        <v>3</v>
      </c>
      <c r="F27" s="45">
        <v>2</v>
      </c>
      <c r="G27" s="46" t="s">
        <v>9</v>
      </c>
      <c r="H27" s="47" t="s">
        <v>14</v>
      </c>
      <c r="I27" s="48" t="s">
        <v>53</v>
      </c>
      <c r="J27" s="49" t="s">
        <v>46</v>
      </c>
      <c r="K27" s="50" t="s">
        <v>54</v>
      </c>
    </row>
    <row r="28" spans="1:11" ht="13.5" thickTop="1">
      <c r="B28" s="402" t="s">
        <v>10</v>
      </c>
      <c r="C28" s="403"/>
      <c r="D28" s="403"/>
      <c r="E28" s="403"/>
      <c r="F28" s="403"/>
      <c r="G28" s="403"/>
      <c r="H28" s="404"/>
      <c r="I28" s="404"/>
      <c r="J28" s="404"/>
      <c r="K28" s="405"/>
    </row>
    <row r="29" spans="1:11" ht="18" customHeight="1">
      <c r="B29" s="19" t="s">
        <v>49</v>
      </c>
      <c r="C29" s="4">
        <f>CONTABILIDAD!$C$47</f>
        <v>28</v>
      </c>
      <c r="D29" s="4">
        <f>CONTABILIDAD!$C$48</f>
        <v>3</v>
      </c>
      <c r="E29" s="4">
        <f>CONTABILIDAD!$C$49</f>
        <v>0</v>
      </c>
      <c r="F29" s="4">
        <f>CONTABILIDAD!$C$50</f>
        <v>0</v>
      </c>
      <c r="G29" s="4">
        <f>C29+D29+E29</f>
        <v>31</v>
      </c>
      <c r="H29" s="10">
        <f t="shared" ref="H29:H34" si="6">G29*100/$C$26</f>
        <v>100</v>
      </c>
      <c r="I29" s="9">
        <f>CONTABILIDAD!$C$138</f>
        <v>5</v>
      </c>
      <c r="J29" s="9">
        <f>CONTABILIDAD!$C$139</f>
        <v>5</v>
      </c>
      <c r="K29" s="66">
        <f>CONTABILIDAD!$C$140</f>
        <v>4.903225806451613</v>
      </c>
    </row>
    <row r="30" spans="1:11" ht="15">
      <c r="B30" s="19" t="s">
        <v>0</v>
      </c>
      <c r="C30" s="4">
        <f>CONTABILIDAD!$D$47</f>
        <v>16</v>
      </c>
      <c r="D30" s="4">
        <f>CONTABILIDAD!$D$48</f>
        <v>5</v>
      </c>
      <c r="E30" s="4">
        <f>CONTABILIDAD!$D$49</f>
        <v>6</v>
      </c>
      <c r="F30" s="4">
        <f>CONTABILIDAD!$D$50</f>
        <v>4</v>
      </c>
      <c r="G30" s="4">
        <f>C30+D30+E30</f>
        <v>27</v>
      </c>
      <c r="H30" s="10">
        <f t="shared" si="6"/>
        <v>87.096774193548384</v>
      </c>
      <c r="I30" s="9">
        <f>CONTABILIDAD!$D$138</f>
        <v>5</v>
      </c>
      <c r="J30" s="9">
        <f>CONTABILIDAD!$D$139</f>
        <v>3</v>
      </c>
      <c r="K30" s="66">
        <f>CONTABILIDAD!$D$140</f>
        <v>4.064516129032258</v>
      </c>
    </row>
    <row r="31" spans="1:11" ht="15">
      <c r="B31" s="19" t="s">
        <v>55</v>
      </c>
      <c r="C31" s="20">
        <f>CONTABILIDAD!$E$47</f>
        <v>24</v>
      </c>
      <c r="D31" s="20">
        <f>CONTABILIDAD!$E$48</f>
        <v>4</v>
      </c>
      <c r="E31" s="20">
        <f>CONTABILIDAD!$E$49</f>
        <v>3</v>
      </c>
      <c r="F31" s="20">
        <f>CONTABILIDAD!$E$50</f>
        <v>0</v>
      </c>
      <c r="G31" s="4">
        <f>C31+D31+E31</f>
        <v>31</v>
      </c>
      <c r="H31" s="10">
        <f t="shared" si="6"/>
        <v>100</v>
      </c>
      <c r="I31" s="21">
        <f>CONTABILIDAD!$E$138</f>
        <v>5</v>
      </c>
      <c r="J31" s="21">
        <f>CONTABILIDAD!$E$139</f>
        <v>5</v>
      </c>
      <c r="K31" s="67">
        <f>CONTABILIDAD!$E$140</f>
        <v>4.67741935483871</v>
      </c>
    </row>
    <row r="32" spans="1:11" ht="15">
      <c r="B32" s="19" t="s">
        <v>47</v>
      </c>
      <c r="C32" s="4">
        <f>CONTABILIDAD!$F$47</f>
        <v>27</v>
      </c>
      <c r="D32" s="4">
        <f>CONTABILIDAD!$F$48</f>
        <v>3</v>
      </c>
      <c r="E32" s="4">
        <f>CONTABILIDAD!$F$49</f>
        <v>0</v>
      </c>
      <c r="F32" s="4">
        <f>CONTABILIDAD!$F$50</f>
        <v>1</v>
      </c>
      <c r="G32" s="4">
        <f>C32+D32+E32</f>
        <v>30</v>
      </c>
      <c r="H32" s="10">
        <f t="shared" si="6"/>
        <v>96.774193548387103</v>
      </c>
      <c r="I32" s="9">
        <f>CONTABILIDAD!$F$138</f>
        <v>5</v>
      </c>
      <c r="J32" s="9">
        <f>CONTABILIDAD!$F$139</f>
        <v>5</v>
      </c>
      <c r="K32" s="66">
        <f>CONTABILIDAD!$F$140</f>
        <v>4.806451612903226</v>
      </c>
    </row>
    <row r="33" spans="1:11" ht="15">
      <c r="B33" s="19" t="s">
        <v>1</v>
      </c>
      <c r="C33" s="4">
        <f>CONTABILIDAD!$G$47</f>
        <v>3</v>
      </c>
      <c r="D33" s="4">
        <f>CONTABILIDAD!$G$48</f>
        <v>5</v>
      </c>
      <c r="E33" s="4">
        <f>CONTABILIDAD!$G$49</f>
        <v>11</v>
      </c>
      <c r="F33" s="4">
        <f>CONTABILIDAD!$G$50</f>
        <v>12</v>
      </c>
      <c r="G33" s="4">
        <f>C33+D33+E33</f>
        <v>19</v>
      </c>
      <c r="H33" s="10">
        <f t="shared" si="6"/>
        <v>61.29032258064516</v>
      </c>
      <c r="I33" s="9">
        <f>CONTABILIDAD!$G$138</f>
        <v>3</v>
      </c>
      <c r="J33" s="9">
        <f>CONTABILIDAD!$G$139</f>
        <v>2</v>
      </c>
      <c r="K33" s="66">
        <f>CONTABILIDAD!$G$140</f>
        <v>2.967741935483871</v>
      </c>
    </row>
    <row r="34" spans="1:11" ht="13.5" thickBot="1">
      <c r="B34" s="411" t="s">
        <v>2</v>
      </c>
      <c r="C34" s="412"/>
      <c r="D34" s="412"/>
      <c r="E34" s="412"/>
      <c r="F34" s="413"/>
      <c r="G34" s="4">
        <f>CONTABILIDAD!$S$47</f>
        <v>27</v>
      </c>
      <c r="H34" s="10">
        <f t="shared" si="6"/>
        <v>87.096774193548384</v>
      </c>
      <c r="I34" s="54"/>
      <c r="J34" s="55"/>
      <c r="K34" s="26"/>
    </row>
    <row r="35" spans="1:11" ht="13.5" thickTop="1">
      <c r="B35" s="402" t="s">
        <v>11</v>
      </c>
      <c r="C35" s="403"/>
      <c r="D35" s="403"/>
      <c r="E35" s="403"/>
      <c r="F35" s="403"/>
      <c r="G35" s="403"/>
      <c r="H35" s="404"/>
      <c r="I35" s="404"/>
      <c r="J35" s="404"/>
      <c r="K35" s="405"/>
    </row>
    <row r="36" spans="1:11" ht="15">
      <c r="B36" s="19" t="s">
        <v>52</v>
      </c>
      <c r="C36" s="20">
        <f>CONTABILIDAD!$I$47</f>
        <v>29</v>
      </c>
      <c r="D36" s="20">
        <f>CONTABILIDAD!$I$48</f>
        <v>2</v>
      </c>
      <c r="E36" s="20">
        <f>CONTABILIDAD!$I$49</f>
        <v>0</v>
      </c>
      <c r="F36" s="20">
        <f>CONTABILIDAD!$I$50</f>
        <v>0</v>
      </c>
      <c r="G36" s="5">
        <f>C36+D36+E36</f>
        <v>31</v>
      </c>
      <c r="H36" s="10">
        <f>G36*100/$C$26</f>
        <v>100</v>
      </c>
      <c r="I36" s="9">
        <f>CONTABILIDAD!$I$138</f>
        <v>5</v>
      </c>
      <c r="J36" s="9">
        <f>CONTABILIDAD!$I$139</f>
        <v>5</v>
      </c>
      <c r="K36" s="66">
        <f>CONTABILIDAD!$I$140</f>
        <v>4.935483870967742</v>
      </c>
    </row>
    <row r="37" spans="1:11" ht="15">
      <c r="B37" s="19" t="s">
        <v>48</v>
      </c>
      <c r="C37" s="20">
        <f>CONTABILIDAD!$J$47</f>
        <v>0</v>
      </c>
      <c r="D37" s="20">
        <f>CONTABILIDAD!$J$48</f>
        <v>0</v>
      </c>
      <c r="E37" s="20">
        <f>CONTABILIDAD!$J$49</f>
        <v>3</v>
      </c>
      <c r="F37" s="20">
        <f>CONTABILIDAD!$J$50</f>
        <v>28</v>
      </c>
      <c r="G37" s="5">
        <f>C37+D37+E37</f>
        <v>3</v>
      </c>
      <c r="H37" s="10">
        <f>G37*100/$C$26</f>
        <v>9.67741935483871</v>
      </c>
      <c r="I37" s="21">
        <f>CONTABILIDAD!$J$138</f>
        <v>2</v>
      </c>
      <c r="J37" s="21">
        <f>CONTABILIDAD!$J$139</f>
        <v>2</v>
      </c>
      <c r="K37" s="67">
        <f>CONTABILIDAD!$J$140</f>
        <v>2.096774193548387</v>
      </c>
    </row>
    <row r="38" spans="1:11" ht="15">
      <c r="B38" s="19" t="s">
        <v>4</v>
      </c>
      <c r="C38" s="20">
        <f>CONTABILIDAD!$K$47</f>
        <v>27</v>
      </c>
      <c r="D38" s="20">
        <f>CONTABILIDAD!$K$48</f>
        <v>3</v>
      </c>
      <c r="E38" s="20">
        <f>CONTABILIDAD!$K$49</f>
        <v>0</v>
      </c>
      <c r="F38" s="20">
        <f>CONTABILIDAD!$K$50</f>
        <v>1</v>
      </c>
      <c r="G38" s="5">
        <f>C38+D38+E38</f>
        <v>30</v>
      </c>
      <c r="H38" s="10">
        <f>G38*100/$C$26</f>
        <v>96.774193548387103</v>
      </c>
      <c r="I38" s="9">
        <f>CONTABILIDAD!$K$138</f>
        <v>5</v>
      </c>
      <c r="J38" s="9">
        <f>CONTABILIDAD!$K$139</f>
        <v>5</v>
      </c>
      <c r="K38" s="66">
        <f>CONTABILIDAD!$K$140</f>
        <v>4.806451612903226</v>
      </c>
    </row>
    <row r="39" spans="1:11" ht="13.5" thickBot="1">
      <c r="B39" s="411" t="s">
        <v>5</v>
      </c>
      <c r="C39" s="412"/>
      <c r="D39" s="412"/>
      <c r="E39" s="412"/>
      <c r="F39" s="413"/>
      <c r="G39" s="4">
        <f>CONTABILIDAD!$T$47</f>
        <v>26</v>
      </c>
      <c r="H39" s="10">
        <f>G39*100/$C$26</f>
        <v>83.870967741935488</v>
      </c>
      <c r="I39" s="54"/>
      <c r="J39" s="55"/>
      <c r="K39" s="53"/>
    </row>
    <row r="40" spans="1:11" ht="13.5" customHeight="1" thickTop="1">
      <c r="B40" s="402" t="s">
        <v>12</v>
      </c>
      <c r="C40" s="403"/>
      <c r="D40" s="403"/>
      <c r="E40" s="403"/>
      <c r="F40" s="403"/>
      <c r="G40" s="403"/>
      <c r="H40" s="404"/>
      <c r="I40" s="404"/>
      <c r="J40" s="404"/>
      <c r="K40" s="405"/>
    </row>
    <row r="41" spans="1:11" ht="15">
      <c r="B41" s="19" t="s">
        <v>6</v>
      </c>
      <c r="C41" s="20">
        <f>CONTABILIDAD!$M$47</f>
        <v>12</v>
      </c>
      <c r="D41" s="20">
        <f>CONTABILIDAD!$M$48</f>
        <v>7</v>
      </c>
      <c r="E41" s="20">
        <f>CONTABILIDAD!$M$49</f>
        <v>6</v>
      </c>
      <c r="F41" s="20">
        <f>CONTABILIDAD!$M$50</f>
        <v>6</v>
      </c>
      <c r="G41" s="5">
        <f>C41+D41+E41</f>
        <v>25</v>
      </c>
      <c r="H41" s="10">
        <f>G41*100/$C$26</f>
        <v>80.645161290322577</v>
      </c>
      <c r="I41" s="9">
        <f>CONTABILIDAD!$M$138</f>
        <v>4</v>
      </c>
      <c r="J41" s="9">
        <f>CONTABILIDAD!$M$139</f>
        <v>3</v>
      </c>
      <c r="K41" s="66">
        <f>CONTABILIDAD!$M$140</f>
        <v>3.806451612903226</v>
      </c>
    </row>
    <row r="42" spans="1:11" ht="15">
      <c r="B42" s="19" t="s">
        <v>50</v>
      </c>
      <c r="C42" s="20">
        <f>CONTABILIDAD!$N$47</f>
        <v>3</v>
      </c>
      <c r="D42" s="20">
        <f>CONTABILIDAD!$N$48</f>
        <v>8</v>
      </c>
      <c r="E42" s="20">
        <f>CONTABILIDAD!$N$49</f>
        <v>15</v>
      </c>
      <c r="F42" s="20">
        <f>CONTABILIDAD!$N$50</f>
        <v>5</v>
      </c>
      <c r="G42" s="5">
        <f>C42+D42+E42</f>
        <v>26</v>
      </c>
      <c r="H42" s="10">
        <f>G42*100/$C$26</f>
        <v>83.870967741935488</v>
      </c>
      <c r="I42" s="9">
        <f>CONTABILIDAD!$N$138</f>
        <v>3</v>
      </c>
      <c r="J42" s="9">
        <f>CONTABILIDAD!$N$139</f>
        <v>3</v>
      </c>
      <c r="K42" s="66">
        <f>CONTABILIDAD!$N$140</f>
        <v>3.2903225806451615</v>
      </c>
    </row>
    <row r="43" spans="1:11" ht="15">
      <c r="B43" s="19" t="s">
        <v>7</v>
      </c>
      <c r="C43" s="20">
        <f>CONTABILIDAD!$O$47</f>
        <v>26</v>
      </c>
      <c r="D43" s="20">
        <f>CONTABILIDAD!$O$48</f>
        <v>1</v>
      </c>
      <c r="E43" s="20">
        <f>CONTABILIDAD!$O$49</f>
        <v>2</v>
      </c>
      <c r="F43" s="20">
        <f>CONTABILIDAD!$O$50</f>
        <v>2</v>
      </c>
      <c r="G43" s="5">
        <f>C43+D43+E43</f>
        <v>29</v>
      </c>
      <c r="H43" s="10">
        <f>G43*100/$C$26</f>
        <v>93.548387096774192</v>
      </c>
      <c r="I43" s="21">
        <f>CONTABILIDAD!$O$138</f>
        <v>5</v>
      </c>
      <c r="J43" s="21">
        <f>CONTABILIDAD!$EO$139</f>
        <v>0</v>
      </c>
      <c r="K43" s="67">
        <f>CONTABILIDAD!$O$140</f>
        <v>4.645161290322581</v>
      </c>
    </row>
    <row r="44" spans="1:11" ht="15">
      <c r="A44" s="83"/>
      <c r="B44" s="27" t="s">
        <v>51</v>
      </c>
      <c r="C44" s="20">
        <f>CONTABILIDAD!$P$47</f>
        <v>11</v>
      </c>
      <c r="D44" s="20">
        <f>CONTABILIDAD!$P$48</f>
        <v>11</v>
      </c>
      <c r="E44" s="20">
        <f>CONTABILIDAD!$P$49</f>
        <v>5</v>
      </c>
      <c r="F44" s="20">
        <f>CONTABILIDAD!$P$50</f>
        <v>4</v>
      </c>
      <c r="G44" s="5">
        <f>C44+D44+E44</f>
        <v>27</v>
      </c>
      <c r="H44" s="10">
        <f>G44*100/$C$26</f>
        <v>87.096774193548384</v>
      </c>
      <c r="I44" s="9">
        <f>CONTABILIDAD!$P$138</f>
        <v>4</v>
      </c>
      <c r="J44" s="9">
        <f>CONTABILIDAD!$P$139</f>
        <v>3</v>
      </c>
      <c r="K44" s="66">
        <f>CONTABILIDAD!$P$140</f>
        <v>3.935483870967742</v>
      </c>
    </row>
    <row r="45" spans="1:11" ht="13.5" thickBot="1">
      <c r="A45" s="83"/>
      <c r="B45" s="406" t="s">
        <v>8</v>
      </c>
      <c r="C45" s="407"/>
      <c r="D45" s="407"/>
      <c r="E45" s="407"/>
      <c r="F45" s="407"/>
      <c r="G45" s="23">
        <f>CONTABILIDAD!$U$47</f>
        <v>25</v>
      </c>
      <c r="H45" s="10">
        <f>G45*100/$C$26</f>
        <v>80.645161290322577</v>
      </c>
      <c r="I45" s="58"/>
      <c r="J45" s="55"/>
      <c r="K45" s="26"/>
    </row>
    <row r="46" spans="1:11" ht="13.5" thickTop="1">
      <c r="B46" s="71"/>
      <c r="C46" s="71"/>
      <c r="D46" s="71"/>
      <c r="E46" s="71"/>
      <c r="F46" s="71"/>
      <c r="G46" s="71"/>
      <c r="H46" s="78"/>
      <c r="I46" s="79"/>
      <c r="J46" s="79"/>
      <c r="K46" s="78"/>
    </row>
    <row r="47" spans="1:11" ht="13.5" thickBot="1">
      <c r="B47" s="71"/>
      <c r="C47" s="71"/>
      <c r="D47" s="71"/>
      <c r="E47" s="71"/>
      <c r="F47" s="71"/>
      <c r="G47" s="71"/>
      <c r="H47" s="79"/>
      <c r="I47" s="73"/>
      <c r="J47" s="73"/>
      <c r="K47" s="89"/>
    </row>
    <row r="48" spans="1:11" ht="13.5" customHeight="1" thickTop="1">
      <c r="A48" s="80" t="s">
        <v>76</v>
      </c>
      <c r="B48" s="42" t="s">
        <v>15</v>
      </c>
      <c r="C48" s="408" t="s">
        <v>76</v>
      </c>
      <c r="D48" s="409"/>
      <c r="E48" s="409"/>
      <c r="F48" s="409"/>
      <c r="G48" s="409"/>
      <c r="H48" s="410"/>
      <c r="I48" s="59"/>
      <c r="J48" s="57"/>
      <c r="K48" s="62"/>
    </row>
    <row r="49" spans="1:12">
      <c r="B49" s="43" t="s">
        <v>16</v>
      </c>
      <c r="C49" s="392">
        <f>ECONOMIA!$A$47</f>
        <v>36</v>
      </c>
      <c r="D49" s="393"/>
      <c r="E49" s="393"/>
      <c r="F49" s="393"/>
      <c r="G49" s="393"/>
      <c r="H49" s="394"/>
      <c r="I49" s="394"/>
      <c r="J49" s="394"/>
      <c r="K49" s="395"/>
    </row>
    <row r="50" spans="1:12" ht="13.5" thickBot="1">
      <c r="A50" s="83"/>
      <c r="B50" s="44"/>
      <c r="C50" s="45">
        <v>5</v>
      </c>
      <c r="D50" s="46">
        <v>4</v>
      </c>
      <c r="E50" s="45">
        <v>3</v>
      </c>
      <c r="F50" s="45">
        <v>2</v>
      </c>
      <c r="G50" s="46" t="s">
        <v>9</v>
      </c>
      <c r="H50" s="47" t="s">
        <v>14</v>
      </c>
      <c r="I50" s="48" t="s">
        <v>53</v>
      </c>
      <c r="J50" s="49" t="s">
        <v>46</v>
      </c>
      <c r="K50" s="50" t="s">
        <v>54</v>
      </c>
    </row>
    <row r="51" spans="1:12" ht="13.5" thickTop="1">
      <c r="B51" s="402" t="s">
        <v>10</v>
      </c>
      <c r="C51" s="403"/>
      <c r="D51" s="403"/>
      <c r="E51" s="403"/>
      <c r="F51" s="403"/>
      <c r="G51" s="403"/>
      <c r="H51" s="404"/>
      <c r="I51" s="404"/>
      <c r="J51" s="404"/>
      <c r="K51" s="405"/>
    </row>
    <row r="52" spans="1:12" ht="15" customHeight="1">
      <c r="B52" s="19" t="s">
        <v>49</v>
      </c>
      <c r="C52" s="4">
        <f>ECONOMIA!$C$47</f>
        <v>34</v>
      </c>
      <c r="D52" s="4">
        <f>ECONOMIA!$C$48</f>
        <v>2</v>
      </c>
      <c r="E52" s="4">
        <f>ECONOMIA!$C$49</f>
        <v>0</v>
      </c>
      <c r="F52" s="4">
        <f>ECONOMIA!$C$50</f>
        <v>0</v>
      </c>
      <c r="G52" s="4">
        <f>C52+D52+E52</f>
        <v>36</v>
      </c>
      <c r="H52" s="10">
        <f>G52*100/$C$49</f>
        <v>100</v>
      </c>
      <c r="I52" s="9">
        <f>ECONOMIA!$C$138</f>
        <v>5</v>
      </c>
      <c r="J52" s="9">
        <f>ECONOMIA!$C$139</f>
        <v>5</v>
      </c>
      <c r="K52" s="66">
        <f>ECONOMIA!$C$140</f>
        <v>4.9444444444444446</v>
      </c>
    </row>
    <row r="53" spans="1:12" ht="15">
      <c r="B53" s="19" t="s">
        <v>0</v>
      </c>
      <c r="C53" s="4">
        <f>ECONOMIA!$D$47</f>
        <v>34</v>
      </c>
      <c r="D53" s="4">
        <f>ECONOMIA!$D$48</f>
        <v>2</v>
      </c>
      <c r="E53" s="4">
        <f>ECONOMIA!$D$49</f>
        <v>0</v>
      </c>
      <c r="F53" s="4">
        <f>ECONOMIA!$D$50</f>
        <v>0</v>
      </c>
      <c r="G53" s="4">
        <f>C53+D53+E53</f>
        <v>36</v>
      </c>
      <c r="H53" s="10">
        <f>G53*100/$C$49</f>
        <v>100</v>
      </c>
      <c r="I53" s="9">
        <f>ECONOMIA!$D$138</f>
        <v>5</v>
      </c>
      <c r="J53" s="9">
        <f>ECONOMIA!$D$139</f>
        <v>5</v>
      </c>
      <c r="K53" s="66">
        <f>ECONOMIA!$D$140</f>
        <v>4.9444444444444446</v>
      </c>
    </row>
    <row r="54" spans="1:12" ht="15">
      <c r="B54" s="19" t="s">
        <v>55</v>
      </c>
      <c r="C54" s="20">
        <f>ECONOMIA!$E$47</f>
        <v>29</v>
      </c>
      <c r="D54" s="20">
        <f>ECONOMIA!$E$48</f>
        <v>7</v>
      </c>
      <c r="E54" s="20">
        <f>ECONOMIA!$E$49</f>
        <v>0</v>
      </c>
      <c r="F54" s="20">
        <f>ECONOMIA!$E$50</f>
        <v>0</v>
      </c>
      <c r="G54" s="4">
        <f>C54+D54+E54</f>
        <v>36</v>
      </c>
      <c r="H54" s="10">
        <f>G54*100/$C$49</f>
        <v>100</v>
      </c>
      <c r="I54" s="21">
        <f>ECONOMIA!$E$138</f>
        <v>5</v>
      </c>
      <c r="J54" s="21">
        <f>ECONOMIA!$E$139</f>
        <v>5</v>
      </c>
      <c r="K54" s="67">
        <f>ECONOMIA!$E$140</f>
        <v>4.8055555555555554</v>
      </c>
    </row>
    <row r="55" spans="1:12" ht="15">
      <c r="B55" s="19" t="s">
        <v>47</v>
      </c>
      <c r="C55" s="4">
        <f>ECONOMIA!$F$47</f>
        <v>35</v>
      </c>
      <c r="D55" s="4">
        <f>ECONOMIA!$F$48</f>
        <v>1</v>
      </c>
      <c r="E55" s="4">
        <f>ECONOMIA!$F$49</f>
        <v>0</v>
      </c>
      <c r="F55" s="4">
        <f>ECONOMIA!$F$50</f>
        <v>0</v>
      </c>
      <c r="G55" s="4">
        <f>C55+D55+E55</f>
        <v>36</v>
      </c>
      <c r="H55" s="10">
        <f>G55*100/$C$49</f>
        <v>100</v>
      </c>
      <c r="I55" s="9">
        <f>ECONOMIA!$F$138</f>
        <v>5</v>
      </c>
      <c r="J55" s="9">
        <f>ECONOMIA!$F$139</f>
        <v>5</v>
      </c>
      <c r="K55" s="66">
        <f>ECONOMIA!$F$140</f>
        <v>4.9722222222222223</v>
      </c>
    </row>
    <row r="56" spans="1:12" ht="15">
      <c r="B56" s="19" t="s">
        <v>1</v>
      </c>
      <c r="C56" s="4">
        <f>ECONOMIA!$G$47</f>
        <v>7</v>
      </c>
      <c r="D56" s="4">
        <f>ECONOMIA!$G$48</f>
        <v>21</v>
      </c>
      <c r="E56" s="4">
        <f>ECONOMIA!$G$49</f>
        <v>8</v>
      </c>
      <c r="F56" s="4">
        <f>ECONOMIA!$G$50</f>
        <v>0</v>
      </c>
      <c r="G56" s="4">
        <f>C56+D56+E56</f>
        <v>36</v>
      </c>
      <c r="H56" s="10">
        <f>G56*100/$C$49</f>
        <v>100</v>
      </c>
      <c r="I56" s="9">
        <f>ECONOMIA!$G$138</f>
        <v>4</v>
      </c>
      <c r="J56" s="9">
        <f>ECONOMIA!$G$139</f>
        <v>4</v>
      </c>
      <c r="K56" s="66">
        <f>ECONOMIA!$G$140</f>
        <v>3.9722222222222223</v>
      </c>
    </row>
    <row r="57" spans="1:12" ht="13.5" customHeight="1" thickBot="1">
      <c r="B57" s="411" t="s">
        <v>2</v>
      </c>
      <c r="C57" s="412"/>
      <c r="D57" s="412"/>
      <c r="E57" s="412"/>
      <c r="F57" s="413"/>
      <c r="G57" s="4">
        <f>ECONOMIA!$S$47</f>
        <v>36</v>
      </c>
      <c r="H57" s="10">
        <f t="shared" ref="H57" si="7">G57*100/$C$49</f>
        <v>100</v>
      </c>
      <c r="I57" s="54"/>
      <c r="J57" s="55"/>
      <c r="K57" s="26"/>
    </row>
    <row r="58" spans="1:12" ht="13.5" thickTop="1">
      <c r="B58" s="402" t="s">
        <v>11</v>
      </c>
      <c r="C58" s="403"/>
      <c r="D58" s="403"/>
      <c r="E58" s="403"/>
      <c r="F58" s="403"/>
      <c r="G58" s="403"/>
      <c r="H58" s="404"/>
      <c r="I58" s="404"/>
      <c r="J58" s="404"/>
      <c r="K58" s="405"/>
    </row>
    <row r="59" spans="1:12" ht="15">
      <c r="B59" s="19" t="s">
        <v>52</v>
      </c>
      <c r="C59" s="20">
        <f>ECONOMIA!$I$47</f>
        <v>36</v>
      </c>
      <c r="D59" s="20">
        <f>ECONOMIA!$I$48</f>
        <v>0</v>
      </c>
      <c r="E59" s="20">
        <f>ECONOMIA!$I$49</f>
        <v>0</v>
      </c>
      <c r="F59" s="20">
        <f>ECONOMIA!$I$50</f>
        <v>0</v>
      </c>
      <c r="G59" s="5">
        <f>C59+D59+E59</f>
        <v>36</v>
      </c>
      <c r="H59" s="10">
        <f>G59*100/$C$49</f>
        <v>100</v>
      </c>
      <c r="I59" s="9">
        <f>ECONOMIA!$I$138</f>
        <v>5</v>
      </c>
      <c r="J59" s="9">
        <f>ECONOMIA!$I$139</f>
        <v>5</v>
      </c>
      <c r="K59" s="66">
        <f>ECONOMIA!$I$140</f>
        <v>5</v>
      </c>
    </row>
    <row r="60" spans="1:12" ht="15">
      <c r="B60" s="19" t="s">
        <v>48</v>
      </c>
      <c r="C60" s="20">
        <f>ECONOMIA!$J$47</f>
        <v>14</v>
      </c>
      <c r="D60" s="20">
        <f>ECONOMIA!$J$48</f>
        <v>19</v>
      </c>
      <c r="E60" s="20">
        <f>ECONOMIA!$J$49</f>
        <v>3</v>
      </c>
      <c r="F60" s="20">
        <f>ECONOMIA!$J$50</f>
        <v>0</v>
      </c>
      <c r="G60" s="5">
        <f>C60+D60+E60</f>
        <v>36</v>
      </c>
      <c r="H60" s="10">
        <f>G60*100/$C$49</f>
        <v>100</v>
      </c>
      <c r="I60" s="21">
        <f>ECONOMIA!$J$138</f>
        <v>4</v>
      </c>
      <c r="J60" s="21">
        <f>ECONOMIA!$J$139</f>
        <v>4</v>
      </c>
      <c r="K60" s="67">
        <f>ECONOMIA!$J$140</f>
        <v>4.3055555555555554</v>
      </c>
    </row>
    <row r="61" spans="1:12" ht="15">
      <c r="B61" s="19" t="s">
        <v>4</v>
      </c>
      <c r="C61" s="20">
        <f>ECONOMIA!$K$47</f>
        <v>36</v>
      </c>
      <c r="D61" s="20">
        <f>ECONOMIA!$K$48</f>
        <v>0</v>
      </c>
      <c r="E61" s="20">
        <f>ECONOMIA!$K$49</f>
        <v>0</v>
      </c>
      <c r="F61" s="20">
        <f>ECONOMIA!$K$50</f>
        <v>0</v>
      </c>
      <c r="G61" s="5">
        <f>C61+D61+E61</f>
        <v>36</v>
      </c>
      <c r="H61" s="10">
        <f>G61*100/$C$49</f>
        <v>100</v>
      </c>
      <c r="I61" s="9">
        <f>ECONOMIA!$K$138</f>
        <v>5</v>
      </c>
      <c r="J61" s="9">
        <f>ECONOMIA!$K$139</f>
        <v>5</v>
      </c>
      <c r="K61" s="66">
        <f>ECONOMIA!$K$140</f>
        <v>5</v>
      </c>
    </row>
    <row r="62" spans="1:12" ht="13.5" customHeight="1" thickBot="1">
      <c r="B62" s="411" t="s">
        <v>5</v>
      </c>
      <c r="C62" s="412"/>
      <c r="D62" s="412"/>
      <c r="E62" s="412"/>
      <c r="F62" s="413"/>
      <c r="G62" s="4">
        <f>ECONOMIA!$T$47</f>
        <v>36</v>
      </c>
      <c r="H62" s="10">
        <f>G62*100/$C$49</f>
        <v>100</v>
      </c>
      <c r="I62" s="54"/>
      <c r="J62" s="55"/>
      <c r="K62" s="53"/>
      <c r="L62" s="85"/>
    </row>
    <row r="63" spans="1:12" ht="13.5" customHeight="1" thickTop="1">
      <c r="B63" s="402" t="s">
        <v>12</v>
      </c>
      <c r="C63" s="403"/>
      <c r="D63" s="403"/>
      <c r="E63" s="403"/>
      <c r="F63" s="403"/>
      <c r="G63" s="403"/>
      <c r="H63" s="404"/>
      <c r="I63" s="404"/>
      <c r="J63" s="404"/>
      <c r="K63" s="405"/>
    </row>
    <row r="64" spans="1:12" ht="15">
      <c r="B64" s="19" t="s">
        <v>6</v>
      </c>
      <c r="C64" s="20">
        <f>ECONOMIA!$M$47</f>
        <v>28</v>
      </c>
      <c r="D64" s="20">
        <f>ECONOMIA!$M$48</f>
        <v>2</v>
      </c>
      <c r="E64" s="20">
        <f>ECONOMIA!$M$49</f>
        <v>4</v>
      </c>
      <c r="F64" s="20">
        <f>ECONOMIA!$M$50</f>
        <v>2</v>
      </c>
      <c r="G64" s="5">
        <f>C64+D64+E64</f>
        <v>34</v>
      </c>
      <c r="H64" s="10">
        <f>G64*100/$C$49</f>
        <v>94.444444444444443</v>
      </c>
      <c r="I64" s="9">
        <f>ECONOMIA!$M$138</f>
        <v>5</v>
      </c>
      <c r="J64" s="9">
        <f>ECONOMIA!$M$139</f>
        <v>5</v>
      </c>
      <c r="K64" s="66">
        <f>ECONOMIA!$M$140</f>
        <v>4.5555555555555554</v>
      </c>
    </row>
    <row r="65" spans="1:11" ht="15">
      <c r="B65" s="19" t="s">
        <v>50</v>
      </c>
      <c r="C65" s="20">
        <f>ECONOMIA!$N$47</f>
        <v>19</v>
      </c>
      <c r="D65" s="20">
        <f>ECONOMIA!$N$48</f>
        <v>12</v>
      </c>
      <c r="E65" s="20">
        <f>ECONOMIA!$N$49</f>
        <v>5</v>
      </c>
      <c r="F65" s="20">
        <f>ECONOMIA!$N$50</f>
        <v>0</v>
      </c>
      <c r="G65" s="5">
        <f>C65+D65+E65</f>
        <v>36</v>
      </c>
      <c r="H65" s="10">
        <f>G65*100/$C$49</f>
        <v>100</v>
      </c>
      <c r="I65" s="9">
        <f>ECONOMIA!$N$138</f>
        <v>5</v>
      </c>
      <c r="J65" s="9">
        <f>ECONOMIA!$N$139</f>
        <v>4</v>
      </c>
      <c r="K65" s="66">
        <f>ECONOMIA!$N$140</f>
        <v>4.3888888888888893</v>
      </c>
    </row>
    <row r="66" spans="1:11" ht="15">
      <c r="B66" s="19" t="s">
        <v>7</v>
      </c>
      <c r="C66" s="20">
        <f>ECONOMIA!$O$47</f>
        <v>35</v>
      </c>
      <c r="D66" s="20">
        <f>ECONOMIA!$O$48</f>
        <v>1</v>
      </c>
      <c r="E66" s="20">
        <f>ECONOMIA!$O$49</f>
        <v>0</v>
      </c>
      <c r="F66" s="20">
        <f>ECONOMIA!$O$50</f>
        <v>0</v>
      </c>
      <c r="G66" s="5">
        <f>C66+D66+E66</f>
        <v>36</v>
      </c>
      <c r="H66" s="10">
        <f>G66*100/$C$49</f>
        <v>100</v>
      </c>
      <c r="I66" s="21">
        <f>ECONOMIA!$O$138</f>
        <v>5</v>
      </c>
      <c r="J66" s="21">
        <f>ECONOMIA!$EO$139</f>
        <v>0</v>
      </c>
      <c r="K66" s="67">
        <f>ECONOMIA!$O$140</f>
        <v>4.9722222222222223</v>
      </c>
    </row>
    <row r="67" spans="1:11" ht="15">
      <c r="A67" s="83"/>
      <c r="B67" s="27" t="s">
        <v>51</v>
      </c>
      <c r="C67" s="20">
        <f>ECONOMIA!$P$47</f>
        <v>26</v>
      </c>
      <c r="D67" s="20">
        <f>ECONOMIA!$P$48</f>
        <v>10</v>
      </c>
      <c r="E67" s="20">
        <f>ECONOMIA!$P$49</f>
        <v>0</v>
      </c>
      <c r="F67" s="20">
        <f>ECONOMIA!$P$50</f>
        <v>0</v>
      </c>
      <c r="G67" s="5">
        <f>C67+D67+E67</f>
        <v>36</v>
      </c>
      <c r="H67" s="10">
        <f>G67*100/$C$49</f>
        <v>100</v>
      </c>
      <c r="I67" s="9">
        <f>ECONOMIA!$P$138</f>
        <v>5</v>
      </c>
      <c r="J67" s="9">
        <f>ECONOMIA!$P$139</f>
        <v>4</v>
      </c>
      <c r="K67" s="66">
        <f>ECONOMIA!$P$140</f>
        <v>4.7222222222222223</v>
      </c>
    </row>
    <row r="68" spans="1:11" ht="13.5" customHeight="1" thickBot="1">
      <c r="A68" s="83"/>
      <c r="B68" s="406" t="s">
        <v>8</v>
      </c>
      <c r="C68" s="407"/>
      <c r="D68" s="407"/>
      <c r="E68" s="407"/>
      <c r="F68" s="407"/>
      <c r="G68" s="23">
        <f>ECONOMIA!$U$47</f>
        <v>36</v>
      </c>
      <c r="H68" s="10">
        <f>G68*100/$C$49</f>
        <v>100</v>
      </c>
      <c r="I68" s="58"/>
      <c r="J68" s="55"/>
      <c r="K68" s="26"/>
    </row>
    <row r="69" spans="1:11" ht="13.5" thickTop="1">
      <c r="B69" s="71"/>
      <c r="C69" s="71"/>
      <c r="D69" s="71"/>
      <c r="E69" s="71"/>
      <c r="F69" s="71"/>
      <c r="G69" s="71"/>
      <c r="H69" s="79"/>
      <c r="I69" s="79"/>
      <c r="J69" s="79"/>
      <c r="K69" s="78"/>
    </row>
    <row r="70" spans="1:11" ht="13.5" thickBot="1">
      <c r="B70" s="71"/>
      <c r="C70" s="71"/>
      <c r="D70" s="71"/>
      <c r="E70" s="71"/>
      <c r="F70" s="71"/>
      <c r="G70" s="71"/>
      <c r="H70" s="79"/>
      <c r="I70" s="73"/>
      <c r="J70" s="73"/>
      <c r="K70" s="89"/>
    </row>
    <row r="71" spans="1:11" ht="13.5" customHeight="1" thickTop="1">
      <c r="A71" s="80" t="s">
        <v>37</v>
      </c>
      <c r="B71" s="42" t="s">
        <v>15</v>
      </c>
      <c r="C71" s="408" t="s">
        <v>37</v>
      </c>
      <c r="D71" s="409"/>
      <c r="E71" s="409"/>
      <c r="F71" s="409"/>
      <c r="G71" s="409"/>
      <c r="H71" s="410"/>
      <c r="I71" s="59"/>
      <c r="J71" s="57"/>
      <c r="K71" s="62"/>
    </row>
    <row r="72" spans="1:11">
      <c r="B72" s="43" t="s">
        <v>16</v>
      </c>
      <c r="C72" s="392">
        <f>TURISMO!$A$47</f>
        <v>28</v>
      </c>
      <c r="D72" s="393"/>
      <c r="E72" s="393"/>
      <c r="F72" s="393"/>
      <c r="G72" s="393"/>
      <c r="H72" s="394"/>
      <c r="I72" s="394"/>
      <c r="J72" s="394"/>
      <c r="K72" s="395"/>
    </row>
    <row r="73" spans="1:11" ht="13.5" thickBot="1">
      <c r="A73" s="83"/>
      <c r="B73" s="44"/>
      <c r="C73" s="45">
        <v>5</v>
      </c>
      <c r="D73" s="46">
        <v>4</v>
      </c>
      <c r="E73" s="45">
        <v>3</v>
      </c>
      <c r="F73" s="45">
        <v>2</v>
      </c>
      <c r="G73" s="46" t="s">
        <v>9</v>
      </c>
      <c r="H73" s="47" t="s">
        <v>14</v>
      </c>
      <c r="I73" s="48" t="s">
        <v>53</v>
      </c>
      <c r="J73" s="49" t="s">
        <v>46</v>
      </c>
      <c r="K73" s="50" t="s">
        <v>54</v>
      </c>
    </row>
    <row r="74" spans="1:11" ht="13.5" thickTop="1">
      <c r="B74" s="402" t="s">
        <v>10</v>
      </c>
      <c r="C74" s="403"/>
      <c r="D74" s="403"/>
      <c r="E74" s="403"/>
      <c r="F74" s="403"/>
      <c r="G74" s="403"/>
      <c r="H74" s="404"/>
      <c r="I74" s="404"/>
      <c r="J74" s="404"/>
      <c r="K74" s="405"/>
    </row>
    <row r="75" spans="1:11" ht="15" customHeight="1">
      <c r="B75" s="19" t="s">
        <v>49</v>
      </c>
      <c r="C75" s="4">
        <f>TURISMO!$C$47</f>
        <v>25</v>
      </c>
      <c r="D75" s="4">
        <f>TURISMO!$C$48</f>
        <v>3</v>
      </c>
      <c r="E75" s="4">
        <f>TURISMO!$C$49</f>
        <v>0</v>
      </c>
      <c r="F75" s="4">
        <f>TURISMO!$C$50</f>
        <v>0</v>
      </c>
      <c r="G75" s="4">
        <f>C75+D75+E75</f>
        <v>28</v>
      </c>
      <c r="H75" s="10">
        <f t="shared" ref="H75:H80" si="8">G75*100/$C$72</f>
        <v>100</v>
      </c>
      <c r="I75" s="9">
        <f>TURISMO!$C$138</f>
        <v>5</v>
      </c>
      <c r="J75" s="9">
        <f>TURISMO!$C$139</f>
        <v>5</v>
      </c>
      <c r="K75" s="66">
        <f>TURISMO!$C$140</f>
        <v>4.8928571428571432</v>
      </c>
    </row>
    <row r="76" spans="1:11" ht="15">
      <c r="B76" s="19" t="s">
        <v>0</v>
      </c>
      <c r="C76" s="4">
        <f>TURISMO!$D$47</f>
        <v>19</v>
      </c>
      <c r="D76" s="4">
        <f>TURISMO!$D$48</f>
        <v>6</v>
      </c>
      <c r="E76" s="4">
        <f>TURISMO!$D$49</f>
        <v>2</v>
      </c>
      <c r="F76" s="4">
        <f>TURISMO!$D$50</f>
        <v>1</v>
      </c>
      <c r="G76" s="4">
        <f>C76+D76+E76</f>
        <v>27</v>
      </c>
      <c r="H76" s="10">
        <f t="shared" si="8"/>
        <v>96.428571428571431</v>
      </c>
      <c r="I76" s="9">
        <f>TURISMO!$D$138</f>
        <v>5</v>
      </c>
      <c r="J76" s="9">
        <f>TURISMO!$D$139</f>
        <v>4</v>
      </c>
      <c r="K76" s="66">
        <f>TURISMO!$D$140</f>
        <v>4.5357142857142856</v>
      </c>
    </row>
    <row r="77" spans="1:11" ht="15">
      <c r="B77" s="19" t="s">
        <v>55</v>
      </c>
      <c r="C77" s="20">
        <f>TURISMO!$E$47</f>
        <v>21</v>
      </c>
      <c r="D77" s="20">
        <f>TURISMO!$E$48</f>
        <v>5</v>
      </c>
      <c r="E77" s="20">
        <f>TURISMO!$E$49</f>
        <v>2</v>
      </c>
      <c r="F77" s="20">
        <f>TURISMO!$E$50</f>
        <v>0</v>
      </c>
      <c r="G77" s="4">
        <f>C77+D77+E77</f>
        <v>28</v>
      </c>
      <c r="H77" s="10">
        <f t="shared" si="8"/>
        <v>100</v>
      </c>
      <c r="I77" s="21">
        <f>TURISMO!$E$138</f>
        <v>5</v>
      </c>
      <c r="J77" s="21">
        <f>TURISMO!$E$139</f>
        <v>4.75</v>
      </c>
      <c r="K77" s="67">
        <f>TURISMO!$E$140</f>
        <v>4.6785714285714288</v>
      </c>
    </row>
    <row r="78" spans="1:11" ht="15">
      <c r="B78" s="19" t="s">
        <v>47</v>
      </c>
      <c r="C78" s="4">
        <f>TURISMO!$F$47</f>
        <v>23</v>
      </c>
      <c r="D78" s="4">
        <f>TURISMO!$F$48</f>
        <v>3</v>
      </c>
      <c r="E78" s="4">
        <f>TURISMO!$F$49</f>
        <v>2</v>
      </c>
      <c r="F78" s="4">
        <f>TURISMO!$F$50</f>
        <v>0</v>
      </c>
      <c r="G78" s="4">
        <f>C78+D78+E78</f>
        <v>28</v>
      </c>
      <c r="H78" s="10">
        <f t="shared" si="8"/>
        <v>100</v>
      </c>
      <c r="I78" s="9">
        <f>TURISMO!$F$138</f>
        <v>5</v>
      </c>
      <c r="J78" s="9">
        <f>TURISMO!$F$139</f>
        <v>5</v>
      </c>
      <c r="K78" s="66">
        <f>TURISMO!$F$140</f>
        <v>4.75</v>
      </c>
    </row>
    <row r="79" spans="1:11" ht="15">
      <c r="B79" s="19" t="s">
        <v>1</v>
      </c>
      <c r="C79" s="4">
        <f>TURISMO!$G$47</f>
        <v>5</v>
      </c>
      <c r="D79" s="4">
        <f>TURISMO!$G$48</f>
        <v>6</v>
      </c>
      <c r="E79" s="4">
        <f>TURISMO!$G$49</f>
        <v>10</v>
      </c>
      <c r="F79" s="4">
        <f>TURISMO!$G$50</f>
        <v>7</v>
      </c>
      <c r="G79" s="4">
        <f>C79+D79+E79</f>
        <v>21</v>
      </c>
      <c r="H79" s="10">
        <f t="shared" si="8"/>
        <v>75</v>
      </c>
      <c r="I79" s="9">
        <f>TURISMO!$G$138</f>
        <v>3</v>
      </c>
      <c r="J79" s="9">
        <f>TURISMO!$G$139</f>
        <v>2.75</v>
      </c>
      <c r="K79" s="66">
        <f>TURISMO!$G$140</f>
        <v>3.3214285714285716</v>
      </c>
    </row>
    <row r="80" spans="1:11" ht="13.5" customHeight="1" thickBot="1">
      <c r="B80" s="411" t="s">
        <v>2</v>
      </c>
      <c r="C80" s="412"/>
      <c r="D80" s="412"/>
      <c r="E80" s="412"/>
      <c r="F80" s="413"/>
      <c r="G80" s="4">
        <f>TURISMO!$S$47</f>
        <v>27</v>
      </c>
      <c r="H80" s="10">
        <f t="shared" si="8"/>
        <v>96.428571428571431</v>
      </c>
      <c r="I80" s="54"/>
      <c r="J80" s="55"/>
      <c r="K80" s="26"/>
    </row>
    <row r="81" spans="1:12" ht="13.5" thickTop="1">
      <c r="B81" s="402" t="s">
        <v>11</v>
      </c>
      <c r="C81" s="403"/>
      <c r="D81" s="403"/>
      <c r="E81" s="403"/>
      <c r="F81" s="403"/>
      <c r="G81" s="403"/>
      <c r="H81" s="404"/>
      <c r="I81" s="404"/>
      <c r="J81" s="404"/>
      <c r="K81" s="405"/>
    </row>
    <row r="82" spans="1:12" ht="15">
      <c r="B82" s="19" t="s">
        <v>52</v>
      </c>
      <c r="C82" s="20">
        <f>TURISMO!$I$47</f>
        <v>23</v>
      </c>
      <c r="D82" s="20">
        <f>TURISMO!$I$48</f>
        <v>2</v>
      </c>
      <c r="E82" s="20">
        <f>TURISMO!$I$49</f>
        <v>3</v>
      </c>
      <c r="F82" s="20">
        <f>TURISMO!$I$50</f>
        <v>0</v>
      </c>
      <c r="G82" s="5">
        <f>C82+D82+E82</f>
        <v>28</v>
      </c>
      <c r="H82" s="10">
        <f>G82*100/$C$72</f>
        <v>100</v>
      </c>
      <c r="I82" s="9">
        <f>TURISMO!$I$138</f>
        <v>5</v>
      </c>
      <c r="J82" s="9">
        <f>TURISMO!$I$139</f>
        <v>5</v>
      </c>
      <c r="K82" s="66">
        <f>TURISMO!$I$140</f>
        <v>4.7142857142857144</v>
      </c>
    </row>
    <row r="83" spans="1:12" ht="15">
      <c r="B83" s="19" t="s">
        <v>48</v>
      </c>
      <c r="C83" s="20">
        <f>TURISMO!$J$47</f>
        <v>1</v>
      </c>
      <c r="D83" s="20">
        <f>TURISMO!$J$48</f>
        <v>13</v>
      </c>
      <c r="E83" s="20">
        <f>TURISMO!$J$49</f>
        <v>6</v>
      </c>
      <c r="F83" s="20">
        <f>TURISMO!$J$50</f>
        <v>8</v>
      </c>
      <c r="G83" s="5">
        <f>C83+D83+E83</f>
        <v>20</v>
      </c>
      <c r="H83" s="10">
        <f>G83*100/$C$72</f>
        <v>71.428571428571431</v>
      </c>
      <c r="I83" s="21">
        <f>TURISMO!$J$138</f>
        <v>3.5</v>
      </c>
      <c r="J83" s="21">
        <f>TURISMO!$J$139</f>
        <v>2</v>
      </c>
      <c r="K83" s="67">
        <f>TURISMO!$J$140</f>
        <v>3.25</v>
      </c>
    </row>
    <row r="84" spans="1:12" ht="15">
      <c r="B84" s="19" t="s">
        <v>4</v>
      </c>
      <c r="C84" s="20">
        <f>TURISMO!$K$47</f>
        <v>22</v>
      </c>
      <c r="D84" s="20">
        <f>TURISMO!$K$48</f>
        <v>1</v>
      </c>
      <c r="E84" s="20">
        <f>TURISMO!$K$49</f>
        <v>4</v>
      </c>
      <c r="F84" s="20">
        <f>TURISMO!$K$50</f>
        <v>1</v>
      </c>
      <c r="G84" s="5">
        <f>C84+D84+E84</f>
        <v>27</v>
      </c>
      <c r="H84" s="10">
        <f>G84*100/$C$72</f>
        <v>96.428571428571431</v>
      </c>
      <c r="I84" s="9">
        <f>TURISMO!$K$138</f>
        <v>5</v>
      </c>
      <c r="J84" s="9">
        <f>TURISMO!$K$139</f>
        <v>5</v>
      </c>
      <c r="K84" s="66">
        <f>TURISMO!$K$140</f>
        <v>4.5714285714285712</v>
      </c>
    </row>
    <row r="85" spans="1:12" ht="13.5" customHeight="1" thickBot="1">
      <c r="B85" s="411" t="s">
        <v>5</v>
      </c>
      <c r="C85" s="412"/>
      <c r="D85" s="412"/>
      <c r="E85" s="412"/>
      <c r="F85" s="413"/>
      <c r="G85" s="4">
        <f>TURISMO!$T$47</f>
        <v>26</v>
      </c>
      <c r="H85" s="10">
        <f>G85*100/$C$72</f>
        <v>92.857142857142861</v>
      </c>
      <c r="I85" s="54"/>
      <c r="J85" s="55"/>
      <c r="K85" s="53"/>
      <c r="L85" s="85"/>
    </row>
    <row r="86" spans="1:12" ht="13.5" customHeight="1" thickTop="1">
      <c r="B86" s="402" t="s">
        <v>12</v>
      </c>
      <c r="C86" s="403"/>
      <c r="D86" s="403"/>
      <c r="E86" s="403"/>
      <c r="F86" s="403"/>
      <c r="G86" s="403"/>
      <c r="H86" s="404"/>
      <c r="I86" s="404"/>
      <c r="J86" s="404"/>
      <c r="K86" s="405"/>
    </row>
    <row r="87" spans="1:12" ht="15">
      <c r="B87" s="19" t="s">
        <v>6</v>
      </c>
      <c r="C87" s="20">
        <f>TURISMO!$M$47</f>
        <v>11</v>
      </c>
      <c r="D87" s="20">
        <f>TURISMO!$M$48</f>
        <v>9</v>
      </c>
      <c r="E87" s="20">
        <f>TURISMO!$M$49</f>
        <v>3</v>
      </c>
      <c r="F87" s="20">
        <f>TURISMO!$M$50</f>
        <v>5</v>
      </c>
      <c r="G87" s="5">
        <f>C87+D87+E87</f>
        <v>23</v>
      </c>
      <c r="H87" s="10">
        <f>G87*100/$C$72</f>
        <v>82.142857142857139</v>
      </c>
      <c r="I87" s="9">
        <f>TURISMO!$M$138</f>
        <v>4</v>
      </c>
      <c r="J87" s="9">
        <f>TURISMO!$M$139</f>
        <v>3</v>
      </c>
      <c r="K87" s="66">
        <f>TURISMO!$M$140</f>
        <v>3.9285714285714284</v>
      </c>
    </row>
    <row r="88" spans="1:12" ht="15">
      <c r="B88" s="19" t="s">
        <v>50</v>
      </c>
      <c r="C88" s="20">
        <f>TURISMO!$N$47</f>
        <v>2</v>
      </c>
      <c r="D88" s="20">
        <f>TURISMO!$N$48</f>
        <v>9</v>
      </c>
      <c r="E88" s="20">
        <f>TURISMO!$N$49</f>
        <v>13</v>
      </c>
      <c r="F88" s="20">
        <f>TURISMO!$N$50</f>
        <v>4</v>
      </c>
      <c r="G88" s="5">
        <f>C88+D88+E88</f>
        <v>24</v>
      </c>
      <c r="H88" s="10">
        <f>G88*100/$C$72</f>
        <v>85.714285714285708</v>
      </c>
      <c r="I88" s="9">
        <f>TURISMO!$N$138</f>
        <v>3</v>
      </c>
      <c r="J88" s="9">
        <f>TURISMO!$N$139</f>
        <v>3</v>
      </c>
      <c r="K88" s="66">
        <f>TURISMO!$N$140</f>
        <v>3.3214285714285716</v>
      </c>
    </row>
    <row r="89" spans="1:12" ht="15">
      <c r="B89" s="19" t="s">
        <v>7</v>
      </c>
      <c r="C89" s="20">
        <f>TURISMO!$O$47</f>
        <v>14</v>
      </c>
      <c r="D89" s="20">
        <f>TURISMO!$O$48</f>
        <v>10</v>
      </c>
      <c r="E89" s="20">
        <f>TURISMO!$O$49</f>
        <v>3</v>
      </c>
      <c r="F89" s="20">
        <f>TURISMO!$O$50</f>
        <v>1</v>
      </c>
      <c r="G89" s="5">
        <f>C89+D89+E89</f>
        <v>27</v>
      </c>
      <c r="H89" s="10">
        <f>G89*100/$C$72</f>
        <v>96.428571428571431</v>
      </c>
      <c r="I89" s="21">
        <f>TURISMO!$O$138</f>
        <v>4.5</v>
      </c>
      <c r="J89" s="21">
        <f>TURISMO!$EO$139</f>
        <v>0</v>
      </c>
      <c r="K89" s="67">
        <f>TURISMO!$O$140</f>
        <v>4.3214285714285712</v>
      </c>
    </row>
    <row r="90" spans="1:12" ht="15">
      <c r="A90" s="83"/>
      <c r="B90" s="27" t="s">
        <v>51</v>
      </c>
      <c r="C90" s="20">
        <f>TURISMO!$P$47</f>
        <v>8</v>
      </c>
      <c r="D90" s="20">
        <f>TURISMO!$P$48</f>
        <v>16</v>
      </c>
      <c r="E90" s="20">
        <f>TURISMO!$P$49</f>
        <v>1</v>
      </c>
      <c r="F90" s="20">
        <f>TURISMO!$P$50</f>
        <v>3</v>
      </c>
      <c r="G90" s="5">
        <f>C90+D90+E90</f>
        <v>25</v>
      </c>
      <c r="H90" s="10">
        <f>G90*100/$C$72</f>
        <v>89.285714285714292</v>
      </c>
      <c r="I90" s="9">
        <f>TURISMO!$P$138</f>
        <v>4</v>
      </c>
      <c r="J90" s="9">
        <f>TURISMO!$P$139</f>
        <v>4</v>
      </c>
      <c r="K90" s="66">
        <f>TURISMO!$P$140</f>
        <v>4.0357142857142856</v>
      </c>
    </row>
    <row r="91" spans="1:12" ht="13.5" customHeight="1" thickBot="1">
      <c r="A91" s="83"/>
      <c r="B91" s="406" t="s">
        <v>8</v>
      </c>
      <c r="C91" s="407"/>
      <c r="D91" s="407"/>
      <c r="E91" s="407"/>
      <c r="F91" s="407"/>
      <c r="G91" s="23">
        <f>TURISMO!$U$47</f>
        <v>23</v>
      </c>
      <c r="H91" s="10">
        <f>G91*100/$C$72</f>
        <v>82.142857142857139</v>
      </c>
      <c r="I91" s="58"/>
      <c r="J91" s="55"/>
      <c r="K91" s="26"/>
    </row>
    <row r="92" spans="1:12" ht="13.5" thickTop="1">
      <c r="B92" s="71"/>
      <c r="C92" s="71"/>
      <c r="D92" s="71"/>
      <c r="E92" s="71"/>
      <c r="F92" s="71"/>
      <c r="G92" s="71"/>
      <c r="H92" s="79"/>
      <c r="I92" s="79"/>
      <c r="J92" s="79"/>
      <c r="K92" s="78"/>
    </row>
    <row r="93" spans="1:12">
      <c r="B93" s="71"/>
      <c r="C93" s="71"/>
      <c r="D93" s="71"/>
      <c r="E93" s="71"/>
      <c r="F93" s="71"/>
      <c r="G93" s="71"/>
      <c r="H93" s="79"/>
      <c r="I93" s="87"/>
      <c r="J93" s="87"/>
      <c r="K93" s="88"/>
    </row>
    <row r="94" spans="1:12">
      <c r="B94" s="71"/>
      <c r="C94" s="71"/>
      <c r="D94" s="71"/>
      <c r="E94" s="71"/>
      <c r="F94" s="71"/>
      <c r="G94" s="71"/>
      <c r="H94" s="79"/>
      <c r="I94" s="79"/>
      <c r="J94" s="79"/>
      <c r="K94" s="79"/>
    </row>
    <row r="95" spans="1:12">
      <c r="B95" s="71"/>
      <c r="C95" s="71"/>
      <c r="D95" s="71"/>
      <c r="E95" s="71"/>
      <c r="F95" s="71"/>
      <c r="G95" s="71"/>
      <c r="H95" s="79"/>
      <c r="I95" s="79"/>
      <c r="J95" s="79"/>
      <c r="K95" s="79"/>
    </row>
    <row r="96" spans="1:12">
      <c r="B96" s="71"/>
      <c r="C96" s="71"/>
      <c r="D96" s="71"/>
      <c r="E96" s="71"/>
      <c r="F96" s="71"/>
      <c r="G96" s="71"/>
      <c r="H96" s="79"/>
      <c r="I96" s="79"/>
      <c r="J96" s="79"/>
      <c r="K96" s="79"/>
    </row>
    <row r="97" spans="2:11">
      <c r="B97" s="71"/>
      <c r="C97" s="71"/>
      <c r="D97" s="71"/>
      <c r="E97" s="71"/>
      <c r="F97" s="71"/>
      <c r="G97" s="71"/>
      <c r="H97" s="79"/>
      <c r="I97" s="79"/>
      <c r="J97" s="79"/>
      <c r="K97" s="79"/>
    </row>
    <row r="98" spans="2:11">
      <c r="B98" s="71"/>
      <c r="C98" s="71"/>
      <c r="D98" s="71"/>
      <c r="E98" s="71"/>
      <c r="F98" s="71"/>
      <c r="G98" s="71"/>
      <c r="H98" s="79"/>
      <c r="I98" s="79"/>
      <c r="J98" s="79"/>
      <c r="K98" s="79"/>
    </row>
    <row r="99" spans="2:11">
      <c r="B99" s="71"/>
      <c r="C99" s="71"/>
      <c r="D99" s="71"/>
      <c r="E99" s="71"/>
      <c r="F99" s="71"/>
      <c r="G99" s="71"/>
      <c r="H99" s="79"/>
      <c r="I99" s="79"/>
      <c r="J99" s="79"/>
      <c r="K99" s="79"/>
    </row>
    <row r="100" spans="2:11">
      <c r="B100" s="71"/>
      <c r="C100" s="71"/>
      <c r="D100" s="71"/>
      <c r="E100" s="71"/>
      <c r="F100" s="71"/>
      <c r="G100" s="71"/>
      <c r="H100" s="79"/>
      <c r="I100" s="79"/>
      <c r="J100" s="79"/>
      <c r="K100" s="79"/>
    </row>
    <row r="101" spans="2:11">
      <c r="B101" s="71"/>
      <c r="C101" s="71"/>
      <c r="D101" s="71"/>
      <c r="E101" s="71"/>
      <c r="F101" s="71"/>
      <c r="G101" s="71"/>
      <c r="H101" s="79"/>
      <c r="I101" s="79"/>
      <c r="J101" s="79"/>
      <c r="K101" s="79"/>
    </row>
    <row r="102" spans="2:11">
      <c r="B102" s="71"/>
      <c r="C102" s="71"/>
      <c r="D102" s="71"/>
      <c r="E102" s="71"/>
      <c r="F102" s="71"/>
      <c r="G102" s="71"/>
      <c r="H102" s="79"/>
      <c r="I102" s="79"/>
      <c r="J102" s="79"/>
      <c r="K102" s="79"/>
    </row>
    <row r="103" spans="2:11">
      <c r="B103" s="71"/>
      <c r="C103" s="71"/>
      <c r="D103" s="71"/>
      <c r="E103" s="71"/>
      <c r="F103" s="71"/>
      <c r="G103" s="71"/>
      <c r="H103" s="79"/>
      <c r="I103" s="79"/>
      <c r="J103" s="79"/>
      <c r="K103" s="79"/>
    </row>
    <row r="104" spans="2:11">
      <c r="B104" s="71"/>
      <c r="C104" s="71"/>
      <c r="D104" s="71"/>
      <c r="E104" s="71"/>
      <c r="F104" s="71"/>
      <c r="G104" s="71"/>
      <c r="H104" s="79"/>
      <c r="I104" s="79"/>
      <c r="J104" s="79"/>
      <c r="K104" s="79"/>
    </row>
    <row r="105" spans="2:11">
      <c r="B105" s="71"/>
      <c r="C105" s="71"/>
      <c r="D105" s="71"/>
      <c r="E105" s="71"/>
      <c r="F105" s="71"/>
      <c r="G105" s="71"/>
      <c r="H105" s="79"/>
      <c r="I105" s="79"/>
      <c r="J105" s="79"/>
      <c r="K105" s="79"/>
    </row>
    <row r="106" spans="2:11">
      <c r="B106" s="71"/>
      <c r="C106" s="71"/>
      <c r="D106" s="71"/>
      <c r="E106" s="71"/>
      <c r="F106" s="71"/>
      <c r="G106" s="71"/>
      <c r="H106" s="79"/>
      <c r="I106" s="79"/>
      <c r="J106" s="79"/>
      <c r="K106" s="79"/>
    </row>
    <row r="107" spans="2:11">
      <c r="B107" s="71"/>
      <c r="C107" s="71"/>
      <c r="D107" s="71"/>
      <c r="E107" s="71"/>
      <c r="F107" s="71"/>
      <c r="G107" s="71"/>
      <c r="H107" s="79"/>
      <c r="I107" s="79"/>
      <c r="J107" s="79"/>
      <c r="K107" s="79"/>
    </row>
    <row r="108" spans="2:11">
      <c r="B108" s="71"/>
      <c r="C108" s="71"/>
      <c r="D108" s="71"/>
      <c r="E108" s="71"/>
      <c r="F108" s="71"/>
      <c r="G108" s="71"/>
      <c r="H108" s="79"/>
      <c r="I108" s="79"/>
      <c r="J108" s="79"/>
      <c r="K108" s="79"/>
    </row>
    <row r="109" spans="2:11">
      <c r="B109" s="71"/>
      <c r="C109" s="71"/>
      <c r="D109" s="71"/>
      <c r="E109" s="71"/>
      <c r="F109" s="71"/>
      <c r="G109" s="71"/>
      <c r="H109" s="79"/>
      <c r="I109" s="79"/>
      <c r="J109" s="79"/>
      <c r="K109" s="79"/>
    </row>
    <row r="110" spans="2:11">
      <c r="B110" s="71"/>
      <c r="C110" s="71"/>
      <c r="D110" s="71"/>
      <c r="E110" s="71"/>
      <c r="F110" s="71"/>
      <c r="G110" s="71"/>
      <c r="H110" s="79"/>
      <c r="I110" s="79"/>
      <c r="J110" s="79"/>
      <c r="K110" s="79"/>
    </row>
    <row r="111" spans="2:11">
      <c r="B111" s="71"/>
      <c r="C111" s="71"/>
      <c r="D111" s="71"/>
      <c r="E111" s="71"/>
      <c r="F111" s="71"/>
      <c r="G111" s="71"/>
      <c r="H111" s="79"/>
      <c r="I111" s="79"/>
      <c r="J111" s="79"/>
      <c r="K111" s="79"/>
    </row>
    <row r="112" spans="2:11">
      <c r="B112" s="71"/>
      <c r="C112" s="71"/>
      <c r="D112" s="71"/>
      <c r="E112" s="71"/>
      <c r="F112" s="71"/>
      <c r="G112" s="71"/>
      <c r="H112" s="79"/>
      <c r="I112" s="79"/>
      <c r="J112" s="79"/>
      <c r="K112" s="79"/>
    </row>
    <row r="113" spans="2:11">
      <c r="B113" s="71"/>
      <c r="C113" s="71"/>
      <c r="D113" s="71"/>
      <c r="E113" s="71"/>
      <c r="F113" s="71"/>
      <c r="G113" s="71"/>
      <c r="H113" s="79"/>
      <c r="I113" s="79"/>
      <c r="J113" s="79"/>
      <c r="K113" s="79"/>
    </row>
    <row r="114" spans="2:11">
      <c r="B114" s="71"/>
      <c r="C114" s="71"/>
      <c r="D114" s="71"/>
      <c r="E114" s="71"/>
      <c r="F114" s="71"/>
      <c r="G114" s="71"/>
      <c r="H114" s="79"/>
      <c r="I114" s="79"/>
      <c r="J114" s="79"/>
      <c r="K114" s="79"/>
    </row>
    <row r="115" spans="2:11">
      <c r="B115" s="71"/>
      <c r="C115" s="71"/>
      <c r="D115" s="71"/>
      <c r="E115" s="71"/>
      <c r="F115" s="71"/>
      <c r="G115" s="71"/>
      <c r="H115" s="79"/>
      <c r="I115" s="79"/>
      <c r="J115" s="79"/>
      <c r="K115" s="79"/>
    </row>
    <row r="116" spans="2:11">
      <c r="B116" s="71"/>
      <c r="C116" s="71"/>
      <c r="D116" s="71"/>
      <c r="E116" s="71"/>
      <c r="F116" s="71"/>
      <c r="G116" s="71"/>
      <c r="H116" s="79"/>
      <c r="I116" s="79"/>
      <c r="J116" s="79"/>
      <c r="K116" s="79"/>
    </row>
    <row r="117" spans="2:11">
      <c r="B117" s="71"/>
      <c r="C117" s="71"/>
      <c r="D117" s="71"/>
      <c r="E117" s="71"/>
      <c r="F117" s="71"/>
      <c r="G117" s="71"/>
      <c r="H117" s="79"/>
      <c r="I117" s="79"/>
      <c r="J117" s="79"/>
      <c r="K117" s="79"/>
    </row>
    <row r="118" spans="2:11">
      <c r="B118" s="71"/>
      <c r="C118" s="71"/>
      <c r="D118" s="71"/>
      <c r="E118" s="71"/>
      <c r="F118" s="71"/>
      <c r="G118" s="71"/>
      <c r="H118" s="79"/>
      <c r="I118" s="79"/>
      <c r="J118" s="79"/>
      <c r="K118" s="79"/>
    </row>
    <row r="119" spans="2:11">
      <c r="B119" s="71"/>
      <c r="C119" s="71"/>
      <c r="D119" s="71"/>
      <c r="E119" s="71"/>
      <c r="F119" s="71"/>
      <c r="G119" s="71"/>
      <c r="H119" s="79"/>
      <c r="I119" s="79"/>
      <c r="J119" s="79"/>
      <c r="K119" s="79"/>
    </row>
    <row r="120" spans="2:11">
      <c r="B120" s="71"/>
      <c r="C120" s="71"/>
      <c r="D120" s="71"/>
      <c r="E120" s="71"/>
      <c r="F120" s="71"/>
      <c r="G120" s="71"/>
      <c r="H120" s="79"/>
      <c r="I120" s="79"/>
      <c r="J120" s="79"/>
      <c r="K120" s="79"/>
    </row>
    <row r="121" spans="2:11">
      <c r="B121" s="71"/>
      <c r="C121" s="71"/>
      <c r="D121" s="71"/>
      <c r="E121" s="71"/>
      <c r="F121" s="71"/>
      <c r="G121" s="71"/>
      <c r="H121" s="79"/>
      <c r="I121" s="79"/>
      <c r="J121" s="79"/>
      <c r="K121" s="79"/>
    </row>
    <row r="122" spans="2:11">
      <c r="B122" s="71"/>
      <c r="C122" s="71"/>
      <c r="D122" s="71"/>
      <c r="E122" s="71"/>
      <c r="F122" s="71"/>
      <c r="G122" s="71"/>
      <c r="H122" s="79"/>
      <c r="I122" s="79"/>
      <c r="J122" s="79"/>
      <c r="K122" s="79"/>
    </row>
    <row r="123" spans="2:11">
      <c r="B123" s="71"/>
      <c r="C123" s="71"/>
      <c r="D123" s="71"/>
      <c r="E123" s="71"/>
      <c r="F123" s="71"/>
      <c r="G123" s="71"/>
      <c r="H123" s="79"/>
      <c r="I123" s="79"/>
      <c r="J123" s="79"/>
      <c r="K123" s="79"/>
    </row>
    <row r="124" spans="2:11">
      <c r="B124" s="71"/>
      <c r="C124" s="71"/>
      <c r="D124" s="71"/>
      <c r="E124" s="71"/>
      <c r="F124" s="71"/>
      <c r="G124" s="71"/>
      <c r="H124" s="79"/>
      <c r="I124" s="79"/>
      <c r="J124" s="79"/>
      <c r="K124" s="79"/>
    </row>
    <row r="125" spans="2:11">
      <c r="B125" s="71"/>
      <c r="C125" s="71"/>
      <c r="D125" s="71"/>
      <c r="E125" s="71"/>
      <c r="F125" s="71"/>
      <c r="G125" s="71"/>
      <c r="H125" s="79"/>
      <c r="I125" s="79"/>
      <c r="J125" s="79"/>
      <c r="K125" s="79"/>
    </row>
    <row r="126" spans="2:11">
      <c r="B126" s="71"/>
      <c r="C126" s="71"/>
      <c r="D126" s="71"/>
      <c r="E126" s="71"/>
      <c r="F126" s="71"/>
      <c r="G126" s="71"/>
      <c r="H126" s="79"/>
      <c r="I126" s="79"/>
      <c r="J126" s="79"/>
      <c r="K126" s="79"/>
    </row>
    <row r="127" spans="2:11">
      <c r="B127" s="71"/>
      <c r="C127" s="71"/>
      <c r="D127" s="71"/>
      <c r="E127" s="71"/>
      <c r="F127" s="71"/>
      <c r="G127" s="71"/>
      <c r="H127" s="79"/>
      <c r="I127" s="79"/>
      <c r="J127" s="79"/>
      <c r="K127" s="79"/>
    </row>
    <row r="128" spans="2:11">
      <c r="B128" s="71"/>
      <c r="C128" s="71"/>
      <c r="D128" s="71"/>
      <c r="E128" s="71"/>
      <c r="F128" s="71"/>
      <c r="G128" s="71"/>
      <c r="H128" s="79"/>
      <c r="I128" s="79"/>
      <c r="J128" s="79"/>
      <c r="K128" s="79"/>
    </row>
    <row r="129" spans="2:11">
      <c r="B129" s="71"/>
      <c r="C129" s="71"/>
      <c r="D129" s="71"/>
      <c r="E129" s="71"/>
      <c r="F129" s="71"/>
      <c r="G129" s="71"/>
      <c r="H129" s="79"/>
      <c r="I129" s="79"/>
      <c r="J129" s="79"/>
      <c r="K129" s="79"/>
    </row>
    <row r="130" spans="2:11">
      <c r="B130" s="71"/>
      <c r="C130" s="71"/>
      <c r="D130" s="71"/>
      <c r="E130" s="71"/>
      <c r="F130" s="71"/>
      <c r="G130" s="71"/>
      <c r="H130" s="79"/>
      <c r="I130" s="79"/>
      <c r="J130" s="79"/>
      <c r="K130" s="79"/>
    </row>
    <row r="131" spans="2:11">
      <c r="B131" s="71"/>
      <c r="C131" s="71"/>
      <c r="D131" s="71"/>
      <c r="E131" s="71"/>
      <c r="F131" s="71"/>
      <c r="G131" s="71"/>
      <c r="H131" s="79"/>
      <c r="I131" s="79"/>
      <c r="J131" s="79"/>
      <c r="K131" s="79"/>
    </row>
    <row r="132" spans="2:11">
      <c r="B132" s="71"/>
      <c r="C132" s="71"/>
      <c r="D132" s="71"/>
      <c r="E132" s="71"/>
      <c r="F132" s="71"/>
      <c r="G132" s="71"/>
      <c r="H132" s="79"/>
      <c r="I132" s="79"/>
      <c r="J132" s="79"/>
      <c r="K132" s="79"/>
    </row>
    <row r="133" spans="2:11">
      <c r="B133" s="71"/>
      <c r="C133" s="71"/>
      <c r="D133" s="71"/>
      <c r="E133" s="71"/>
      <c r="F133" s="71"/>
      <c r="G133" s="71"/>
      <c r="H133" s="79"/>
      <c r="I133" s="79"/>
      <c r="J133" s="79"/>
      <c r="K133" s="79"/>
    </row>
    <row r="134" spans="2:11">
      <c r="B134" s="71"/>
      <c r="C134" s="71"/>
      <c r="D134" s="71"/>
      <c r="E134" s="71"/>
      <c r="F134" s="71"/>
      <c r="G134" s="71"/>
      <c r="H134" s="79"/>
      <c r="I134" s="79"/>
      <c r="J134" s="79"/>
      <c r="K134" s="79"/>
    </row>
    <row r="135" spans="2:11">
      <c r="B135" s="71"/>
      <c r="C135" s="71"/>
      <c r="D135" s="71"/>
      <c r="E135" s="71"/>
      <c r="F135" s="71"/>
      <c r="G135" s="71"/>
      <c r="H135" s="79"/>
      <c r="I135" s="79"/>
      <c r="J135" s="79"/>
      <c r="K135" s="79"/>
    </row>
    <row r="136" spans="2:11">
      <c r="B136" s="71"/>
      <c r="C136" s="71"/>
      <c r="D136" s="71"/>
      <c r="E136" s="71"/>
      <c r="F136" s="71"/>
      <c r="G136" s="71"/>
      <c r="H136" s="79"/>
      <c r="I136" s="79"/>
      <c r="J136" s="79"/>
      <c r="K136" s="79"/>
    </row>
    <row r="137" spans="2:11">
      <c r="B137" s="71"/>
      <c r="C137" s="71"/>
      <c r="D137" s="71"/>
      <c r="E137" s="71"/>
      <c r="F137" s="71"/>
      <c r="G137" s="71"/>
      <c r="H137" s="79"/>
      <c r="I137" s="79"/>
      <c r="J137" s="79"/>
      <c r="K137" s="79"/>
    </row>
    <row r="138" spans="2:11">
      <c r="B138" s="71"/>
      <c r="C138" s="71"/>
      <c r="D138" s="71"/>
      <c r="E138" s="71"/>
      <c r="F138" s="71"/>
      <c r="G138" s="71"/>
      <c r="H138" s="79"/>
      <c r="I138" s="79"/>
      <c r="J138" s="79"/>
      <c r="K138" s="79"/>
    </row>
    <row r="139" spans="2:11">
      <c r="B139" s="71"/>
      <c r="C139" s="71"/>
      <c r="D139" s="71"/>
      <c r="E139" s="71"/>
      <c r="F139" s="71"/>
      <c r="G139" s="71"/>
      <c r="H139" s="79"/>
      <c r="I139" s="79"/>
      <c r="J139" s="79"/>
      <c r="K139" s="79"/>
    </row>
    <row r="140" spans="2:11">
      <c r="B140" s="71"/>
      <c r="C140" s="71"/>
      <c r="D140" s="71"/>
      <c r="E140" s="71"/>
      <c r="F140" s="71"/>
      <c r="G140" s="71"/>
      <c r="H140" s="79"/>
      <c r="I140" s="79"/>
      <c r="J140" s="79"/>
      <c r="K140" s="79"/>
    </row>
    <row r="141" spans="2:11">
      <c r="B141" s="71"/>
      <c r="C141" s="71"/>
      <c r="D141" s="71"/>
      <c r="E141" s="71"/>
      <c r="F141" s="71"/>
      <c r="G141" s="71"/>
      <c r="H141" s="79"/>
      <c r="I141" s="79"/>
      <c r="J141" s="79"/>
      <c r="K141" s="79"/>
    </row>
    <row r="142" spans="2:11">
      <c r="B142" s="71"/>
      <c r="C142" s="71"/>
      <c r="D142" s="71"/>
      <c r="E142" s="71"/>
      <c r="F142" s="71"/>
      <c r="G142" s="71"/>
      <c r="H142" s="79"/>
      <c r="I142" s="79"/>
      <c r="J142" s="79"/>
      <c r="K142" s="79"/>
    </row>
    <row r="143" spans="2:11">
      <c r="B143" s="71"/>
      <c r="C143" s="71"/>
      <c r="D143" s="71"/>
      <c r="E143" s="71"/>
      <c r="F143" s="71"/>
      <c r="G143" s="71"/>
      <c r="H143" s="79"/>
      <c r="I143" s="79"/>
      <c r="J143" s="79"/>
      <c r="K143" s="79"/>
    </row>
    <row r="144" spans="2:11">
      <c r="B144" s="71"/>
      <c r="C144" s="71"/>
      <c r="D144" s="71"/>
      <c r="E144" s="71"/>
      <c r="F144" s="71"/>
      <c r="G144" s="71"/>
      <c r="H144" s="79"/>
      <c r="I144" s="79"/>
      <c r="J144" s="79"/>
      <c r="K144" s="79"/>
    </row>
    <row r="145" spans="2:11">
      <c r="B145" s="71"/>
      <c r="C145" s="71"/>
      <c r="D145" s="71"/>
      <c r="E145" s="71"/>
      <c r="F145" s="71"/>
      <c r="G145" s="71"/>
      <c r="H145" s="79"/>
      <c r="I145" s="79"/>
      <c r="J145" s="79"/>
      <c r="K145" s="79"/>
    </row>
    <row r="146" spans="2:11">
      <c r="B146" s="71"/>
      <c r="C146" s="71"/>
      <c r="D146" s="71"/>
      <c r="E146" s="71"/>
      <c r="F146" s="71"/>
      <c r="G146" s="71"/>
      <c r="H146" s="79"/>
      <c r="I146" s="79"/>
      <c r="J146" s="79"/>
      <c r="K146" s="79"/>
    </row>
    <row r="147" spans="2:11">
      <c r="B147" s="71"/>
      <c r="C147" s="71"/>
      <c r="D147" s="71"/>
      <c r="E147" s="71"/>
      <c r="F147" s="71"/>
      <c r="G147" s="71"/>
      <c r="H147" s="79"/>
      <c r="I147" s="79"/>
      <c r="J147" s="79"/>
      <c r="K147" s="79"/>
    </row>
    <row r="148" spans="2:11">
      <c r="B148" s="71"/>
      <c r="C148" s="71"/>
      <c r="D148" s="71"/>
      <c r="E148" s="71"/>
      <c r="F148" s="71"/>
      <c r="G148" s="71"/>
      <c r="H148" s="79"/>
      <c r="I148" s="79"/>
      <c r="J148" s="79"/>
      <c r="K148" s="79"/>
    </row>
    <row r="149" spans="2:11">
      <c r="B149" s="71"/>
      <c r="C149" s="71"/>
      <c r="D149" s="71"/>
      <c r="E149" s="71"/>
      <c r="F149" s="71"/>
      <c r="G149" s="71"/>
      <c r="H149" s="79"/>
      <c r="I149" s="79"/>
      <c r="J149" s="79"/>
      <c r="K149" s="79"/>
    </row>
    <row r="150" spans="2:11">
      <c r="B150" s="71"/>
      <c r="C150" s="71"/>
      <c r="D150" s="71"/>
      <c r="E150" s="71"/>
      <c r="F150" s="71"/>
      <c r="G150" s="71"/>
      <c r="H150" s="79"/>
      <c r="I150" s="79"/>
      <c r="J150" s="79"/>
      <c r="K150" s="79"/>
    </row>
    <row r="151" spans="2:11">
      <c r="B151" s="71"/>
      <c r="C151" s="71"/>
      <c r="D151" s="71"/>
      <c r="E151" s="71"/>
      <c r="F151" s="71"/>
      <c r="G151" s="71"/>
      <c r="H151" s="79"/>
      <c r="I151" s="79"/>
      <c r="J151" s="79"/>
      <c r="K151" s="79"/>
    </row>
    <row r="152" spans="2:11">
      <c r="B152" s="71"/>
      <c r="C152" s="71"/>
      <c r="D152" s="71"/>
      <c r="E152" s="71"/>
      <c r="F152" s="71"/>
      <c r="G152" s="71"/>
      <c r="H152" s="79"/>
      <c r="I152" s="79"/>
      <c r="J152" s="79"/>
      <c r="K152" s="79"/>
    </row>
    <row r="153" spans="2:11">
      <c r="B153" s="71"/>
      <c r="C153" s="71"/>
      <c r="D153" s="71"/>
      <c r="E153" s="71"/>
      <c r="F153" s="71"/>
      <c r="G153" s="71"/>
      <c r="H153" s="79"/>
      <c r="I153" s="79"/>
      <c r="J153" s="79"/>
      <c r="K153" s="79"/>
    </row>
    <row r="154" spans="2:11">
      <c r="B154" s="71"/>
      <c r="C154" s="71"/>
      <c r="D154" s="71"/>
      <c r="E154" s="71"/>
      <c r="F154" s="71"/>
      <c r="G154" s="71"/>
      <c r="H154" s="79"/>
      <c r="I154" s="79"/>
      <c r="J154" s="79"/>
      <c r="K154" s="79"/>
    </row>
    <row r="155" spans="2:11">
      <c r="B155" s="71"/>
      <c r="C155" s="71"/>
      <c r="D155" s="71"/>
      <c r="E155" s="71"/>
      <c r="F155" s="71"/>
      <c r="G155" s="71"/>
      <c r="H155" s="79"/>
      <c r="I155" s="79"/>
      <c r="J155" s="79"/>
      <c r="K155" s="79"/>
    </row>
    <row r="156" spans="2:11">
      <c r="B156" s="71"/>
      <c r="C156" s="71"/>
      <c r="D156" s="71"/>
      <c r="E156" s="71"/>
      <c r="F156" s="71"/>
      <c r="G156" s="71"/>
      <c r="H156" s="79"/>
      <c r="I156" s="79"/>
      <c r="J156" s="79"/>
      <c r="K156" s="79"/>
    </row>
    <row r="157" spans="2:11">
      <c r="B157" s="71"/>
      <c r="C157" s="71"/>
      <c r="D157" s="71"/>
      <c r="E157" s="71"/>
      <c r="F157" s="71"/>
      <c r="G157" s="71"/>
      <c r="H157" s="79"/>
      <c r="I157" s="79"/>
      <c r="J157" s="79"/>
      <c r="K157" s="79"/>
    </row>
    <row r="158" spans="2:11">
      <c r="B158" s="71"/>
      <c r="C158" s="71"/>
      <c r="D158" s="71"/>
      <c r="E158" s="71"/>
      <c r="F158" s="71"/>
      <c r="G158" s="71"/>
      <c r="H158" s="79"/>
      <c r="I158" s="79"/>
      <c r="J158" s="79"/>
      <c r="K158" s="79"/>
    </row>
    <row r="159" spans="2:11">
      <c r="B159" s="71"/>
      <c r="C159" s="71"/>
      <c r="D159" s="71"/>
      <c r="E159" s="71"/>
      <c r="F159" s="71"/>
      <c r="G159" s="71"/>
      <c r="H159" s="79"/>
      <c r="I159" s="79"/>
      <c r="J159" s="79"/>
      <c r="K159" s="79"/>
    </row>
    <row r="160" spans="2:11">
      <c r="B160" s="71"/>
      <c r="C160" s="71"/>
      <c r="D160" s="71"/>
      <c r="E160" s="71"/>
      <c r="F160" s="71"/>
      <c r="G160" s="71"/>
      <c r="H160" s="79"/>
      <c r="I160" s="79"/>
      <c r="J160" s="79"/>
      <c r="K160" s="79"/>
    </row>
    <row r="161" spans="2:11">
      <c r="B161" s="71"/>
      <c r="C161" s="71"/>
      <c r="D161" s="71"/>
      <c r="E161" s="71"/>
      <c r="F161" s="71"/>
      <c r="G161" s="71"/>
      <c r="H161" s="79"/>
      <c r="I161" s="79"/>
      <c r="J161" s="79"/>
      <c r="K161" s="79"/>
    </row>
    <row r="162" spans="2:11">
      <c r="B162" s="71"/>
      <c r="C162" s="71"/>
      <c r="D162" s="71"/>
      <c r="E162" s="71"/>
      <c r="F162" s="71"/>
      <c r="G162" s="71"/>
      <c r="H162" s="79"/>
      <c r="I162" s="79"/>
      <c r="J162" s="79"/>
      <c r="K162" s="79"/>
    </row>
    <row r="163" spans="2:11">
      <c r="B163" s="71"/>
      <c r="C163" s="71"/>
      <c r="D163" s="71"/>
      <c r="E163" s="71"/>
      <c r="F163" s="71"/>
      <c r="G163" s="71"/>
      <c r="H163" s="79"/>
      <c r="I163" s="79"/>
      <c r="J163" s="79"/>
      <c r="K163" s="79"/>
    </row>
  </sheetData>
  <mergeCells count="32">
    <mergeCell ref="B34:F34"/>
    <mergeCell ref="C2:K2"/>
    <mergeCell ref="C3:K3"/>
    <mergeCell ref="B5:K5"/>
    <mergeCell ref="B11:F11"/>
    <mergeCell ref="B12:K12"/>
    <mergeCell ref="B16:F16"/>
    <mergeCell ref="B17:K17"/>
    <mergeCell ref="B22:F22"/>
    <mergeCell ref="C25:H25"/>
    <mergeCell ref="C26:K26"/>
    <mergeCell ref="B28:K28"/>
    <mergeCell ref="B68:F68"/>
    <mergeCell ref="B35:K35"/>
    <mergeCell ref="B39:F39"/>
    <mergeCell ref="B40:K40"/>
    <mergeCell ref="B45:F45"/>
    <mergeCell ref="C48:H48"/>
    <mergeCell ref="C49:K49"/>
    <mergeCell ref="B51:K51"/>
    <mergeCell ref="B57:F57"/>
    <mergeCell ref="B58:K58"/>
    <mergeCell ref="B62:F62"/>
    <mergeCell ref="B63:K63"/>
    <mergeCell ref="B86:K86"/>
    <mergeCell ref="B91:F91"/>
    <mergeCell ref="C71:H71"/>
    <mergeCell ref="C72:K72"/>
    <mergeCell ref="B74:K74"/>
    <mergeCell ref="B80:F80"/>
    <mergeCell ref="B81:K81"/>
    <mergeCell ref="B85:F85"/>
  </mergeCells>
  <phoneticPr fontId="4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140"/>
  <sheetViews>
    <sheetView topLeftCell="D1" zoomScale="75" workbookViewId="0">
      <selection activeCell="E16" sqref="E16"/>
    </sheetView>
  </sheetViews>
  <sheetFormatPr baseColWidth="10" defaultRowHeight="12.75"/>
  <cols>
    <col min="2" max="2" width="5" customWidth="1"/>
    <col min="3" max="3" width="9.5703125" customWidth="1"/>
    <col min="4" max="4" width="11.140625" customWidth="1"/>
    <col min="5" max="5" width="11" customWidth="1"/>
    <col min="6" max="6" width="14.85546875" customWidth="1"/>
    <col min="8" max="8" width="10.85546875" style="8" customWidth="1"/>
  </cols>
  <sheetData>
    <row r="1" spans="1:21" ht="13.5" thickBot="1">
      <c r="A1" s="90" t="s">
        <v>81</v>
      </c>
    </row>
    <row r="2" spans="1:21" ht="13.5" thickTop="1">
      <c r="B2" s="346" t="s">
        <v>88</v>
      </c>
      <c r="C2" s="349" t="s">
        <v>56</v>
      </c>
      <c r="D2" s="350"/>
      <c r="E2" s="350"/>
      <c r="F2" s="350"/>
      <c r="G2" s="350"/>
      <c r="H2" s="351"/>
      <c r="I2" s="352" t="s">
        <v>11</v>
      </c>
      <c r="J2" s="353"/>
      <c r="K2" s="353"/>
      <c r="L2" s="351"/>
      <c r="M2" s="354" t="s">
        <v>12</v>
      </c>
      <c r="N2" s="355"/>
      <c r="O2" s="355"/>
      <c r="P2" s="355"/>
      <c r="Q2" s="356"/>
    </row>
    <row r="3" spans="1:21" ht="12.75" customHeight="1">
      <c r="B3" s="347"/>
      <c r="C3" s="377" t="s">
        <v>57</v>
      </c>
      <c r="D3" s="380" t="s">
        <v>58</v>
      </c>
      <c r="E3" s="380" t="s">
        <v>59</v>
      </c>
      <c r="F3" s="380" t="s">
        <v>60</v>
      </c>
      <c r="G3" s="381" t="s">
        <v>61</v>
      </c>
      <c r="H3" s="382" t="s">
        <v>62</v>
      </c>
      <c r="I3" s="370" t="s">
        <v>3</v>
      </c>
      <c r="J3" s="373" t="s">
        <v>63</v>
      </c>
      <c r="K3" s="326" t="s">
        <v>64</v>
      </c>
      <c r="L3" s="374" t="s">
        <v>62</v>
      </c>
      <c r="M3" s="363" t="s">
        <v>65</v>
      </c>
      <c r="N3" s="365" t="s">
        <v>66</v>
      </c>
      <c r="O3" s="365" t="s">
        <v>67</v>
      </c>
      <c r="P3" s="368" t="s">
        <v>68</v>
      </c>
      <c r="Q3" s="357" t="s">
        <v>62</v>
      </c>
    </row>
    <row r="4" spans="1:21">
      <c r="B4" s="347"/>
      <c r="C4" s="378"/>
      <c r="D4" s="366"/>
      <c r="E4" s="366"/>
      <c r="F4" s="366"/>
      <c r="G4" s="327"/>
      <c r="H4" s="383"/>
      <c r="I4" s="371"/>
      <c r="J4" s="366"/>
      <c r="K4" s="327"/>
      <c r="L4" s="375"/>
      <c r="M4" s="331"/>
      <c r="N4" s="366"/>
      <c r="O4" s="366"/>
      <c r="P4" s="327"/>
      <c r="Q4" s="358"/>
    </row>
    <row r="5" spans="1:21" ht="13.5" thickBot="1">
      <c r="B5" s="348"/>
      <c r="C5" s="379"/>
      <c r="D5" s="367"/>
      <c r="E5" s="366"/>
      <c r="F5" s="367"/>
      <c r="G5" s="369"/>
      <c r="H5" s="384"/>
      <c r="I5" s="372"/>
      <c r="J5" s="367"/>
      <c r="K5" s="369"/>
      <c r="L5" s="376"/>
      <c r="M5" s="364"/>
      <c r="N5" s="367"/>
      <c r="O5" s="367"/>
      <c r="P5" s="369"/>
      <c r="Q5" s="359"/>
    </row>
    <row r="6" spans="1:21" ht="13.5" thickBot="1">
      <c r="A6">
        <f>IF(C6="NE",0,1)</f>
        <v>1</v>
      </c>
      <c r="B6" s="97" t="s">
        <v>89</v>
      </c>
      <c r="C6" s="183">
        <f>IF(C58+D58+E58&gt;13,5,IF(C58+D58+E58&gt;10,4,IF(C58+D58+E58&gt;7,3,IF(C58+D58+E58&gt;5,2,"NE"))))</f>
        <v>5</v>
      </c>
      <c r="D6" s="183">
        <f>IF(F58+G58+H58&gt;13,5,IF(F58+G58+H58&gt;10,4,IF(F58+G58+H58&gt;7,3,IF(F58+G58+H58&gt;5,2,"NE"))))</f>
        <v>3</v>
      </c>
      <c r="E6" s="246"/>
      <c r="F6" s="183">
        <f>IF(L58+M58+N58&gt;13,5,IF(L58+M58+N58&gt;10,4,IF(L58+M58+N58&gt;7,3,IF(L58+M58+N58&gt;5,2,"NE"))))</f>
        <v>4</v>
      </c>
      <c r="G6" s="183">
        <f>IF(O58+P58+Q58&gt;13,5,IF(O58+P58+Q58&gt;10,4,IF(O58+P58+Q58&gt;7,3,IF(O58+P58+Q58&gt;5,2,"NE"))))</f>
        <v>2</v>
      </c>
      <c r="H6" s="184" t="str">
        <f>IF(COUNTIF(C6:G6,2)&gt;1,"D","A")</f>
        <v>A</v>
      </c>
      <c r="I6" s="183">
        <f>IF(R58+S58&gt;8,5,IF(R58+S58&gt;6,4,IF(R58+S58&gt;4,3,IF(R58+S58&gt;2,2,"NE"))))</f>
        <v>5</v>
      </c>
      <c r="J6" s="246"/>
      <c r="K6" s="183">
        <f>IF(V58+W58&gt;8,5,IF(V58+W58&gt;6,4,IF(V58+W58&gt;4,3,IF(V58+W58&gt;2,2,"NE"))))</f>
        <v>3</v>
      </c>
      <c r="L6" s="184" t="str">
        <f>IF(OR(COUNTIF(I6:K6,2)&gt;1,H6="D"),"D","A")</f>
        <v>A</v>
      </c>
      <c r="M6" s="183">
        <f>X58</f>
        <v>3</v>
      </c>
      <c r="N6" s="183">
        <f>IF(Y58+Z58+AA58&gt;13,5,IF(Y58+Z58+AA58&gt;10,4,IF(Y58+Z58+AA58&gt;7,3,IF(Y58+Z58+AA58&gt;5,2,"NE"))))</f>
        <v>2</v>
      </c>
      <c r="O6" s="246"/>
      <c r="P6" s="183">
        <f>IF(AD58+AE58&gt;8,5,IF(AD58+AE58&gt;6,4,IF(AD58+AE58&gt;4,3,IF(AD58+AE58&gt;2,2,"NE"))))</f>
        <v>4</v>
      </c>
      <c r="Q6" s="184" t="str">
        <f>IF(OR(COUNTIF(M6:P6,2)&gt;1,L6="D"),"D","A")</f>
        <v>A</v>
      </c>
      <c r="S6">
        <f>IF(AND(SUM(C6:G6)&gt;0,H6="A"),1,0)</f>
        <v>1</v>
      </c>
      <c r="T6">
        <f>IF(AND(SUM(I6:K6)&gt;0,L6="A"),1,0)</f>
        <v>1</v>
      </c>
      <c r="U6">
        <f>IF(AND(SUM(M6:P6)&gt;0,Q6="A"),1,0)</f>
        <v>1</v>
      </c>
    </row>
    <row r="7" spans="1:21" ht="13.5" thickBot="1">
      <c r="A7">
        <f t="shared" ref="A7:A43" si="0">IF(C7="NE",0,1)</f>
        <v>1</v>
      </c>
      <c r="B7" s="100" t="s">
        <v>90</v>
      </c>
      <c r="C7" s="183">
        <f t="shared" ref="C7:C43" si="1">IF(C59+D59+E59&gt;13,5,IF(C59+D59+E59&gt;10,4,IF(C59+D59+E59&gt;7,3,IF(C59+D59+E59&gt;5,2,"NE"))))</f>
        <v>4</v>
      </c>
      <c r="D7" s="183">
        <f t="shared" ref="D7:D43" si="2">IF(F59+G59+H59&gt;13,5,IF(F59+G59+H59&gt;10,4,IF(F59+G59+H59&gt;7,3,IF(F59+G59+H59&gt;5,2,"NE"))))</f>
        <v>3</v>
      </c>
      <c r="E7" s="246"/>
      <c r="F7" s="183">
        <f t="shared" ref="F7:F43" si="3">IF(L59+M59+N59&gt;13,5,IF(L59+M59+N59&gt;10,4,IF(L59+M59+N59&gt;7,3,IF(L59+M59+N59&gt;5,2,"NE"))))</f>
        <v>5</v>
      </c>
      <c r="G7" s="183">
        <f t="shared" ref="G7:G43" si="4">IF(O59+P59+Q59&gt;13,5,IF(O59+P59+Q59&gt;10,4,IF(O59+P59+Q59&gt;7,3,IF(O59+P59+Q59&gt;5,2,"NE"))))</f>
        <v>2</v>
      </c>
      <c r="H7" s="184" t="str">
        <f t="shared" ref="H7:H43" si="5">IF(COUNTIF(C7:G7,2)&gt;1,"D","A")</f>
        <v>A</v>
      </c>
      <c r="I7" s="183">
        <f t="shared" ref="I7:I43" si="6">IF(R59+S59&gt;8,5,IF(R59+S59&gt;6,4,IF(R59+S59&gt;4,3,IF(R59+S59&gt;2,2,"NE"))))</f>
        <v>5</v>
      </c>
      <c r="J7" s="246"/>
      <c r="K7" s="183">
        <f t="shared" ref="K7:K43" si="7">IF(V59+W59&gt;8,5,IF(V59+W59&gt;6,4,IF(V59+W59&gt;4,3,IF(V59+W59&gt;2,2,"NE"))))</f>
        <v>3</v>
      </c>
      <c r="L7" s="184" t="str">
        <f t="shared" ref="L7:L43" si="8">IF(OR(COUNTIF(I7:K7,2)&gt;1,H7="D"),"D","A")</f>
        <v>A</v>
      </c>
      <c r="M7" s="183">
        <f t="shared" ref="M7:M43" si="9">X59</f>
        <v>3</v>
      </c>
      <c r="N7" s="183">
        <f t="shared" ref="N7:N43" si="10">IF(Y59+Z59+AA59&gt;13,5,IF(Y59+Z59+AA59&gt;10,4,IF(Y59+Z59+AA59&gt;7,3,IF(Y59+Z59+AA59&gt;5,2,"NE"))))</f>
        <v>4</v>
      </c>
      <c r="O7" s="246"/>
      <c r="P7" s="183">
        <f t="shared" ref="P7:P43" si="11">IF(AD59+AE59&gt;8,5,IF(AD59+AE59&gt;6,4,IF(AD59+AE59&gt;4,3,IF(AD59+AE59&gt;2,2,"NE"))))</f>
        <v>5</v>
      </c>
      <c r="Q7" s="184" t="str">
        <f t="shared" ref="Q7:Q43" si="12">IF(OR(COUNTIF(M7:P7,2)&gt;1,L7="D"),"D","A")</f>
        <v>A</v>
      </c>
      <c r="S7">
        <f t="shared" ref="S7:S43" si="13">IF(AND(SUM(C7:G7)&gt;0,H7="A"),1,0)</f>
        <v>1</v>
      </c>
      <c r="T7">
        <f t="shared" ref="T7:T43" si="14">IF(AND(SUM(I7:K7)&gt;0,L7="A"),1,0)</f>
        <v>1</v>
      </c>
      <c r="U7">
        <f t="shared" ref="U7:U43" si="15">IF(AND(SUM(M7:P7)&gt;0,Q7="A"),1,0)</f>
        <v>1</v>
      </c>
    </row>
    <row r="8" spans="1:21" ht="13.5" thickBot="1">
      <c r="A8">
        <f t="shared" si="0"/>
        <v>1</v>
      </c>
      <c r="B8" s="100" t="s">
        <v>91</v>
      </c>
      <c r="C8" s="183">
        <f t="shared" si="1"/>
        <v>4</v>
      </c>
      <c r="D8" s="183">
        <f t="shared" si="2"/>
        <v>2</v>
      </c>
      <c r="E8" s="246"/>
      <c r="F8" s="183">
        <f t="shared" si="3"/>
        <v>4</v>
      </c>
      <c r="G8" s="183">
        <f t="shared" si="4"/>
        <v>2</v>
      </c>
      <c r="H8" s="184" t="str">
        <f t="shared" si="5"/>
        <v>D</v>
      </c>
      <c r="I8" s="183">
        <f t="shared" si="6"/>
        <v>5</v>
      </c>
      <c r="J8" s="246"/>
      <c r="K8" s="183">
        <f t="shared" si="7"/>
        <v>5</v>
      </c>
      <c r="L8" s="184" t="str">
        <f t="shared" si="8"/>
        <v>D</v>
      </c>
      <c r="M8" s="183">
        <f t="shared" si="9"/>
        <v>4</v>
      </c>
      <c r="N8" s="183">
        <f t="shared" si="10"/>
        <v>2</v>
      </c>
      <c r="O8" s="246"/>
      <c r="P8" s="183">
        <f t="shared" si="11"/>
        <v>4</v>
      </c>
      <c r="Q8" s="184" t="str">
        <f t="shared" si="12"/>
        <v>D</v>
      </c>
      <c r="S8">
        <f t="shared" si="13"/>
        <v>0</v>
      </c>
      <c r="T8">
        <f t="shared" si="14"/>
        <v>0</v>
      </c>
      <c r="U8">
        <f t="shared" si="15"/>
        <v>0</v>
      </c>
    </row>
    <row r="9" spans="1:21" ht="13.5" thickBot="1">
      <c r="A9">
        <f t="shared" si="0"/>
        <v>1</v>
      </c>
      <c r="B9" s="100" t="s">
        <v>92</v>
      </c>
      <c r="C9" s="183">
        <f t="shared" si="1"/>
        <v>5</v>
      </c>
      <c r="D9" s="183">
        <f t="shared" si="2"/>
        <v>3</v>
      </c>
      <c r="E9" s="246"/>
      <c r="F9" s="183">
        <f t="shared" si="3"/>
        <v>5</v>
      </c>
      <c r="G9" s="183">
        <f t="shared" si="4"/>
        <v>3</v>
      </c>
      <c r="H9" s="184" t="str">
        <f t="shared" si="5"/>
        <v>A</v>
      </c>
      <c r="I9" s="183">
        <f t="shared" si="6"/>
        <v>5</v>
      </c>
      <c r="J9" s="246"/>
      <c r="K9" s="183">
        <f t="shared" si="7"/>
        <v>5</v>
      </c>
      <c r="L9" s="184" t="str">
        <f t="shared" si="8"/>
        <v>A</v>
      </c>
      <c r="M9" s="183">
        <f t="shared" si="9"/>
        <v>3</v>
      </c>
      <c r="N9" s="183">
        <f t="shared" si="10"/>
        <v>4</v>
      </c>
      <c r="O9" s="246"/>
      <c r="P9" s="183">
        <f t="shared" si="11"/>
        <v>4</v>
      </c>
      <c r="Q9" s="184" t="str">
        <f t="shared" si="12"/>
        <v>A</v>
      </c>
      <c r="S9">
        <f t="shared" si="13"/>
        <v>1</v>
      </c>
      <c r="T9">
        <f t="shared" si="14"/>
        <v>1</v>
      </c>
      <c r="U9">
        <f t="shared" si="15"/>
        <v>1</v>
      </c>
    </row>
    <row r="10" spans="1:21" ht="13.5" thickBot="1">
      <c r="A10">
        <f t="shared" si="0"/>
        <v>1</v>
      </c>
      <c r="B10" s="100" t="s">
        <v>93</v>
      </c>
      <c r="C10" s="183">
        <f t="shared" si="1"/>
        <v>5</v>
      </c>
      <c r="D10" s="183">
        <f t="shared" si="2"/>
        <v>3</v>
      </c>
      <c r="E10" s="246"/>
      <c r="F10" s="183">
        <f t="shared" si="3"/>
        <v>5</v>
      </c>
      <c r="G10" s="183">
        <f t="shared" si="4"/>
        <v>3</v>
      </c>
      <c r="H10" s="184" t="str">
        <f t="shared" si="5"/>
        <v>A</v>
      </c>
      <c r="I10" s="183">
        <f t="shared" si="6"/>
        <v>5</v>
      </c>
      <c r="J10" s="246"/>
      <c r="K10" s="183">
        <f t="shared" si="7"/>
        <v>5</v>
      </c>
      <c r="L10" s="184" t="str">
        <f t="shared" si="8"/>
        <v>A</v>
      </c>
      <c r="M10" s="183">
        <f t="shared" si="9"/>
        <v>5</v>
      </c>
      <c r="N10" s="183">
        <f t="shared" si="10"/>
        <v>4</v>
      </c>
      <c r="O10" s="246"/>
      <c r="P10" s="183">
        <f t="shared" si="11"/>
        <v>5</v>
      </c>
      <c r="Q10" s="184" t="str">
        <f t="shared" si="12"/>
        <v>A</v>
      </c>
      <c r="S10">
        <f t="shared" si="13"/>
        <v>1</v>
      </c>
      <c r="T10">
        <f t="shared" si="14"/>
        <v>1</v>
      </c>
      <c r="U10">
        <f t="shared" si="15"/>
        <v>1</v>
      </c>
    </row>
    <row r="11" spans="1:21" ht="13.5" thickBot="1">
      <c r="A11">
        <f t="shared" si="0"/>
        <v>1</v>
      </c>
      <c r="B11" s="100" t="s">
        <v>94</v>
      </c>
      <c r="C11" s="183">
        <f t="shared" si="1"/>
        <v>5</v>
      </c>
      <c r="D11" s="183">
        <f t="shared" si="2"/>
        <v>3</v>
      </c>
      <c r="E11" s="246"/>
      <c r="F11" s="183">
        <f t="shared" si="3"/>
        <v>5</v>
      </c>
      <c r="G11" s="183">
        <f t="shared" si="4"/>
        <v>5</v>
      </c>
      <c r="H11" s="184" t="str">
        <f t="shared" si="5"/>
        <v>A</v>
      </c>
      <c r="I11" s="183">
        <f t="shared" si="6"/>
        <v>5</v>
      </c>
      <c r="J11" s="246"/>
      <c r="K11" s="183">
        <f t="shared" si="7"/>
        <v>5</v>
      </c>
      <c r="L11" s="184" t="str">
        <f t="shared" si="8"/>
        <v>A</v>
      </c>
      <c r="M11" s="183">
        <f t="shared" si="9"/>
        <v>2</v>
      </c>
      <c r="N11" s="183">
        <f t="shared" si="10"/>
        <v>2</v>
      </c>
      <c r="O11" s="246"/>
      <c r="P11" s="183">
        <f t="shared" si="11"/>
        <v>5</v>
      </c>
      <c r="Q11" s="184" t="str">
        <f t="shared" si="12"/>
        <v>D</v>
      </c>
      <c r="S11">
        <f t="shared" si="13"/>
        <v>1</v>
      </c>
      <c r="T11">
        <f t="shared" si="14"/>
        <v>1</v>
      </c>
      <c r="U11">
        <f t="shared" si="15"/>
        <v>0</v>
      </c>
    </row>
    <row r="12" spans="1:21" ht="13.5" thickBot="1">
      <c r="A12">
        <f t="shared" si="0"/>
        <v>1</v>
      </c>
      <c r="B12" s="100" t="s">
        <v>95</v>
      </c>
      <c r="C12" s="183">
        <f t="shared" si="1"/>
        <v>5</v>
      </c>
      <c r="D12" s="183">
        <f t="shared" si="2"/>
        <v>3</v>
      </c>
      <c r="E12" s="246"/>
      <c r="F12" s="183">
        <f t="shared" si="3"/>
        <v>5</v>
      </c>
      <c r="G12" s="183">
        <f t="shared" si="4"/>
        <v>3</v>
      </c>
      <c r="H12" s="184" t="str">
        <f t="shared" si="5"/>
        <v>A</v>
      </c>
      <c r="I12" s="183">
        <f t="shared" si="6"/>
        <v>5</v>
      </c>
      <c r="J12" s="246"/>
      <c r="K12" s="183">
        <f t="shared" si="7"/>
        <v>5</v>
      </c>
      <c r="L12" s="184" t="str">
        <f t="shared" si="8"/>
        <v>A</v>
      </c>
      <c r="M12" s="183">
        <f t="shared" si="9"/>
        <v>5</v>
      </c>
      <c r="N12" s="183">
        <f t="shared" si="10"/>
        <v>3</v>
      </c>
      <c r="O12" s="246"/>
      <c r="P12" s="183">
        <f t="shared" si="11"/>
        <v>4</v>
      </c>
      <c r="Q12" s="184" t="str">
        <f t="shared" si="12"/>
        <v>A</v>
      </c>
      <c r="S12">
        <f t="shared" si="13"/>
        <v>1</v>
      </c>
      <c r="T12">
        <f t="shared" si="14"/>
        <v>1</v>
      </c>
      <c r="U12">
        <f t="shared" si="15"/>
        <v>1</v>
      </c>
    </row>
    <row r="13" spans="1:21" ht="13.5" thickBot="1">
      <c r="A13">
        <f t="shared" si="0"/>
        <v>1</v>
      </c>
      <c r="B13" s="100" t="s">
        <v>96</v>
      </c>
      <c r="C13" s="183">
        <f t="shared" si="1"/>
        <v>5</v>
      </c>
      <c r="D13" s="183">
        <f t="shared" si="2"/>
        <v>4</v>
      </c>
      <c r="E13" s="246"/>
      <c r="F13" s="183">
        <f t="shared" si="3"/>
        <v>5</v>
      </c>
      <c r="G13" s="183">
        <f t="shared" si="4"/>
        <v>3</v>
      </c>
      <c r="H13" s="184" t="str">
        <f t="shared" si="5"/>
        <v>A</v>
      </c>
      <c r="I13" s="183">
        <f t="shared" si="6"/>
        <v>5</v>
      </c>
      <c r="J13" s="246"/>
      <c r="K13" s="183">
        <f t="shared" si="7"/>
        <v>5</v>
      </c>
      <c r="L13" s="184" t="str">
        <f t="shared" si="8"/>
        <v>A</v>
      </c>
      <c r="M13" s="183">
        <f t="shared" si="9"/>
        <v>5</v>
      </c>
      <c r="N13" s="183">
        <f t="shared" si="10"/>
        <v>5</v>
      </c>
      <c r="O13" s="246"/>
      <c r="P13" s="183">
        <f t="shared" si="11"/>
        <v>4</v>
      </c>
      <c r="Q13" s="184" t="str">
        <f t="shared" si="12"/>
        <v>A</v>
      </c>
      <c r="S13">
        <f t="shared" si="13"/>
        <v>1</v>
      </c>
      <c r="T13">
        <f t="shared" si="14"/>
        <v>1</v>
      </c>
      <c r="U13">
        <f t="shared" si="15"/>
        <v>1</v>
      </c>
    </row>
    <row r="14" spans="1:21" ht="13.5" thickBot="1">
      <c r="A14">
        <f t="shared" si="0"/>
        <v>1</v>
      </c>
      <c r="B14" s="100" t="s">
        <v>97</v>
      </c>
      <c r="C14" s="183">
        <f t="shared" si="1"/>
        <v>5</v>
      </c>
      <c r="D14" s="183">
        <f t="shared" si="2"/>
        <v>4</v>
      </c>
      <c r="E14" s="246"/>
      <c r="F14" s="183">
        <f t="shared" si="3"/>
        <v>5</v>
      </c>
      <c r="G14" s="183">
        <f t="shared" si="4"/>
        <v>3</v>
      </c>
      <c r="H14" s="184" t="str">
        <f t="shared" si="5"/>
        <v>A</v>
      </c>
      <c r="I14" s="183">
        <f t="shared" si="6"/>
        <v>3</v>
      </c>
      <c r="J14" s="246"/>
      <c r="K14" s="183">
        <f t="shared" si="7"/>
        <v>4</v>
      </c>
      <c r="L14" s="184" t="str">
        <f t="shared" si="8"/>
        <v>A</v>
      </c>
      <c r="M14" s="183">
        <f t="shared" si="9"/>
        <v>4</v>
      </c>
      <c r="N14" s="183">
        <f t="shared" si="10"/>
        <v>3</v>
      </c>
      <c r="O14" s="246"/>
      <c r="P14" s="183">
        <f t="shared" si="11"/>
        <v>5</v>
      </c>
      <c r="Q14" s="184" t="str">
        <f t="shared" si="12"/>
        <v>A</v>
      </c>
      <c r="S14">
        <f t="shared" si="13"/>
        <v>1</v>
      </c>
      <c r="T14">
        <f t="shared" si="14"/>
        <v>1</v>
      </c>
      <c r="U14">
        <f t="shared" si="15"/>
        <v>1</v>
      </c>
    </row>
    <row r="15" spans="1:21" ht="13.5" thickBot="1">
      <c r="A15">
        <f t="shared" si="0"/>
        <v>1</v>
      </c>
      <c r="B15" s="100" t="s">
        <v>98</v>
      </c>
      <c r="C15" s="183">
        <f t="shared" si="1"/>
        <v>5</v>
      </c>
      <c r="D15" s="183">
        <f t="shared" si="2"/>
        <v>3</v>
      </c>
      <c r="E15" s="246"/>
      <c r="F15" s="183">
        <f t="shared" si="3"/>
        <v>4</v>
      </c>
      <c r="G15" s="183">
        <f t="shared" si="4"/>
        <v>2</v>
      </c>
      <c r="H15" s="184" t="str">
        <f t="shared" si="5"/>
        <v>A</v>
      </c>
      <c r="I15" s="183">
        <f t="shared" si="6"/>
        <v>5</v>
      </c>
      <c r="J15" s="246"/>
      <c r="K15" s="183">
        <f t="shared" si="7"/>
        <v>4</v>
      </c>
      <c r="L15" s="184" t="str">
        <f t="shared" si="8"/>
        <v>A</v>
      </c>
      <c r="M15" s="183">
        <f t="shared" si="9"/>
        <v>3</v>
      </c>
      <c r="N15" s="183">
        <f t="shared" si="10"/>
        <v>3</v>
      </c>
      <c r="O15" s="246"/>
      <c r="P15" s="183">
        <f t="shared" si="11"/>
        <v>5</v>
      </c>
      <c r="Q15" s="184" t="str">
        <f t="shared" si="12"/>
        <v>A</v>
      </c>
      <c r="S15">
        <f t="shared" si="13"/>
        <v>1</v>
      </c>
      <c r="T15">
        <f t="shared" si="14"/>
        <v>1</v>
      </c>
      <c r="U15">
        <f t="shared" si="15"/>
        <v>1</v>
      </c>
    </row>
    <row r="16" spans="1:21" ht="13.5" thickBot="1">
      <c r="A16">
        <f t="shared" si="0"/>
        <v>1</v>
      </c>
      <c r="B16" s="100" t="s">
        <v>99</v>
      </c>
      <c r="C16" s="183">
        <f t="shared" si="1"/>
        <v>5</v>
      </c>
      <c r="D16" s="183">
        <f t="shared" si="2"/>
        <v>2</v>
      </c>
      <c r="E16" s="246"/>
      <c r="F16" s="183">
        <f t="shared" si="3"/>
        <v>3</v>
      </c>
      <c r="G16" s="183">
        <f t="shared" si="4"/>
        <v>2</v>
      </c>
      <c r="H16" s="184" t="str">
        <f t="shared" si="5"/>
        <v>D</v>
      </c>
      <c r="I16" s="183">
        <f t="shared" si="6"/>
        <v>3</v>
      </c>
      <c r="J16" s="246"/>
      <c r="K16" s="183">
        <f t="shared" si="7"/>
        <v>5</v>
      </c>
      <c r="L16" s="184" t="str">
        <f t="shared" si="8"/>
        <v>D</v>
      </c>
      <c r="M16" s="183">
        <f t="shared" si="9"/>
        <v>5</v>
      </c>
      <c r="N16" s="183">
        <f t="shared" si="10"/>
        <v>2</v>
      </c>
      <c r="O16" s="246"/>
      <c r="P16" s="183">
        <f t="shared" si="11"/>
        <v>2</v>
      </c>
      <c r="Q16" s="184" t="str">
        <f t="shared" si="12"/>
        <v>D</v>
      </c>
      <c r="S16">
        <f t="shared" si="13"/>
        <v>0</v>
      </c>
      <c r="T16">
        <f t="shared" si="14"/>
        <v>0</v>
      </c>
      <c r="U16">
        <f t="shared" si="15"/>
        <v>0</v>
      </c>
    </row>
    <row r="17" spans="1:21" ht="13.5" thickBot="1">
      <c r="A17">
        <f t="shared" si="0"/>
        <v>1</v>
      </c>
      <c r="B17" s="100" t="s">
        <v>100</v>
      </c>
      <c r="C17" s="183">
        <f t="shared" si="1"/>
        <v>5</v>
      </c>
      <c r="D17" s="183">
        <f t="shared" si="2"/>
        <v>4</v>
      </c>
      <c r="E17" s="246"/>
      <c r="F17" s="183">
        <f t="shared" si="3"/>
        <v>5</v>
      </c>
      <c r="G17" s="183">
        <f t="shared" si="4"/>
        <v>3</v>
      </c>
      <c r="H17" s="184" t="str">
        <f t="shared" si="5"/>
        <v>A</v>
      </c>
      <c r="I17" s="183">
        <f t="shared" si="6"/>
        <v>5</v>
      </c>
      <c r="J17" s="246"/>
      <c r="K17" s="183">
        <f t="shared" si="7"/>
        <v>4</v>
      </c>
      <c r="L17" s="184" t="str">
        <f t="shared" si="8"/>
        <v>A</v>
      </c>
      <c r="M17" s="183">
        <f t="shared" si="9"/>
        <v>4</v>
      </c>
      <c r="N17" s="183">
        <f t="shared" si="10"/>
        <v>2</v>
      </c>
      <c r="O17" s="246"/>
      <c r="P17" s="183">
        <f t="shared" si="11"/>
        <v>5</v>
      </c>
      <c r="Q17" s="184" t="str">
        <f t="shared" si="12"/>
        <v>A</v>
      </c>
      <c r="S17">
        <f t="shared" si="13"/>
        <v>1</v>
      </c>
      <c r="T17">
        <f t="shared" si="14"/>
        <v>1</v>
      </c>
      <c r="U17">
        <f t="shared" si="15"/>
        <v>1</v>
      </c>
    </row>
    <row r="18" spans="1:21" ht="13.5" thickBot="1">
      <c r="A18">
        <f t="shared" si="0"/>
        <v>1</v>
      </c>
      <c r="B18" s="100" t="s">
        <v>101</v>
      </c>
      <c r="C18" s="183">
        <f t="shared" si="1"/>
        <v>5</v>
      </c>
      <c r="D18" s="183">
        <f t="shared" si="2"/>
        <v>3</v>
      </c>
      <c r="E18" s="246"/>
      <c r="F18" s="183">
        <f t="shared" si="3"/>
        <v>5</v>
      </c>
      <c r="G18" s="183">
        <f t="shared" si="4"/>
        <v>2</v>
      </c>
      <c r="H18" s="184" t="str">
        <f t="shared" si="5"/>
        <v>A</v>
      </c>
      <c r="I18" s="183">
        <f t="shared" si="6"/>
        <v>2</v>
      </c>
      <c r="J18" s="246"/>
      <c r="K18" s="183">
        <f t="shared" si="7"/>
        <v>2</v>
      </c>
      <c r="L18" s="184" t="str">
        <f t="shared" si="8"/>
        <v>D</v>
      </c>
      <c r="M18" s="183">
        <f t="shared" si="9"/>
        <v>2</v>
      </c>
      <c r="N18" s="183">
        <f t="shared" si="10"/>
        <v>2</v>
      </c>
      <c r="O18" s="246"/>
      <c r="P18" s="183">
        <f t="shared" si="11"/>
        <v>4</v>
      </c>
      <c r="Q18" s="184" t="str">
        <f t="shared" si="12"/>
        <v>D</v>
      </c>
      <c r="S18">
        <f t="shared" si="13"/>
        <v>1</v>
      </c>
      <c r="T18">
        <f t="shared" si="14"/>
        <v>0</v>
      </c>
      <c r="U18">
        <f t="shared" si="15"/>
        <v>0</v>
      </c>
    </row>
    <row r="19" spans="1:21" ht="13.5" thickBot="1">
      <c r="A19">
        <f t="shared" si="0"/>
        <v>1</v>
      </c>
      <c r="B19" s="100" t="s">
        <v>102</v>
      </c>
      <c r="C19" s="183">
        <f t="shared" si="1"/>
        <v>5</v>
      </c>
      <c r="D19" s="183">
        <f t="shared" si="2"/>
        <v>3</v>
      </c>
      <c r="E19" s="246"/>
      <c r="F19" s="183">
        <f t="shared" si="3"/>
        <v>5</v>
      </c>
      <c r="G19" s="183">
        <f t="shared" si="4"/>
        <v>2</v>
      </c>
      <c r="H19" s="184" t="str">
        <f t="shared" si="5"/>
        <v>A</v>
      </c>
      <c r="I19" s="183">
        <f t="shared" si="6"/>
        <v>5</v>
      </c>
      <c r="J19" s="246"/>
      <c r="K19" s="183">
        <f t="shared" si="7"/>
        <v>5</v>
      </c>
      <c r="L19" s="184" t="str">
        <f t="shared" si="8"/>
        <v>A</v>
      </c>
      <c r="M19" s="183">
        <f t="shared" si="9"/>
        <v>4</v>
      </c>
      <c r="N19" s="183">
        <f t="shared" si="10"/>
        <v>2</v>
      </c>
      <c r="O19" s="246"/>
      <c r="P19" s="183">
        <f t="shared" si="11"/>
        <v>5</v>
      </c>
      <c r="Q19" s="184" t="str">
        <f t="shared" si="12"/>
        <v>A</v>
      </c>
      <c r="S19">
        <f t="shared" si="13"/>
        <v>1</v>
      </c>
      <c r="T19">
        <f t="shared" si="14"/>
        <v>1</v>
      </c>
      <c r="U19">
        <f t="shared" si="15"/>
        <v>1</v>
      </c>
    </row>
    <row r="20" spans="1:21" ht="13.5" thickBot="1">
      <c r="A20">
        <f t="shared" si="0"/>
        <v>1</v>
      </c>
      <c r="B20" s="100" t="s">
        <v>103</v>
      </c>
      <c r="C20" s="183">
        <f t="shared" si="1"/>
        <v>5</v>
      </c>
      <c r="D20" s="183">
        <f t="shared" si="2"/>
        <v>3</v>
      </c>
      <c r="E20" s="246"/>
      <c r="F20" s="183">
        <f t="shared" si="3"/>
        <v>5</v>
      </c>
      <c r="G20" s="183">
        <f t="shared" si="4"/>
        <v>2</v>
      </c>
      <c r="H20" s="184" t="str">
        <f t="shared" si="5"/>
        <v>A</v>
      </c>
      <c r="I20" s="183">
        <f t="shared" si="6"/>
        <v>5</v>
      </c>
      <c r="J20" s="246"/>
      <c r="K20" s="183">
        <f t="shared" si="7"/>
        <v>4</v>
      </c>
      <c r="L20" s="184" t="str">
        <f t="shared" si="8"/>
        <v>A</v>
      </c>
      <c r="M20" s="183">
        <f t="shared" si="9"/>
        <v>5</v>
      </c>
      <c r="N20" s="183">
        <f t="shared" si="10"/>
        <v>2</v>
      </c>
      <c r="O20" s="246"/>
      <c r="P20" s="183">
        <f t="shared" si="11"/>
        <v>5</v>
      </c>
      <c r="Q20" s="184" t="str">
        <f t="shared" si="12"/>
        <v>A</v>
      </c>
      <c r="S20">
        <f t="shared" si="13"/>
        <v>1</v>
      </c>
      <c r="T20">
        <f t="shared" si="14"/>
        <v>1</v>
      </c>
      <c r="U20">
        <f t="shared" si="15"/>
        <v>1</v>
      </c>
    </row>
    <row r="21" spans="1:21" ht="13.5" thickBot="1">
      <c r="A21">
        <f t="shared" si="0"/>
        <v>1</v>
      </c>
      <c r="B21" s="100" t="s">
        <v>104</v>
      </c>
      <c r="C21" s="183">
        <f t="shared" si="1"/>
        <v>5</v>
      </c>
      <c r="D21" s="183">
        <f t="shared" si="2"/>
        <v>4</v>
      </c>
      <c r="E21" s="246"/>
      <c r="F21" s="183">
        <f t="shared" si="3"/>
        <v>5</v>
      </c>
      <c r="G21" s="183">
        <f t="shared" si="4"/>
        <v>4</v>
      </c>
      <c r="H21" s="184" t="str">
        <f t="shared" si="5"/>
        <v>A</v>
      </c>
      <c r="I21" s="183">
        <f t="shared" si="6"/>
        <v>5</v>
      </c>
      <c r="J21" s="246"/>
      <c r="K21" s="183">
        <f t="shared" si="7"/>
        <v>3</v>
      </c>
      <c r="L21" s="184" t="str">
        <f t="shared" si="8"/>
        <v>A</v>
      </c>
      <c r="M21" s="183">
        <f t="shared" si="9"/>
        <v>2</v>
      </c>
      <c r="N21" s="183">
        <f t="shared" si="10"/>
        <v>4</v>
      </c>
      <c r="O21" s="246"/>
      <c r="P21" s="183">
        <f t="shared" si="11"/>
        <v>4</v>
      </c>
      <c r="Q21" s="184" t="str">
        <f t="shared" si="12"/>
        <v>A</v>
      </c>
      <c r="S21">
        <f t="shared" si="13"/>
        <v>1</v>
      </c>
      <c r="T21">
        <f t="shared" si="14"/>
        <v>1</v>
      </c>
      <c r="U21">
        <f t="shared" si="15"/>
        <v>1</v>
      </c>
    </row>
    <row r="22" spans="1:21" ht="13.5" thickBot="1">
      <c r="A22">
        <f t="shared" si="0"/>
        <v>1</v>
      </c>
      <c r="B22" s="100" t="s">
        <v>105</v>
      </c>
      <c r="C22" s="183">
        <f t="shared" si="1"/>
        <v>5</v>
      </c>
      <c r="D22" s="183">
        <f t="shared" si="2"/>
        <v>3</v>
      </c>
      <c r="E22" s="246"/>
      <c r="F22" s="183">
        <f t="shared" si="3"/>
        <v>5</v>
      </c>
      <c r="G22" s="183">
        <f t="shared" si="4"/>
        <v>2</v>
      </c>
      <c r="H22" s="184" t="str">
        <f t="shared" si="5"/>
        <v>A</v>
      </c>
      <c r="I22" s="183">
        <f t="shared" si="6"/>
        <v>5</v>
      </c>
      <c r="J22" s="246"/>
      <c r="K22" s="183">
        <f t="shared" si="7"/>
        <v>5</v>
      </c>
      <c r="L22" s="184" t="str">
        <f t="shared" si="8"/>
        <v>A</v>
      </c>
      <c r="M22" s="183">
        <f t="shared" si="9"/>
        <v>5</v>
      </c>
      <c r="N22" s="183">
        <f t="shared" si="10"/>
        <v>2</v>
      </c>
      <c r="O22" s="246"/>
      <c r="P22" s="183">
        <f t="shared" si="11"/>
        <v>5</v>
      </c>
      <c r="Q22" s="184" t="str">
        <f t="shared" si="12"/>
        <v>A</v>
      </c>
      <c r="S22">
        <f t="shared" si="13"/>
        <v>1</v>
      </c>
      <c r="T22">
        <f t="shared" si="14"/>
        <v>1</v>
      </c>
      <c r="U22">
        <f t="shared" si="15"/>
        <v>1</v>
      </c>
    </row>
    <row r="23" spans="1:21" ht="13.5" thickBot="1">
      <c r="A23">
        <f t="shared" si="0"/>
        <v>1</v>
      </c>
      <c r="B23" s="100" t="s">
        <v>106</v>
      </c>
      <c r="C23" s="183">
        <f t="shared" si="1"/>
        <v>5</v>
      </c>
      <c r="D23" s="183">
        <f t="shared" si="2"/>
        <v>2</v>
      </c>
      <c r="E23" s="246"/>
      <c r="F23" s="183">
        <f t="shared" si="3"/>
        <v>5</v>
      </c>
      <c r="G23" s="183">
        <f t="shared" si="4"/>
        <v>2</v>
      </c>
      <c r="H23" s="184" t="str">
        <f t="shared" si="5"/>
        <v>D</v>
      </c>
      <c r="I23" s="183">
        <f t="shared" si="6"/>
        <v>5</v>
      </c>
      <c r="J23" s="246"/>
      <c r="K23" s="183">
        <f t="shared" si="7"/>
        <v>2</v>
      </c>
      <c r="L23" s="184" t="str">
        <f t="shared" si="8"/>
        <v>D</v>
      </c>
      <c r="M23" s="183">
        <f t="shared" si="9"/>
        <v>2</v>
      </c>
      <c r="N23" s="183">
        <f t="shared" si="10"/>
        <v>4</v>
      </c>
      <c r="O23" s="246"/>
      <c r="P23" s="183">
        <f t="shared" si="11"/>
        <v>4</v>
      </c>
      <c r="Q23" s="184" t="str">
        <f t="shared" si="12"/>
        <v>D</v>
      </c>
      <c r="S23">
        <f t="shared" si="13"/>
        <v>0</v>
      </c>
      <c r="T23">
        <f t="shared" si="14"/>
        <v>0</v>
      </c>
      <c r="U23">
        <f t="shared" si="15"/>
        <v>0</v>
      </c>
    </row>
    <row r="24" spans="1:21" ht="13.5" thickBot="1">
      <c r="A24">
        <f t="shared" si="0"/>
        <v>1</v>
      </c>
      <c r="B24" s="100" t="s">
        <v>107</v>
      </c>
      <c r="C24" s="183">
        <f t="shared" si="1"/>
        <v>5</v>
      </c>
      <c r="D24" s="183">
        <f t="shared" si="2"/>
        <v>4</v>
      </c>
      <c r="E24" s="246"/>
      <c r="F24" s="183">
        <f t="shared" si="3"/>
        <v>5</v>
      </c>
      <c r="G24" s="183">
        <f t="shared" si="4"/>
        <v>4</v>
      </c>
      <c r="H24" s="184" t="str">
        <f t="shared" si="5"/>
        <v>A</v>
      </c>
      <c r="I24" s="183">
        <f t="shared" si="6"/>
        <v>5</v>
      </c>
      <c r="J24" s="246"/>
      <c r="K24" s="183">
        <f t="shared" si="7"/>
        <v>5</v>
      </c>
      <c r="L24" s="184" t="str">
        <f t="shared" si="8"/>
        <v>A</v>
      </c>
      <c r="M24" s="183">
        <f t="shared" si="9"/>
        <v>5</v>
      </c>
      <c r="N24" s="183">
        <f t="shared" si="10"/>
        <v>4</v>
      </c>
      <c r="O24" s="246"/>
      <c r="P24" s="183">
        <f t="shared" si="11"/>
        <v>5</v>
      </c>
      <c r="Q24" s="184" t="str">
        <f t="shared" si="12"/>
        <v>A</v>
      </c>
      <c r="S24">
        <f t="shared" si="13"/>
        <v>1</v>
      </c>
      <c r="T24">
        <f t="shared" si="14"/>
        <v>1</v>
      </c>
      <c r="U24">
        <f t="shared" si="15"/>
        <v>1</v>
      </c>
    </row>
    <row r="25" spans="1:21" ht="13.5" thickBot="1">
      <c r="A25">
        <f t="shared" si="0"/>
        <v>1</v>
      </c>
      <c r="B25" s="100" t="s">
        <v>108</v>
      </c>
      <c r="C25" s="183">
        <f t="shared" si="1"/>
        <v>4</v>
      </c>
      <c r="D25" s="183">
        <f t="shared" si="2"/>
        <v>4</v>
      </c>
      <c r="E25" s="246"/>
      <c r="F25" s="183">
        <f t="shared" si="3"/>
        <v>4</v>
      </c>
      <c r="G25" s="183">
        <f t="shared" si="4"/>
        <v>4</v>
      </c>
      <c r="H25" s="184" t="str">
        <f t="shared" si="5"/>
        <v>A</v>
      </c>
      <c r="I25" s="183">
        <f t="shared" si="6"/>
        <v>4</v>
      </c>
      <c r="J25" s="246"/>
      <c r="K25" s="183">
        <f t="shared" si="7"/>
        <v>3</v>
      </c>
      <c r="L25" s="184" t="str">
        <f t="shared" si="8"/>
        <v>A</v>
      </c>
      <c r="M25" s="183">
        <f t="shared" si="9"/>
        <v>4</v>
      </c>
      <c r="N25" s="183">
        <f t="shared" si="10"/>
        <v>3</v>
      </c>
      <c r="O25" s="246"/>
      <c r="P25" s="183">
        <f t="shared" si="11"/>
        <v>5</v>
      </c>
      <c r="Q25" s="184" t="str">
        <f t="shared" si="12"/>
        <v>A</v>
      </c>
      <c r="S25">
        <f t="shared" si="13"/>
        <v>1</v>
      </c>
      <c r="T25">
        <f t="shared" si="14"/>
        <v>1</v>
      </c>
      <c r="U25">
        <f t="shared" si="15"/>
        <v>1</v>
      </c>
    </row>
    <row r="26" spans="1:21" ht="13.5" thickBot="1">
      <c r="A26">
        <f t="shared" si="0"/>
        <v>1</v>
      </c>
      <c r="B26" s="100" t="s">
        <v>109</v>
      </c>
      <c r="C26" s="183">
        <f t="shared" si="1"/>
        <v>5</v>
      </c>
      <c r="D26" s="183">
        <f t="shared" si="2"/>
        <v>5</v>
      </c>
      <c r="E26" s="246"/>
      <c r="F26" s="183">
        <f t="shared" si="3"/>
        <v>5</v>
      </c>
      <c r="G26" s="183">
        <f t="shared" si="4"/>
        <v>3</v>
      </c>
      <c r="H26" s="184" t="str">
        <f t="shared" si="5"/>
        <v>A</v>
      </c>
      <c r="I26" s="183">
        <f t="shared" si="6"/>
        <v>5</v>
      </c>
      <c r="J26" s="246"/>
      <c r="K26" s="183">
        <f t="shared" si="7"/>
        <v>5</v>
      </c>
      <c r="L26" s="184" t="str">
        <f t="shared" si="8"/>
        <v>A</v>
      </c>
      <c r="M26" s="183">
        <f t="shared" si="9"/>
        <v>5</v>
      </c>
      <c r="N26" s="183">
        <f t="shared" si="10"/>
        <v>3</v>
      </c>
      <c r="O26" s="246"/>
      <c r="P26" s="183">
        <f t="shared" si="11"/>
        <v>4</v>
      </c>
      <c r="Q26" s="184" t="str">
        <f t="shared" si="12"/>
        <v>A</v>
      </c>
      <c r="S26">
        <f t="shared" si="13"/>
        <v>1</v>
      </c>
      <c r="T26">
        <f t="shared" si="14"/>
        <v>1</v>
      </c>
      <c r="U26">
        <f t="shared" si="15"/>
        <v>1</v>
      </c>
    </row>
    <row r="27" spans="1:21" ht="13.5" thickBot="1">
      <c r="A27">
        <f t="shared" si="0"/>
        <v>1</v>
      </c>
      <c r="B27" s="100" t="s">
        <v>110</v>
      </c>
      <c r="C27" s="183">
        <f t="shared" si="1"/>
        <v>5</v>
      </c>
      <c r="D27" s="183">
        <f t="shared" si="2"/>
        <v>2</v>
      </c>
      <c r="E27" s="246"/>
      <c r="F27" s="183">
        <f t="shared" si="3"/>
        <v>5</v>
      </c>
      <c r="G27" s="183">
        <f t="shared" si="4"/>
        <v>2</v>
      </c>
      <c r="H27" s="184" t="str">
        <f t="shared" si="5"/>
        <v>D</v>
      </c>
      <c r="I27" s="183">
        <f t="shared" si="6"/>
        <v>5</v>
      </c>
      <c r="J27" s="246"/>
      <c r="K27" s="183">
        <f t="shared" si="7"/>
        <v>5</v>
      </c>
      <c r="L27" s="184" t="str">
        <f t="shared" si="8"/>
        <v>D</v>
      </c>
      <c r="M27" s="183">
        <f t="shared" si="9"/>
        <v>5</v>
      </c>
      <c r="N27" s="183">
        <f t="shared" si="10"/>
        <v>2</v>
      </c>
      <c r="O27" s="246"/>
      <c r="P27" s="183">
        <f t="shared" si="11"/>
        <v>5</v>
      </c>
      <c r="Q27" s="184" t="str">
        <f t="shared" si="12"/>
        <v>D</v>
      </c>
      <c r="S27">
        <f t="shared" si="13"/>
        <v>0</v>
      </c>
      <c r="T27">
        <f t="shared" si="14"/>
        <v>0</v>
      </c>
      <c r="U27">
        <f t="shared" si="15"/>
        <v>0</v>
      </c>
    </row>
    <row r="28" spans="1:21" ht="13.5" thickBot="1">
      <c r="A28">
        <f t="shared" si="0"/>
        <v>1</v>
      </c>
      <c r="B28" s="100" t="s">
        <v>111</v>
      </c>
      <c r="C28" s="183">
        <f t="shared" si="1"/>
        <v>3</v>
      </c>
      <c r="D28" s="183">
        <f t="shared" si="2"/>
        <v>2</v>
      </c>
      <c r="E28" s="246"/>
      <c r="F28" s="183">
        <f t="shared" si="3"/>
        <v>5</v>
      </c>
      <c r="G28" s="183">
        <f t="shared" si="4"/>
        <v>2</v>
      </c>
      <c r="H28" s="184" t="str">
        <f t="shared" si="5"/>
        <v>D</v>
      </c>
      <c r="I28" s="183">
        <f t="shared" si="6"/>
        <v>5</v>
      </c>
      <c r="J28" s="246"/>
      <c r="K28" s="183">
        <f t="shared" si="7"/>
        <v>4</v>
      </c>
      <c r="L28" s="184" t="str">
        <f t="shared" si="8"/>
        <v>D</v>
      </c>
      <c r="M28" s="183">
        <f t="shared" si="9"/>
        <v>3</v>
      </c>
      <c r="N28" s="183">
        <f t="shared" si="10"/>
        <v>2</v>
      </c>
      <c r="O28" s="246"/>
      <c r="P28" s="183">
        <f t="shared" si="11"/>
        <v>4</v>
      </c>
      <c r="Q28" s="184" t="str">
        <f t="shared" si="12"/>
        <v>D</v>
      </c>
      <c r="S28">
        <f t="shared" si="13"/>
        <v>0</v>
      </c>
      <c r="T28">
        <f t="shared" si="14"/>
        <v>0</v>
      </c>
      <c r="U28">
        <f t="shared" si="15"/>
        <v>0</v>
      </c>
    </row>
    <row r="29" spans="1:21" ht="13.5" thickBot="1">
      <c r="A29">
        <f t="shared" si="0"/>
        <v>1</v>
      </c>
      <c r="B29" s="100" t="s">
        <v>112</v>
      </c>
      <c r="C29" s="183">
        <f t="shared" si="1"/>
        <v>5</v>
      </c>
      <c r="D29" s="183">
        <f t="shared" si="2"/>
        <v>5</v>
      </c>
      <c r="E29" s="246"/>
      <c r="F29" s="183">
        <f t="shared" si="3"/>
        <v>3</v>
      </c>
      <c r="G29" s="183">
        <f t="shared" si="4"/>
        <v>2</v>
      </c>
      <c r="H29" s="184" t="str">
        <f t="shared" si="5"/>
        <v>A</v>
      </c>
      <c r="I29" s="183">
        <f t="shared" si="6"/>
        <v>5</v>
      </c>
      <c r="J29" s="246"/>
      <c r="K29" s="183">
        <f t="shared" si="7"/>
        <v>3</v>
      </c>
      <c r="L29" s="184" t="str">
        <f t="shared" si="8"/>
        <v>A</v>
      </c>
      <c r="M29" s="183">
        <f t="shared" si="9"/>
        <v>4</v>
      </c>
      <c r="N29" s="183">
        <f t="shared" si="10"/>
        <v>4</v>
      </c>
      <c r="O29" s="246"/>
      <c r="P29" s="183">
        <f t="shared" si="11"/>
        <v>5</v>
      </c>
      <c r="Q29" s="184" t="str">
        <f t="shared" si="12"/>
        <v>A</v>
      </c>
      <c r="S29">
        <f t="shared" si="13"/>
        <v>1</v>
      </c>
      <c r="T29">
        <f t="shared" si="14"/>
        <v>1</v>
      </c>
      <c r="U29">
        <f t="shared" si="15"/>
        <v>1</v>
      </c>
    </row>
    <row r="30" spans="1:21" ht="13.5" thickBot="1">
      <c r="A30">
        <f t="shared" si="0"/>
        <v>1</v>
      </c>
      <c r="B30" s="103" t="s">
        <v>113</v>
      </c>
      <c r="C30" s="183">
        <f t="shared" si="1"/>
        <v>4</v>
      </c>
      <c r="D30" s="183">
        <f t="shared" si="2"/>
        <v>2</v>
      </c>
      <c r="E30" s="246"/>
      <c r="F30" s="183">
        <f t="shared" si="3"/>
        <v>5</v>
      </c>
      <c r="G30" s="183">
        <f t="shared" si="4"/>
        <v>2</v>
      </c>
      <c r="H30" s="184" t="str">
        <f t="shared" si="5"/>
        <v>D</v>
      </c>
      <c r="I30" s="183">
        <f t="shared" si="6"/>
        <v>5</v>
      </c>
      <c r="J30" s="246"/>
      <c r="K30" s="183">
        <f t="shared" si="7"/>
        <v>5</v>
      </c>
      <c r="L30" s="184" t="str">
        <f t="shared" si="8"/>
        <v>D</v>
      </c>
      <c r="M30" s="183">
        <f t="shared" si="9"/>
        <v>5</v>
      </c>
      <c r="N30" s="183">
        <f t="shared" si="10"/>
        <v>3</v>
      </c>
      <c r="O30" s="246"/>
      <c r="P30" s="183">
        <f t="shared" si="11"/>
        <v>4</v>
      </c>
      <c r="Q30" s="184" t="str">
        <f t="shared" si="12"/>
        <v>D</v>
      </c>
      <c r="S30">
        <f t="shared" si="13"/>
        <v>0</v>
      </c>
      <c r="T30">
        <f t="shared" si="14"/>
        <v>0</v>
      </c>
      <c r="U30">
        <f t="shared" si="15"/>
        <v>0</v>
      </c>
    </row>
    <row r="31" spans="1:21" ht="13.5" thickBot="1">
      <c r="A31">
        <f t="shared" si="0"/>
        <v>1</v>
      </c>
      <c r="B31" s="103" t="s">
        <v>114</v>
      </c>
      <c r="C31" s="183">
        <f t="shared" si="1"/>
        <v>5</v>
      </c>
      <c r="D31" s="183">
        <f t="shared" si="2"/>
        <v>5</v>
      </c>
      <c r="E31" s="246"/>
      <c r="F31" s="183">
        <f t="shared" si="3"/>
        <v>5</v>
      </c>
      <c r="G31" s="183">
        <f t="shared" si="4"/>
        <v>2</v>
      </c>
      <c r="H31" s="184" t="str">
        <f t="shared" si="5"/>
        <v>A</v>
      </c>
      <c r="I31" s="183">
        <f t="shared" si="6"/>
        <v>5</v>
      </c>
      <c r="J31" s="246"/>
      <c r="K31" s="183">
        <f t="shared" si="7"/>
        <v>3</v>
      </c>
      <c r="L31" s="184" t="str">
        <f t="shared" si="8"/>
        <v>A</v>
      </c>
      <c r="M31" s="183">
        <f t="shared" si="9"/>
        <v>5</v>
      </c>
      <c r="N31" s="183">
        <f t="shared" si="10"/>
        <v>4</v>
      </c>
      <c r="O31" s="246"/>
      <c r="P31" s="183">
        <f t="shared" si="11"/>
        <v>5</v>
      </c>
      <c r="Q31" s="184" t="str">
        <f t="shared" si="12"/>
        <v>A</v>
      </c>
      <c r="S31">
        <f t="shared" si="13"/>
        <v>1</v>
      </c>
      <c r="T31">
        <f t="shared" si="14"/>
        <v>1</v>
      </c>
      <c r="U31">
        <f t="shared" si="15"/>
        <v>1</v>
      </c>
    </row>
    <row r="32" spans="1:21" ht="13.5" thickBot="1">
      <c r="A32">
        <f t="shared" si="0"/>
        <v>1</v>
      </c>
      <c r="B32" s="103" t="s">
        <v>115</v>
      </c>
      <c r="C32" s="183">
        <f t="shared" si="1"/>
        <v>5</v>
      </c>
      <c r="D32" s="183">
        <f t="shared" si="2"/>
        <v>2</v>
      </c>
      <c r="E32" s="246"/>
      <c r="F32" s="183">
        <f t="shared" si="3"/>
        <v>5</v>
      </c>
      <c r="G32" s="183">
        <f t="shared" si="4"/>
        <v>2</v>
      </c>
      <c r="H32" s="184" t="str">
        <f t="shared" si="5"/>
        <v>D</v>
      </c>
      <c r="I32" s="183">
        <f t="shared" si="6"/>
        <v>5</v>
      </c>
      <c r="J32" s="246"/>
      <c r="K32" s="183">
        <f t="shared" si="7"/>
        <v>4</v>
      </c>
      <c r="L32" s="184" t="str">
        <f t="shared" si="8"/>
        <v>D</v>
      </c>
      <c r="M32" s="183">
        <f t="shared" si="9"/>
        <v>5</v>
      </c>
      <c r="N32" s="183">
        <f t="shared" si="10"/>
        <v>4</v>
      </c>
      <c r="O32" s="246"/>
      <c r="P32" s="183">
        <f t="shared" si="11"/>
        <v>5</v>
      </c>
      <c r="Q32" s="184" t="str">
        <f t="shared" si="12"/>
        <v>D</v>
      </c>
      <c r="S32">
        <f t="shared" si="13"/>
        <v>0</v>
      </c>
      <c r="T32">
        <f t="shared" si="14"/>
        <v>0</v>
      </c>
      <c r="U32">
        <f t="shared" si="15"/>
        <v>0</v>
      </c>
    </row>
    <row r="33" spans="1:21" ht="13.5" thickBot="1">
      <c r="A33">
        <f t="shared" si="0"/>
        <v>1</v>
      </c>
      <c r="B33" s="103" t="s">
        <v>116</v>
      </c>
      <c r="C33" s="183">
        <f t="shared" si="1"/>
        <v>5</v>
      </c>
      <c r="D33" s="183">
        <f t="shared" si="2"/>
        <v>4</v>
      </c>
      <c r="E33" s="246"/>
      <c r="F33" s="183">
        <f t="shared" si="3"/>
        <v>5</v>
      </c>
      <c r="G33" s="183">
        <f t="shared" si="4"/>
        <v>4</v>
      </c>
      <c r="H33" s="184" t="str">
        <f t="shared" si="5"/>
        <v>A</v>
      </c>
      <c r="I33" s="183">
        <f t="shared" si="6"/>
        <v>5</v>
      </c>
      <c r="J33" s="246"/>
      <c r="K33" s="183">
        <f t="shared" si="7"/>
        <v>5</v>
      </c>
      <c r="L33" s="184" t="str">
        <f t="shared" si="8"/>
        <v>A</v>
      </c>
      <c r="M33" s="183">
        <f t="shared" si="9"/>
        <v>4</v>
      </c>
      <c r="N33" s="183">
        <f t="shared" si="10"/>
        <v>2</v>
      </c>
      <c r="O33" s="246"/>
      <c r="P33" s="183">
        <f t="shared" si="11"/>
        <v>5</v>
      </c>
      <c r="Q33" s="184" t="str">
        <f t="shared" si="12"/>
        <v>A</v>
      </c>
      <c r="S33">
        <f t="shared" si="13"/>
        <v>1</v>
      </c>
      <c r="T33">
        <f t="shared" si="14"/>
        <v>1</v>
      </c>
      <c r="U33">
        <f t="shared" si="15"/>
        <v>1</v>
      </c>
    </row>
    <row r="34" spans="1:21" ht="13.5" thickBot="1">
      <c r="A34">
        <f t="shared" si="0"/>
        <v>0</v>
      </c>
      <c r="B34" s="103" t="s">
        <v>117</v>
      </c>
      <c r="C34" s="183" t="str">
        <f t="shared" si="1"/>
        <v>NE</v>
      </c>
      <c r="D34" s="183" t="str">
        <f t="shared" si="2"/>
        <v>NE</v>
      </c>
      <c r="E34" s="218"/>
      <c r="F34" s="183" t="str">
        <f t="shared" si="3"/>
        <v>NE</v>
      </c>
      <c r="G34" s="183" t="str">
        <f t="shared" si="4"/>
        <v>NE</v>
      </c>
      <c r="H34" s="184" t="str">
        <f t="shared" si="5"/>
        <v>A</v>
      </c>
      <c r="I34" s="183" t="str">
        <f t="shared" si="6"/>
        <v>NE</v>
      </c>
      <c r="J34" s="218"/>
      <c r="K34" s="183" t="str">
        <f t="shared" si="7"/>
        <v>NE</v>
      </c>
      <c r="L34" s="184" t="str">
        <f t="shared" si="8"/>
        <v>A</v>
      </c>
      <c r="M34" s="183">
        <f t="shared" si="9"/>
        <v>0</v>
      </c>
      <c r="N34" s="183" t="str">
        <f t="shared" si="10"/>
        <v>NE</v>
      </c>
      <c r="O34" s="218"/>
      <c r="P34" s="183" t="str">
        <f t="shared" si="11"/>
        <v>NE</v>
      </c>
      <c r="Q34" s="184" t="str">
        <f t="shared" si="12"/>
        <v>A</v>
      </c>
      <c r="S34">
        <f t="shared" si="13"/>
        <v>0</v>
      </c>
      <c r="T34">
        <f t="shared" si="14"/>
        <v>0</v>
      </c>
      <c r="U34">
        <f t="shared" si="15"/>
        <v>0</v>
      </c>
    </row>
    <row r="35" spans="1:21" ht="13.5" thickBot="1">
      <c r="A35">
        <f t="shared" si="0"/>
        <v>0</v>
      </c>
      <c r="B35" s="103" t="s">
        <v>118</v>
      </c>
      <c r="C35" s="183" t="str">
        <f t="shared" si="1"/>
        <v>NE</v>
      </c>
      <c r="D35" s="183" t="str">
        <f t="shared" si="2"/>
        <v>NE</v>
      </c>
      <c r="E35" s="218"/>
      <c r="F35" s="183" t="str">
        <f t="shared" si="3"/>
        <v>NE</v>
      </c>
      <c r="G35" s="183" t="str">
        <f t="shared" si="4"/>
        <v>NE</v>
      </c>
      <c r="H35" s="184" t="str">
        <f t="shared" si="5"/>
        <v>A</v>
      </c>
      <c r="I35" s="183" t="str">
        <f t="shared" si="6"/>
        <v>NE</v>
      </c>
      <c r="J35" s="218"/>
      <c r="K35" s="183" t="str">
        <f t="shared" si="7"/>
        <v>NE</v>
      </c>
      <c r="L35" s="184" t="str">
        <f t="shared" si="8"/>
        <v>A</v>
      </c>
      <c r="M35" s="183">
        <f t="shared" si="9"/>
        <v>0</v>
      </c>
      <c r="N35" s="183" t="str">
        <f t="shared" si="10"/>
        <v>NE</v>
      </c>
      <c r="O35" s="218"/>
      <c r="P35" s="183" t="str">
        <f t="shared" si="11"/>
        <v>NE</v>
      </c>
      <c r="Q35" s="184" t="str">
        <f t="shared" si="12"/>
        <v>A</v>
      </c>
      <c r="S35">
        <f t="shared" si="13"/>
        <v>0</v>
      </c>
      <c r="T35">
        <f t="shared" si="14"/>
        <v>0</v>
      </c>
      <c r="U35">
        <f t="shared" si="15"/>
        <v>0</v>
      </c>
    </row>
    <row r="36" spans="1:21" ht="13.5" thickBot="1">
      <c r="A36">
        <f t="shared" si="0"/>
        <v>0</v>
      </c>
      <c r="B36" s="103" t="s">
        <v>119</v>
      </c>
      <c r="C36" s="183" t="str">
        <f t="shared" si="1"/>
        <v>NE</v>
      </c>
      <c r="D36" s="183" t="str">
        <f t="shared" si="2"/>
        <v>NE</v>
      </c>
      <c r="E36" s="218"/>
      <c r="F36" s="183" t="str">
        <f t="shared" si="3"/>
        <v>NE</v>
      </c>
      <c r="G36" s="183" t="str">
        <f t="shared" si="4"/>
        <v>NE</v>
      </c>
      <c r="H36" s="184" t="str">
        <f t="shared" si="5"/>
        <v>A</v>
      </c>
      <c r="I36" s="183" t="str">
        <f t="shared" si="6"/>
        <v>NE</v>
      </c>
      <c r="J36" s="218"/>
      <c r="K36" s="183" t="str">
        <f t="shared" si="7"/>
        <v>NE</v>
      </c>
      <c r="L36" s="184" t="str">
        <f t="shared" si="8"/>
        <v>A</v>
      </c>
      <c r="M36" s="183">
        <f t="shared" si="9"/>
        <v>0</v>
      </c>
      <c r="N36" s="183" t="str">
        <f t="shared" si="10"/>
        <v>NE</v>
      </c>
      <c r="O36" s="218"/>
      <c r="P36" s="183" t="str">
        <f t="shared" si="11"/>
        <v>NE</v>
      </c>
      <c r="Q36" s="184" t="str">
        <f t="shared" si="12"/>
        <v>A</v>
      </c>
      <c r="S36">
        <f t="shared" si="13"/>
        <v>0</v>
      </c>
      <c r="T36">
        <f t="shared" si="14"/>
        <v>0</v>
      </c>
      <c r="U36">
        <f t="shared" si="15"/>
        <v>0</v>
      </c>
    </row>
    <row r="37" spans="1:21" ht="13.5" thickBot="1">
      <c r="A37">
        <f t="shared" si="0"/>
        <v>0</v>
      </c>
      <c r="B37" s="103" t="s">
        <v>120</v>
      </c>
      <c r="C37" s="183" t="str">
        <f t="shared" si="1"/>
        <v>NE</v>
      </c>
      <c r="D37" s="183" t="str">
        <f t="shared" si="2"/>
        <v>NE</v>
      </c>
      <c r="E37" s="218"/>
      <c r="F37" s="183" t="str">
        <f t="shared" si="3"/>
        <v>NE</v>
      </c>
      <c r="G37" s="183" t="str">
        <f t="shared" si="4"/>
        <v>NE</v>
      </c>
      <c r="H37" s="184" t="str">
        <f t="shared" si="5"/>
        <v>A</v>
      </c>
      <c r="I37" s="183" t="str">
        <f t="shared" si="6"/>
        <v>NE</v>
      </c>
      <c r="J37" s="218"/>
      <c r="K37" s="183" t="str">
        <f t="shared" si="7"/>
        <v>NE</v>
      </c>
      <c r="L37" s="184" t="str">
        <f t="shared" si="8"/>
        <v>A</v>
      </c>
      <c r="M37" s="183">
        <f t="shared" si="9"/>
        <v>0</v>
      </c>
      <c r="N37" s="183" t="str">
        <f t="shared" si="10"/>
        <v>NE</v>
      </c>
      <c r="O37" s="218"/>
      <c r="P37" s="183" t="str">
        <f t="shared" si="11"/>
        <v>NE</v>
      </c>
      <c r="Q37" s="184" t="str">
        <f t="shared" si="12"/>
        <v>A</v>
      </c>
      <c r="S37">
        <f t="shared" si="13"/>
        <v>0</v>
      </c>
      <c r="T37">
        <f t="shared" si="14"/>
        <v>0</v>
      </c>
      <c r="U37">
        <f t="shared" si="15"/>
        <v>0</v>
      </c>
    </row>
    <row r="38" spans="1:21" ht="13.5" thickBot="1">
      <c r="A38">
        <f t="shared" si="0"/>
        <v>0</v>
      </c>
      <c r="B38" s="103" t="s">
        <v>121</v>
      </c>
      <c r="C38" s="183" t="str">
        <f t="shared" si="1"/>
        <v>NE</v>
      </c>
      <c r="D38" s="183" t="str">
        <f t="shared" si="2"/>
        <v>NE</v>
      </c>
      <c r="E38" s="218"/>
      <c r="F38" s="183" t="str">
        <f t="shared" si="3"/>
        <v>NE</v>
      </c>
      <c r="G38" s="183" t="str">
        <f t="shared" si="4"/>
        <v>NE</v>
      </c>
      <c r="H38" s="184" t="str">
        <f t="shared" si="5"/>
        <v>A</v>
      </c>
      <c r="I38" s="183" t="str">
        <f t="shared" si="6"/>
        <v>NE</v>
      </c>
      <c r="J38" s="218"/>
      <c r="K38" s="183" t="str">
        <f t="shared" si="7"/>
        <v>NE</v>
      </c>
      <c r="L38" s="184" t="str">
        <f t="shared" si="8"/>
        <v>A</v>
      </c>
      <c r="M38" s="183">
        <f t="shared" si="9"/>
        <v>0</v>
      </c>
      <c r="N38" s="183" t="str">
        <f t="shared" si="10"/>
        <v>NE</v>
      </c>
      <c r="O38" s="218"/>
      <c r="P38" s="183" t="str">
        <f t="shared" si="11"/>
        <v>NE</v>
      </c>
      <c r="Q38" s="184" t="str">
        <f t="shared" si="12"/>
        <v>A</v>
      </c>
      <c r="S38">
        <f t="shared" si="13"/>
        <v>0</v>
      </c>
      <c r="T38">
        <f t="shared" si="14"/>
        <v>0</v>
      </c>
      <c r="U38">
        <f t="shared" si="15"/>
        <v>0</v>
      </c>
    </row>
    <row r="39" spans="1:21" ht="13.5" thickBot="1">
      <c r="A39">
        <f t="shared" si="0"/>
        <v>0</v>
      </c>
      <c r="B39" s="103" t="s">
        <v>122</v>
      </c>
      <c r="C39" s="183" t="str">
        <f t="shared" si="1"/>
        <v>NE</v>
      </c>
      <c r="D39" s="183" t="str">
        <f t="shared" si="2"/>
        <v>NE</v>
      </c>
      <c r="E39" s="218"/>
      <c r="F39" s="183" t="str">
        <f t="shared" si="3"/>
        <v>NE</v>
      </c>
      <c r="G39" s="183" t="str">
        <f t="shared" si="4"/>
        <v>NE</v>
      </c>
      <c r="H39" s="184" t="str">
        <f t="shared" si="5"/>
        <v>A</v>
      </c>
      <c r="I39" s="183" t="str">
        <f t="shared" si="6"/>
        <v>NE</v>
      </c>
      <c r="J39" s="218"/>
      <c r="K39" s="183" t="str">
        <f t="shared" si="7"/>
        <v>NE</v>
      </c>
      <c r="L39" s="184" t="str">
        <f t="shared" si="8"/>
        <v>A</v>
      </c>
      <c r="M39" s="183">
        <f t="shared" si="9"/>
        <v>0</v>
      </c>
      <c r="N39" s="183" t="str">
        <f t="shared" si="10"/>
        <v>NE</v>
      </c>
      <c r="O39" s="218"/>
      <c r="P39" s="183" t="str">
        <f t="shared" si="11"/>
        <v>NE</v>
      </c>
      <c r="Q39" s="184" t="str">
        <f t="shared" si="12"/>
        <v>A</v>
      </c>
      <c r="S39">
        <f t="shared" si="13"/>
        <v>0</v>
      </c>
      <c r="T39">
        <f t="shared" si="14"/>
        <v>0</v>
      </c>
      <c r="U39">
        <f t="shared" si="15"/>
        <v>0</v>
      </c>
    </row>
    <row r="40" spans="1:21" ht="13.5" thickBot="1">
      <c r="A40">
        <f t="shared" si="0"/>
        <v>0</v>
      </c>
      <c r="B40" s="103" t="s">
        <v>123</v>
      </c>
      <c r="C40" s="183" t="str">
        <f t="shared" si="1"/>
        <v>NE</v>
      </c>
      <c r="D40" s="183" t="str">
        <f t="shared" si="2"/>
        <v>NE</v>
      </c>
      <c r="E40" s="218"/>
      <c r="F40" s="183" t="str">
        <f t="shared" si="3"/>
        <v>NE</v>
      </c>
      <c r="G40" s="183" t="str">
        <f t="shared" si="4"/>
        <v>NE</v>
      </c>
      <c r="H40" s="184" t="str">
        <f t="shared" si="5"/>
        <v>A</v>
      </c>
      <c r="I40" s="183" t="str">
        <f t="shared" si="6"/>
        <v>NE</v>
      </c>
      <c r="J40" s="218"/>
      <c r="K40" s="183" t="str">
        <f t="shared" si="7"/>
        <v>NE</v>
      </c>
      <c r="L40" s="184" t="str">
        <f t="shared" si="8"/>
        <v>A</v>
      </c>
      <c r="M40" s="183">
        <f t="shared" si="9"/>
        <v>0</v>
      </c>
      <c r="N40" s="183" t="str">
        <f t="shared" si="10"/>
        <v>NE</v>
      </c>
      <c r="O40" s="218"/>
      <c r="P40" s="183" t="str">
        <f t="shared" si="11"/>
        <v>NE</v>
      </c>
      <c r="Q40" s="184" t="str">
        <f t="shared" si="12"/>
        <v>A</v>
      </c>
      <c r="S40">
        <f t="shared" si="13"/>
        <v>0</v>
      </c>
      <c r="T40">
        <f t="shared" si="14"/>
        <v>0</v>
      </c>
      <c r="U40">
        <f t="shared" si="15"/>
        <v>0</v>
      </c>
    </row>
    <row r="41" spans="1:21" ht="13.5" thickBot="1">
      <c r="A41">
        <f t="shared" si="0"/>
        <v>0</v>
      </c>
      <c r="B41" s="103" t="s">
        <v>124</v>
      </c>
      <c r="C41" s="183" t="str">
        <f t="shared" si="1"/>
        <v>NE</v>
      </c>
      <c r="D41" s="183" t="str">
        <f t="shared" si="2"/>
        <v>NE</v>
      </c>
      <c r="E41" s="218"/>
      <c r="F41" s="183" t="str">
        <f t="shared" si="3"/>
        <v>NE</v>
      </c>
      <c r="G41" s="183" t="str">
        <f t="shared" si="4"/>
        <v>NE</v>
      </c>
      <c r="H41" s="184" t="str">
        <f t="shared" si="5"/>
        <v>A</v>
      </c>
      <c r="I41" s="183" t="str">
        <f t="shared" si="6"/>
        <v>NE</v>
      </c>
      <c r="J41" s="218"/>
      <c r="K41" s="183" t="str">
        <f t="shared" si="7"/>
        <v>NE</v>
      </c>
      <c r="L41" s="184" t="str">
        <f t="shared" si="8"/>
        <v>A</v>
      </c>
      <c r="M41" s="183">
        <f t="shared" si="9"/>
        <v>0</v>
      </c>
      <c r="N41" s="183" t="str">
        <f t="shared" si="10"/>
        <v>NE</v>
      </c>
      <c r="O41" s="218"/>
      <c r="P41" s="183" t="str">
        <f t="shared" si="11"/>
        <v>NE</v>
      </c>
      <c r="Q41" s="184" t="str">
        <f t="shared" si="12"/>
        <v>A</v>
      </c>
      <c r="S41">
        <f t="shared" si="13"/>
        <v>0</v>
      </c>
      <c r="T41">
        <f t="shared" si="14"/>
        <v>0</v>
      </c>
      <c r="U41">
        <f t="shared" si="15"/>
        <v>0</v>
      </c>
    </row>
    <row r="42" spans="1:21" ht="13.5" thickBot="1">
      <c r="A42">
        <f t="shared" si="0"/>
        <v>0</v>
      </c>
      <c r="B42" s="103" t="s">
        <v>125</v>
      </c>
      <c r="C42" s="183" t="str">
        <f t="shared" si="1"/>
        <v>NE</v>
      </c>
      <c r="D42" s="183" t="str">
        <f t="shared" si="2"/>
        <v>NE</v>
      </c>
      <c r="E42" s="218"/>
      <c r="F42" s="183" t="str">
        <f t="shared" si="3"/>
        <v>NE</v>
      </c>
      <c r="G42" s="183" t="str">
        <f t="shared" si="4"/>
        <v>NE</v>
      </c>
      <c r="H42" s="184" t="str">
        <f t="shared" si="5"/>
        <v>A</v>
      </c>
      <c r="I42" s="183" t="str">
        <f t="shared" si="6"/>
        <v>NE</v>
      </c>
      <c r="J42" s="218"/>
      <c r="K42" s="183" t="str">
        <f t="shared" si="7"/>
        <v>NE</v>
      </c>
      <c r="L42" s="184" t="str">
        <f t="shared" si="8"/>
        <v>A</v>
      </c>
      <c r="M42" s="183">
        <f t="shared" si="9"/>
        <v>0</v>
      </c>
      <c r="N42" s="183" t="str">
        <f t="shared" si="10"/>
        <v>NE</v>
      </c>
      <c r="O42" s="218"/>
      <c r="P42" s="183" t="str">
        <f t="shared" si="11"/>
        <v>NE</v>
      </c>
      <c r="Q42" s="184" t="str">
        <f t="shared" si="12"/>
        <v>A</v>
      </c>
      <c r="S42">
        <f t="shared" si="13"/>
        <v>0</v>
      </c>
      <c r="T42">
        <f t="shared" si="14"/>
        <v>0</v>
      </c>
      <c r="U42">
        <f t="shared" si="15"/>
        <v>0</v>
      </c>
    </row>
    <row r="43" spans="1:21">
      <c r="A43">
        <f t="shared" si="0"/>
        <v>0</v>
      </c>
      <c r="B43" s="103" t="s">
        <v>126</v>
      </c>
      <c r="C43" s="183" t="str">
        <f t="shared" si="1"/>
        <v>NE</v>
      </c>
      <c r="D43" s="183" t="str">
        <f t="shared" si="2"/>
        <v>NE</v>
      </c>
      <c r="E43" s="218"/>
      <c r="F43" s="183" t="str">
        <f t="shared" si="3"/>
        <v>NE</v>
      </c>
      <c r="G43" s="183" t="str">
        <f t="shared" si="4"/>
        <v>NE</v>
      </c>
      <c r="H43" s="184" t="str">
        <f t="shared" si="5"/>
        <v>A</v>
      </c>
      <c r="I43" s="183" t="str">
        <f t="shared" si="6"/>
        <v>NE</v>
      </c>
      <c r="J43" s="218"/>
      <c r="K43" s="183" t="str">
        <f t="shared" si="7"/>
        <v>NE</v>
      </c>
      <c r="L43" s="184" t="str">
        <f t="shared" si="8"/>
        <v>A</v>
      </c>
      <c r="M43" s="183">
        <f t="shared" si="9"/>
        <v>0</v>
      </c>
      <c r="N43" s="183" t="str">
        <f t="shared" si="10"/>
        <v>NE</v>
      </c>
      <c r="O43" s="218"/>
      <c r="P43" s="183" t="str">
        <f t="shared" si="11"/>
        <v>NE</v>
      </c>
      <c r="Q43" s="184" t="str">
        <f t="shared" si="12"/>
        <v>A</v>
      </c>
      <c r="S43">
        <f t="shared" si="13"/>
        <v>0</v>
      </c>
      <c r="T43">
        <f t="shared" si="14"/>
        <v>0</v>
      </c>
      <c r="U43">
        <f t="shared" si="15"/>
        <v>0</v>
      </c>
    </row>
    <row r="44" spans="1:21" ht="19.5" customHeight="1">
      <c r="B44" s="103" t="s">
        <v>127</v>
      </c>
      <c r="C44" s="107">
        <f>C83</f>
        <v>5</v>
      </c>
      <c r="D44" s="108">
        <f>D83</f>
        <v>5</v>
      </c>
      <c r="E44" s="108">
        <f>E83</f>
        <v>5</v>
      </c>
      <c r="F44" s="108">
        <f>F83</f>
        <v>5</v>
      </c>
      <c r="G44" s="109">
        <f>G83</f>
        <v>5</v>
      </c>
      <c r="H44" s="110"/>
      <c r="I44" s="111">
        <f>I83</f>
        <v>5</v>
      </c>
      <c r="J44" s="108">
        <f>J83</f>
        <v>5</v>
      </c>
      <c r="K44" s="109">
        <f>K83</f>
        <v>5</v>
      </c>
      <c r="L44" s="110"/>
      <c r="M44" s="111">
        <f>M83</f>
        <v>5</v>
      </c>
      <c r="N44" s="108">
        <f>N83</f>
        <v>5</v>
      </c>
      <c r="O44" s="108">
        <f>O83</f>
        <v>2</v>
      </c>
      <c r="P44" s="112">
        <f>P83</f>
        <v>2</v>
      </c>
      <c r="Q44" s="101"/>
    </row>
    <row r="45" spans="1:21" ht="19.5" customHeight="1" thickBot="1">
      <c r="B45" s="113" t="s">
        <v>128</v>
      </c>
      <c r="C45" s="114">
        <f>C94</f>
        <v>0</v>
      </c>
      <c r="D45" s="115">
        <f>D94</f>
        <v>0</v>
      </c>
      <c r="E45" s="115">
        <f>E94</f>
        <v>0</v>
      </c>
      <c r="F45" s="115">
        <f>F94</f>
        <v>0</v>
      </c>
      <c r="G45" s="116">
        <f>G94</f>
        <v>0</v>
      </c>
      <c r="H45" s="117" t="s">
        <v>129</v>
      </c>
      <c r="I45" s="118">
        <f>I94</f>
        <v>0</v>
      </c>
      <c r="J45" s="115">
        <f>J94</f>
        <v>0</v>
      </c>
      <c r="K45" s="116">
        <f>K94</f>
        <v>0</v>
      </c>
      <c r="L45" s="117" t="s">
        <v>129</v>
      </c>
      <c r="M45" s="118">
        <f>M94</f>
        <v>0</v>
      </c>
      <c r="N45" s="115">
        <f>N94</f>
        <v>0</v>
      </c>
      <c r="O45" s="115">
        <f>O94</f>
        <v>0</v>
      </c>
      <c r="P45" s="116">
        <f>P94</f>
        <v>0</v>
      </c>
      <c r="Q45" s="119" t="s">
        <v>129</v>
      </c>
    </row>
    <row r="46" spans="1:21" ht="13.5" thickTop="1">
      <c r="H46"/>
    </row>
    <row r="47" spans="1:21">
      <c r="A47">
        <f>COUNTIF(A6:A43,1)</f>
        <v>28</v>
      </c>
      <c r="C47">
        <f>COUNTIF(C6:C43,5)</f>
        <v>23</v>
      </c>
      <c r="D47">
        <f t="shared" ref="D47:P47" si="16">COUNTIF(D6:D43,5)</f>
        <v>3</v>
      </c>
      <c r="E47">
        <f t="shared" si="16"/>
        <v>0</v>
      </c>
      <c r="F47">
        <f t="shared" si="16"/>
        <v>22</v>
      </c>
      <c r="G47">
        <f t="shared" si="16"/>
        <v>1</v>
      </c>
      <c r="H47"/>
      <c r="I47">
        <f t="shared" si="16"/>
        <v>24</v>
      </c>
      <c r="J47">
        <f t="shared" si="16"/>
        <v>0</v>
      </c>
      <c r="K47">
        <f t="shared" si="16"/>
        <v>14</v>
      </c>
      <c r="M47">
        <f t="shared" si="16"/>
        <v>12</v>
      </c>
      <c r="N47">
        <f t="shared" si="16"/>
        <v>1</v>
      </c>
      <c r="O47">
        <f t="shared" si="16"/>
        <v>0</v>
      </c>
      <c r="P47">
        <f t="shared" si="16"/>
        <v>16</v>
      </c>
      <c r="S47">
        <f>SUMIF(S6:S43,1)</f>
        <v>21</v>
      </c>
      <c r="T47">
        <f t="shared" ref="T47:U47" si="17">SUMIF(T6:T43,1)</f>
        <v>20</v>
      </c>
      <c r="U47">
        <f t="shared" si="17"/>
        <v>19</v>
      </c>
    </row>
    <row r="48" spans="1:21">
      <c r="C48">
        <f>COUNTIF(C6:C43,4)</f>
        <v>4</v>
      </c>
      <c r="D48">
        <f t="shared" ref="D48:P48" si="18">COUNTIF(D6:D43,4)</f>
        <v>7</v>
      </c>
      <c r="E48">
        <f t="shared" si="18"/>
        <v>0</v>
      </c>
      <c r="F48">
        <f t="shared" si="18"/>
        <v>4</v>
      </c>
      <c r="G48">
        <f t="shared" si="18"/>
        <v>4</v>
      </c>
      <c r="H48"/>
      <c r="I48">
        <f t="shared" si="18"/>
        <v>1</v>
      </c>
      <c r="J48">
        <f t="shared" si="18"/>
        <v>0</v>
      </c>
      <c r="K48">
        <f t="shared" si="18"/>
        <v>6</v>
      </c>
      <c r="M48">
        <f t="shared" si="18"/>
        <v>7</v>
      </c>
      <c r="N48">
        <f t="shared" si="18"/>
        <v>9</v>
      </c>
      <c r="O48">
        <f t="shared" si="18"/>
        <v>0</v>
      </c>
      <c r="P48">
        <f t="shared" si="18"/>
        <v>11</v>
      </c>
    </row>
    <row r="49" spans="2:31">
      <c r="C49">
        <f>COUNTIF(C6:C43,3)</f>
        <v>1</v>
      </c>
      <c r="D49">
        <f t="shared" ref="D49:P49" si="19">COUNTIF(D6:D43,3)</f>
        <v>11</v>
      </c>
      <c r="E49">
        <f t="shared" si="19"/>
        <v>0</v>
      </c>
      <c r="F49">
        <f t="shared" si="19"/>
        <v>2</v>
      </c>
      <c r="G49">
        <f t="shared" si="19"/>
        <v>7</v>
      </c>
      <c r="H49"/>
      <c r="I49">
        <f t="shared" si="19"/>
        <v>2</v>
      </c>
      <c r="J49">
        <f t="shared" si="19"/>
        <v>0</v>
      </c>
      <c r="K49">
        <f t="shared" si="19"/>
        <v>6</v>
      </c>
      <c r="M49">
        <f t="shared" si="19"/>
        <v>5</v>
      </c>
      <c r="N49">
        <f t="shared" si="19"/>
        <v>6</v>
      </c>
      <c r="O49">
        <f t="shared" si="19"/>
        <v>0</v>
      </c>
      <c r="P49">
        <f t="shared" si="19"/>
        <v>0</v>
      </c>
    </row>
    <row r="50" spans="2:31">
      <c r="C50">
        <f>COUNTIF(C6:C43,2)</f>
        <v>0</v>
      </c>
      <c r="D50">
        <f t="shared" ref="D50:P50" si="20">COUNTIF(D6:D43,2)</f>
        <v>7</v>
      </c>
      <c r="E50">
        <f t="shared" si="20"/>
        <v>0</v>
      </c>
      <c r="F50">
        <f t="shared" si="20"/>
        <v>0</v>
      </c>
      <c r="G50">
        <f t="shared" si="20"/>
        <v>16</v>
      </c>
      <c r="H50"/>
      <c r="I50">
        <f t="shared" si="20"/>
        <v>1</v>
      </c>
      <c r="J50">
        <f t="shared" si="20"/>
        <v>0</v>
      </c>
      <c r="K50">
        <f t="shared" si="20"/>
        <v>2</v>
      </c>
      <c r="M50">
        <f t="shared" si="20"/>
        <v>4</v>
      </c>
      <c r="N50">
        <f t="shared" si="20"/>
        <v>12</v>
      </c>
      <c r="O50">
        <f t="shared" si="20"/>
        <v>0</v>
      </c>
      <c r="P50">
        <f t="shared" si="20"/>
        <v>1</v>
      </c>
    </row>
    <row r="51" spans="2:31">
      <c r="H51"/>
    </row>
    <row r="52" spans="2:31" ht="13.5" thickBot="1">
      <c r="H52"/>
    </row>
    <row r="53" spans="2:31" ht="13.5" thickTop="1">
      <c r="B53" s="360" t="s">
        <v>88</v>
      </c>
      <c r="C53" s="362" t="s">
        <v>56</v>
      </c>
      <c r="D53" s="362"/>
      <c r="E53" s="362"/>
      <c r="F53" s="362"/>
      <c r="G53" s="362"/>
      <c r="H53" s="362"/>
      <c r="I53" s="362"/>
      <c r="J53" s="362"/>
      <c r="K53" s="362"/>
      <c r="L53" s="362"/>
      <c r="M53" s="362"/>
      <c r="N53" s="362"/>
      <c r="O53" s="362"/>
      <c r="P53" s="362"/>
      <c r="Q53" s="362"/>
      <c r="R53" s="310" t="s">
        <v>11</v>
      </c>
      <c r="S53" s="311"/>
      <c r="T53" s="311"/>
      <c r="U53" s="311"/>
      <c r="V53" s="312"/>
      <c r="W53" s="312"/>
      <c r="X53" s="313" t="s">
        <v>12</v>
      </c>
      <c r="Y53" s="314"/>
      <c r="Z53" s="314"/>
      <c r="AA53" s="314"/>
      <c r="AB53" s="314"/>
      <c r="AC53" s="314"/>
      <c r="AD53" s="314"/>
      <c r="AE53" s="315"/>
    </row>
    <row r="54" spans="2:31">
      <c r="B54" s="361"/>
      <c r="C54" s="328" t="s">
        <v>57</v>
      </c>
      <c r="D54" s="329"/>
      <c r="E54" s="330"/>
      <c r="F54" s="334" t="s">
        <v>58</v>
      </c>
      <c r="G54" s="329"/>
      <c r="H54" s="330"/>
      <c r="I54" s="336" t="s">
        <v>59</v>
      </c>
      <c r="J54" s="337"/>
      <c r="K54" s="338"/>
      <c r="L54" s="334" t="s">
        <v>60</v>
      </c>
      <c r="M54" s="329"/>
      <c r="N54" s="330"/>
      <c r="O54" s="334" t="s">
        <v>61</v>
      </c>
      <c r="P54" s="329"/>
      <c r="Q54" s="344"/>
      <c r="R54" s="316" t="s">
        <v>3</v>
      </c>
      <c r="S54" s="317"/>
      <c r="T54" s="321" t="s">
        <v>63</v>
      </c>
      <c r="U54" s="322"/>
      <c r="V54" s="326" t="s">
        <v>64</v>
      </c>
      <c r="W54" s="307"/>
      <c r="X54" s="295" t="s">
        <v>65</v>
      </c>
      <c r="Y54" s="297" t="s">
        <v>66</v>
      </c>
      <c r="Z54" s="298"/>
      <c r="AA54" s="299"/>
      <c r="AB54" s="302" t="s">
        <v>67</v>
      </c>
      <c r="AC54" s="303"/>
      <c r="AD54" s="306" t="s">
        <v>68</v>
      </c>
      <c r="AE54" s="307"/>
    </row>
    <row r="55" spans="2:31">
      <c r="B55" s="361"/>
      <c r="C55" s="300"/>
      <c r="D55" s="300"/>
      <c r="E55" s="331"/>
      <c r="F55" s="308"/>
      <c r="G55" s="300"/>
      <c r="H55" s="331"/>
      <c r="I55" s="339"/>
      <c r="J55" s="340"/>
      <c r="K55" s="305"/>
      <c r="L55" s="308"/>
      <c r="M55" s="300"/>
      <c r="N55" s="331"/>
      <c r="O55" s="308"/>
      <c r="P55" s="300"/>
      <c r="Q55" s="309"/>
      <c r="R55" s="318"/>
      <c r="S55" s="301"/>
      <c r="T55" s="304"/>
      <c r="U55" s="323"/>
      <c r="V55" s="327"/>
      <c r="W55" s="309"/>
      <c r="X55" s="296"/>
      <c r="Y55" s="300"/>
      <c r="Z55" s="300"/>
      <c r="AA55" s="301"/>
      <c r="AB55" s="304"/>
      <c r="AC55" s="305"/>
      <c r="AD55" s="308"/>
      <c r="AE55" s="309"/>
    </row>
    <row r="56" spans="2:31">
      <c r="B56" s="361"/>
      <c r="C56" s="332"/>
      <c r="D56" s="332"/>
      <c r="E56" s="333"/>
      <c r="F56" s="335"/>
      <c r="G56" s="332"/>
      <c r="H56" s="333"/>
      <c r="I56" s="341"/>
      <c r="J56" s="342"/>
      <c r="K56" s="343"/>
      <c r="L56" s="335"/>
      <c r="M56" s="332"/>
      <c r="N56" s="333"/>
      <c r="O56" s="335"/>
      <c r="P56" s="332"/>
      <c r="Q56" s="345"/>
      <c r="R56" s="319"/>
      <c r="S56" s="320"/>
      <c r="T56" s="324"/>
      <c r="U56" s="325"/>
      <c r="V56" s="327"/>
      <c r="W56" s="309"/>
      <c r="X56" s="296"/>
      <c r="Y56" s="300"/>
      <c r="Z56" s="300"/>
      <c r="AA56" s="301"/>
      <c r="AB56" s="304"/>
      <c r="AC56" s="305"/>
      <c r="AD56" s="308"/>
      <c r="AE56" s="309"/>
    </row>
    <row r="57" spans="2:31" ht="13.5" thickBot="1">
      <c r="B57" s="120"/>
      <c r="C57" s="121" t="s">
        <v>130</v>
      </c>
      <c r="D57" s="122" t="s">
        <v>131</v>
      </c>
      <c r="E57" s="122" t="s">
        <v>132</v>
      </c>
      <c r="F57" s="123" t="s">
        <v>130</v>
      </c>
      <c r="G57" s="124" t="s">
        <v>131</v>
      </c>
      <c r="H57" s="125" t="s">
        <v>132</v>
      </c>
      <c r="I57" s="123" t="s">
        <v>130</v>
      </c>
      <c r="J57" s="122" t="s">
        <v>131</v>
      </c>
      <c r="K57" s="122" t="s">
        <v>132</v>
      </c>
      <c r="L57" s="123" t="s">
        <v>130</v>
      </c>
      <c r="M57" s="122" t="s">
        <v>131</v>
      </c>
      <c r="N57" s="122" t="s">
        <v>132</v>
      </c>
      <c r="O57" s="123" t="s">
        <v>130</v>
      </c>
      <c r="P57" s="122" t="s">
        <v>131</v>
      </c>
      <c r="Q57" s="122" t="s">
        <v>132</v>
      </c>
      <c r="R57" s="126" t="s">
        <v>130</v>
      </c>
      <c r="S57" s="127" t="s">
        <v>131</v>
      </c>
      <c r="T57" s="128" t="s">
        <v>130</v>
      </c>
      <c r="U57" s="129" t="s">
        <v>131</v>
      </c>
      <c r="V57" s="130" t="s">
        <v>130</v>
      </c>
      <c r="W57" s="131" t="s">
        <v>131</v>
      </c>
      <c r="X57" s="132" t="s">
        <v>130</v>
      </c>
      <c r="Y57" s="133" t="s">
        <v>130</v>
      </c>
      <c r="Z57" s="133" t="s">
        <v>131</v>
      </c>
      <c r="AA57" s="134" t="s">
        <v>132</v>
      </c>
      <c r="AB57" s="135" t="s">
        <v>130</v>
      </c>
      <c r="AC57" s="133" t="s">
        <v>131</v>
      </c>
      <c r="AD57" s="136" t="s">
        <v>130</v>
      </c>
      <c r="AE57" s="137" t="s">
        <v>131</v>
      </c>
    </row>
    <row r="58" spans="2:31">
      <c r="B58" s="138">
        <v>1</v>
      </c>
      <c r="C58" s="189">
        <v>5</v>
      </c>
      <c r="D58" s="193">
        <v>5</v>
      </c>
      <c r="E58" s="194">
        <v>4</v>
      </c>
      <c r="F58" s="189">
        <v>4</v>
      </c>
      <c r="G58" s="193">
        <v>4</v>
      </c>
      <c r="H58" s="193">
        <v>2</v>
      </c>
      <c r="I58" s="219">
        <v>5</v>
      </c>
      <c r="J58" s="220">
        <v>3</v>
      </c>
      <c r="K58" s="221">
        <v>3</v>
      </c>
      <c r="L58" s="189">
        <v>5</v>
      </c>
      <c r="M58" s="193">
        <v>5</v>
      </c>
      <c r="N58" s="194">
        <v>3</v>
      </c>
      <c r="O58" s="189">
        <v>2</v>
      </c>
      <c r="P58" s="193">
        <v>3</v>
      </c>
      <c r="Q58" s="198">
        <v>2</v>
      </c>
      <c r="R58" s="199">
        <v>5</v>
      </c>
      <c r="S58" s="200">
        <v>5</v>
      </c>
      <c r="T58" s="220"/>
      <c r="U58" s="222"/>
      <c r="V58" s="189">
        <v>3</v>
      </c>
      <c r="W58" s="200">
        <v>2</v>
      </c>
      <c r="X58" s="210">
        <v>3</v>
      </c>
      <c r="Y58" s="189">
        <v>2</v>
      </c>
      <c r="Z58" s="193">
        <v>2</v>
      </c>
      <c r="AA58" s="211">
        <v>2</v>
      </c>
      <c r="AB58" s="223">
        <v>5</v>
      </c>
      <c r="AC58" s="224">
        <v>4</v>
      </c>
      <c r="AD58" s="189">
        <v>5</v>
      </c>
      <c r="AE58" s="200">
        <v>3</v>
      </c>
    </row>
    <row r="59" spans="2:31">
      <c r="B59" s="153">
        <f>B58+1</f>
        <v>2</v>
      </c>
      <c r="C59" s="190">
        <v>5</v>
      </c>
      <c r="D59" s="201">
        <v>4</v>
      </c>
      <c r="E59" s="202">
        <v>4</v>
      </c>
      <c r="F59" s="190">
        <v>3</v>
      </c>
      <c r="G59" s="201">
        <v>3</v>
      </c>
      <c r="H59" s="201">
        <v>3</v>
      </c>
      <c r="I59" s="225">
        <v>5</v>
      </c>
      <c r="J59" s="226">
        <v>5</v>
      </c>
      <c r="K59" s="227">
        <v>5</v>
      </c>
      <c r="L59" s="190">
        <v>5</v>
      </c>
      <c r="M59" s="201">
        <v>5</v>
      </c>
      <c r="N59" s="202">
        <v>4</v>
      </c>
      <c r="O59" s="190">
        <v>3</v>
      </c>
      <c r="P59" s="201">
        <v>2</v>
      </c>
      <c r="Q59" s="206">
        <v>2</v>
      </c>
      <c r="R59" s="207">
        <v>5</v>
      </c>
      <c r="S59" s="208">
        <v>5</v>
      </c>
      <c r="T59" s="226"/>
      <c r="U59" s="227"/>
      <c r="V59" s="190">
        <v>3</v>
      </c>
      <c r="W59" s="208">
        <v>2</v>
      </c>
      <c r="X59" s="214">
        <v>3</v>
      </c>
      <c r="Y59" s="190">
        <v>4</v>
      </c>
      <c r="Z59" s="201">
        <v>4</v>
      </c>
      <c r="AA59" s="202">
        <v>3</v>
      </c>
      <c r="AB59" s="228">
        <v>5</v>
      </c>
      <c r="AC59" s="227">
        <v>4</v>
      </c>
      <c r="AD59" s="190">
        <v>5</v>
      </c>
      <c r="AE59" s="208">
        <v>5</v>
      </c>
    </row>
    <row r="60" spans="2:31">
      <c r="B60" s="153">
        <f t="shared" ref="B60:B95" si="21">B59+1</f>
        <v>3</v>
      </c>
      <c r="C60" s="190">
        <v>5</v>
      </c>
      <c r="D60" s="201">
        <v>2</v>
      </c>
      <c r="E60" s="202">
        <v>5</v>
      </c>
      <c r="F60" s="190">
        <v>2</v>
      </c>
      <c r="G60" s="201">
        <v>2</v>
      </c>
      <c r="H60" s="201">
        <v>2</v>
      </c>
      <c r="I60" s="225">
        <v>5</v>
      </c>
      <c r="J60" s="226">
        <v>5</v>
      </c>
      <c r="K60" s="227">
        <v>5</v>
      </c>
      <c r="L60" s="190">
        <v>5</v>
      </c>
      <c r="M60" s="201">
        <v>5</v>
      </c>
      <c r="N60" s="202">
        <v>3</v>
      </c>
      <c r="O60" s="190">
        <v>2</v>
      </c>
      <c r="P60" s="201">
        <v>2</v>
      </c>
      <c r="Q60" s="206">
        <v>2</v>
      </c>
      <c r="R60" s="207">
        <v>5</v>
      </c>
      <c r="S60" s="208">
        <v>5</v>
      </c>
      <c r="T60" s="226"/>
      <c r="U60" s="227"/>
      <c r="V60" s="190">
        <v>5</v>
      </c>
      <c r="W60" s="208">
        <v>5</v>
      </c>
      <c r="X60" s="214">
        <v>4</v>
      </c>
      <c r="Y60" s="190">
        <v>2</v>
      </c>
      <c r="Z60" s="201">
        <v>2</v>
      </c>
      <c r="AA60" s="202">
        <v>2</v>
      </c>
      <c r="AB60" s="228">
        <v>4</v>
      </c>
      <c r="AC60" s="227">
        <v>4</v>
      </c>
      <c r="AD60" s="190">
        <v>5</v>
      </c>
      <c r="AE60" s="208">
        <v>2</v>
      </c>
    </row>
    <row r="61" spans="2:31">
      <c r="B61" s="163">
        <f t="shared" si="21"/>
        <v>4</v>
      </c>
      <c r="C61" s="190">
        <v>5</v>
      </c>
      <c r="D61" s="201">
        <v>5</v>
      </c>
      <c r="E61" s="202">
        <v>5</v>
      </c>
      <c r="F61" s="190">
        <v>3</v>
      </c>
      <c r="G61" s="201">
        <v>3</v>
      </c>
      <c r="H61" s="201">
        <v>3</v>
      </c>
      <c r="I61" s="225">
        <v>5</v>
      </c>
      <c r="J61" s="226">
        <v>3</v>
      </c>
      <c r="K61" s="227">
        <v>5</v>
      </c>
      <c r="L61" s="190">
        <v>5</v>
      </c>
      <c r="M61" s="201">
        <v>5</v>
      </c>
      <c r="N61" s="202">
        <v>4</v>
      </c>
      <c r="O61" s="190">
        <v>3</v>
      </c>
      <c r="P61" s="201">
        <v>3</v>
      </c>
      <c r="Q61" s="206">
        <v>3</v>
      </c>
      <c r="R61" s="207">
        <v>5</v>
      </c>
      <c r="S61" s="208">
        <v>5</v>
      </c>
      <c r="T61" s="226"/>
      <c r="U61" s="227"/>
      <c r="V61" s="190">
        <v>5</v>
      </c>
      <c r="W61" s="208">
        <v>4</v>
      </c>
      <c r="X61" s="214">
        <v>3</v>
      </c>
      <c r="Y61" s="190">
        <v>5</v>
      </c>
      <c r="Z61" s="201">
        <v>4</v>
      </c>
      <c r="AA61" s="202">
        <v>2</v>
      </c>
      <c r="AB61" s="228">
        <v>5</v>
      </c>
      <c r="AC61" s="227">
        <v>5</v>
      </c>
      <c r="AD61" s="190">
        <v>5</v>
      </c>
      <c r="AE61" s="208">
        <v>3</v>
      </c>
    </row>
    <row r="62" spans="2:31" ht="14.25" customHeight="1">
      <c r="B62" s="153">
        <f t="shared" si="21"/>
        <v>5</v>
      </c>
      <c r="C62" s="190">
        <v>5</v>
      </c>
      <c r="D62" s="201">
        <v>5</v>
      </c>
      <c r="E62" s="202">
        <v>5</v>
      </c>
      <c r="F62" s="190">
        <v>4</v>
      </c>
      <c r="G62" s="201">
        <v>3</v>
      </c>
      <c r="H62" s="201">
        <v>3</v>
      </c>
      <c r="I62" s="225">
        <v>5</v>
      </c>
      <c r="J62" s="226">
        <v>5</v>
      </c>
      <c r="K62" s="227">
        <v>5</v>
      </c>
      <c r="L62" s="190">
        <v>5</v>
      </c>
      <c r="M62" s="201">
        <v>5</v>
      </c>
      <c r="N62" s="202">
        <v>5</v>
      </c>
      <c r="O62" s="190">
        <v>3</v>
      </c>
      <c r="P62" s="201">
        <v>3</v>
      </c>
      <c r="Q62" s="206">
        <v>2</v>
      </c>
      <c r="R62" s="207">
        <v>5</v>
      </c>
      <c r="S62" s="208">
        <v>5</v>
      </c>
      <c r="T62" s="226" t="s">
        <v>195</v>
      </c>
      <c r="U62" s="227">
        <v>3</v>
      </c>
      <c r="V62" s="190">
        <v>5</v>
      </c>
      <c r="W62" s="208">
        <v>5</v>
      </c>
      <c r="X62" s="214">
        <v>5</v>
      </c>
      <c r="Y62" s="190">
        <v>5</v>
      </c>
      <c r="Z62" s="201">
        <v>4</v>
      </c>
      <c r="AA62" s="202">
        <v>2</v>
      </c>
      <c r="AB62" s="228">
        <v>5</v>
      </c>
      <c r="AC62" s="227">
        <v>5</v>
      </c>
      <c r="AD62" s="190">
        <v>5</v>
      </c>
      <c r="AE62" s="208">
        <v>5</v>
      </c>
    </row>
    <row r="63" spans="2:31" ht="14.25" customHeight="1">
      <c r="B63" s="153">
        <f t="shared" si="21"/>
        <v>6</v>
      </c>
      <c r="C63" s="190">
        <v>5</v>
      </c>
      <c r="D63" s="201">
        <v>5</v>
      </c>
      <c r="E63" s="202">
        <v>5</v>
      </c>
      <c r="F63" s="190">
        <v>4</v>
      </c>
      <c r="G63" s="201">
        <v>5</v>
      </c>
      <c r="H63" s="201">
        <v>0</v>
      </c>
      <c r="I63" s="225">
        <v>5</v>
      </c>
      <c r="J63" s="226">
        <v>5</v>
      </c>
      <c r="K63" s="227">
        <v>5</v>
      </c>
      <c r="L63" s="190">
        <v>5</v>
      </c>
      <c r="M63" s="201">
        <v>5</v>
      </c>
      <c r="N63" s="202">
        <v>5</v>
      </c>
      <c r="O63" s="190">
        <v>5</v>
      </c>
      <c r="P63" s="201">
        <v>5</v>
      </c>
      <c r="Q63" s="206">
        <v>4</v>
      </c>
      <c r="R63" s="207">
        <v>5</v>
      </c>
      <c r="S63" s="208">
        <v>5</v>
      </c>
      <c r="T63" s="226" t="s">
        <v>196</v>
      </c>
      <c r="U63" s="227">
        <v>3</v>
      </c>
      <c r="V63" s="190">
        <v>5</v>
      </c>
      <c r="W63" s="208">
        <v>5</v>
      </c>
      <c r="X63" s="214">
        <v>2</v>
      </c>
      <c r="Y63" s="190">
        <v>2</v>
      </c>
      <c r="Z63" s="201">
        <v>2</v>
      </c>
      <c r="AA63" s="202">
        <v>2</v>
      </c>
      <c r="AB63" s="228">
        <v>5</v>
      </c>
      <c r="AC63" s="227">
        <v>5</v>
      </c>
      <c r="AD63" s="190">
        <v>5</v>
      </c>
      <c r="AE63" s="208">
        <v>5</v>
      </c>
    </row>
    <row r="64" spans="2:31" ht="14.25" customHeight="1">
      <c r="B64" s="153">
        <f t="shared" si="21"/>
        <v>7</v>
      </c>
      <c r="C64" s="190">
        <v>5</v>
      </c>
      <c r="D64" s="201">
        <v>5</v>
      </c>
      <c r="E64" s="202">
        <v>4</v>
      </c>
      <c r="F64" s="190">
        <v>3</v>
      </c>
      <c r="G64" s="201">
        <v>3</v>
      </c>
      <c r="H64" s="201">
        <v>2</v>
      </c>
      <c r="I64" s="225">
        <v>5</v>
      </c>
      <c r="J64" s="226">
        <v>5</v>
      </c>
      <c r="K64" s="227">
        <v>5</v>
      </c>
      <c r="L64" s="190">
        <v>5</v>
      </c>
      <c r="M64" s="201">
        <v>5</v>
      </c>
      <c r="N64" s="202">
        <v>5</v>
      </c>
      <c r="O64" s="190">
        <v>4</v>
      </c>
      <c r="P64" s="201">
        <v>2</v>
      </c>
      <c r="Q64" s="206">
        <v>2</v>
      </c>
      <c r="R64" s="207">
        <v>5</v>
      </c>
      <c r="S64" s="208">
        <v>5</v>
      </c>
      <c r="T64" s="226" t="s">
        <v>197</v>
      </c>
      <c r="U64" s="227">
        <v>5</v>
      </c>
      <c r="V64" s="190">
        <v>5</v>
      </c>
      <c r="W64" s="208">
        <v>4</v>
      </c>
      <c r="X64" s="214">
        <v>5</v>
      </c>
      <c r="Y64" s="190">
        <v>5</v>
      </c>
      <c r="Z64" s="201">
        <v>2</v>
      </c>
      <c r="AA64" s="202">
        <v>2</v>
      </c>
      <c r="AB64" s="228">
        <v>5</v>
      </c>
      <c r="AC64" s="227">
        <v>4</v>
      </c>
      <c r="AD64" s="190">
        <v>5</v>
      </c>
      <c r="AE64" s="208">
        <v>2</v>
      </c>
    </row>
    <row r="65" spans="2:31" ht="14.25" customHeight="1">
      <c r="B65" s="153">
        <f t="shared" si="21"/>
        <v>8</v>
      </c>
      <c r="C65" s="190">
        <v>5</v>
      </c>
      <c r="D65" s="201">
        <v>5</v>
      </c>
      <c r="E65" s="202">
        <v>5</v>
      </c>
      <c r="F65" s="190">
        <v>5</v>
      </c>
      <c r="G65" s="201">
        <v>5</v>
      </c>
      <c r="H65" s="201">
        <v>2</v>
      </c>
      <c r="I65" s="225">
        <v>5</v>
      </c>
      <c r="J65" s="226">
        <v>5</v>
      </c>
      <c r="K65" s="227">
        <v>5</v>
      </c>
      <c r="L65" s="190">
        <v>5</v>
      </c>
      <c r="M65" s="201">
        <v>5</v>
      </c>
      <c r="N65" s="202">
        <v>5</v>
      </c>
      <c r="O65" s="190">
        <v>5</v>
      </c>
      <c r="P65" s="201">
        <v>2</v>
      </c>
      <c r="Q65" s="206">
        <v>2</v>
      </c>
      <c r="R65" s="207">
        <v>5</v>
      </c>
      <c r="S65" s="208">
        <v>5</v>
      </c>
      <c r="T65" s="226" t="s">
        <v>197</v>
      </c>
      <c r="U65" s="227">
        <v>5</v>
      </c>
      <c r="V65" s="190">
        <v>5</v>
      </c>
      <c r="W65" s="208">
        <v>5</v>
      </c>
      <c r="X65" s="214">
        <v>5</v>
      </c>
      <c r="Y65" s="190">
        <v>5</v>
      </c>
      <c r="Z65" s="201">
        <v>5</v>
      </c>
      <c r="AA65" s="202">
        <v>5</v>
      </c>
      <c r="AB65" s="228">
        <v>5</v>
      </c>
      <c r="AC65" s="227">
        <v>5</v>
      </c>
      <c r="AD65" s="190">
        <v>5</v>
      </c>
      <c r="AE65" s="208">
        <v>2</v>
      </c>
    </row>
    <row r="66" spans="2:31">
      <c r="B66" s="153">
        <f t="shared" si="21"/>
        <v>9</v>
      </c>
      <c r="C66" s="190">
        <v>5</v>
      </c>
      <c r="D66" s="201">
        <v>5</v>
      </c>
      <c r="E66" s="202">
        <v>5</v>
      </c>
      <c r="F66" s="190">
        <v>4</v>
      </c>
      <c r="G66" s="201">
        <v>4</v>
      </c>
      <c r="H66" s="201">
        <v>3</v>
      </c>
      <c r="I66" s="225">
        <v>5</v>
      </c>
      <c r="J66" s="226">
        <v>5</v>
      </c>
      <c r="K66" s="227">
        <v>5</v>
      </c>
      <c r="L66" s="190">
        <v>5</v>
      </c>
      <c r="M66" s="201">
        <v>5</v>
      </c>
      <c r="N66" s="202">
        <v>5</v>
      </c>
      <c r="O66" s="190">
        <v>3</v>
      </c>
      <c r="P66" s="201">
        <v>3</v>
      </c>
      <c r="Q66" s="206">
        <v>2</v>
      </c>
      <c r="R66" s="207">
        <v>4</v>
      </c>
      <c r="S66" s="208">
        <v>2</v>
      </c>
      <c r="T66" s="226"/>
      <c r="U66" s="227"/>
      <c r="V66" s="190">
        <v>4</v>
      </c>
      <c r="W66" s="208">
        <v>4</v>
      </c>
      <c r="X66" s="214">
        <v>4</v>
      </c>
      <c r="Y66" s="190">
        <v>3</v>
      </c>
      <c r="Z66" s="201">
        <v>4</v>
      </c>
      <c r="AA66" s="202">
        <v>2</v>
      </c>
      <c r="AB66" s="228">
        <v>4</v>
      </c>
      <c r="AC66" s="227">
        <v>4</v>
      </c>
      <c r="AD66" s="190">
        <v>5</v>
      </c>
      <c r="AE66" s="208">
        <v>5</v>
      </c>
    </row>
    <row r="67" spans="2:31">
      <c r="B67" s="153">
        <f t="shared" si="21"/>
        <v>10</v>
      </c>
      <c r="C67" s="190">
        <v>5</v>
      </c>
      <c r="D67" s="201">
        <v>5</v>
      </c>
      <c r="E67" s="202">
        <v>5</v>
      </c>
      <c r="F67" s="190">
        <v>3</v>
      </c>
      <c r="G67" s="201">
        <v>4</v>
      </c>
      <c r="H67" s="201">
        <v>3</v>
      </c>
      <c r="I67" s="225">
        <v>4</v>
      </c>
      <c r="J67" s="226">
        <v>4</v>
      </c>
      <c r="K67" s="227">
        <v>4</v>
      </c>
      <c r="L67" s="190">
        <v>5</v>
      </c>
      <c r="M67" s="201">
        <v>5</v>
      </c>
      <c r="N67" s="202">
        <v>3</v>
      </c>
      <c r="O67" s="190">
        <v>3</v>
      </c>
      <c r="P67" s="201">
        <v>2</v>
      </c>
      <c r="Q67" s="206">
        <v>2</v>
      </c>
      <c r="R67" s="207">
        <v>5</v>
      </c>
      <c r="S67" s="208">
        <v>4</v>
      </c>
      <c r="T67" s="226"/>
      <c r="U67" s="227"/>
      <c r="V67" s="190">
        <v>4</v>
      </c>
      <c r="W67" s="208">
        <v>3</v>
      </c>
      <c r="X67" s="214">
        <v>3</v>
      </c>
      <c r="Y67" s="190">
        <v>3</v>
      </c>
      <c r="Z67" s="201">
        <v>3</v>
      </c>
      <c r="AA67" s="202">
        <v>3</v>
      </c>
      <c r="AB67" s="228">
        <v>4</v>
      </c>
      <c r="AC67" s="227">
        <v>4</v>
      </c>
      <c r="AD67" s="190">
        <v>5</v>
      </c>
      <c r="AE67" s="208">
        <v>4</v>
      </c>
    </row>
    <row r="68" spans="2:31">
      <c r="B68" s="153">
        <f t="shared" si="21"/>
        <v>11</v>
      </c>
      <c r="C68" s="190">
        <v>5</v>
      </c>
      <c r="D68" s="201">
        <v>5</v>
      </c>
      <c r="E68" s="202">
        <v>5</v>
      </c>
      <c r="F68" s="190">
        <v>2</v>
      </c>
      <c r="G68" s="201">
        <v>2</v>
      </c>
      <c r="H68" s="201">
        <v>2</v>
      </c>
      <c r="I68" s="225">
        <v>2</v>
      </c>
      <c r="J68" s="226">
        <v>2</v>
      </c>
      <c r="K68" s="227">
        <v>2</v>
      </c>
      <c r="L68" s="190">
        <v>3</v>
      </c>
      <c r="M68" s="201">
        <v>4</v>
      </c>
      <c r="N68" s="202">
        <v>2</v>
      </c>
      <c r="O68" s="190">
        <v>2</v>
      </c>
      <c r="P68" s="201">
        <v>2</v>
      </c>
      <c r="Q68" s="206">
        <v>2</v>
      </c>
      <c r="R68" s="207">
        <v>3</v>
      </c>
      <c r="S68" s="208">
        <v>3</v>
      </c>
      <c r="T68" s="226"/>
      <c r="U68" s="227">
        <v>2</v>
      </c>
      <c r="V68" s="190">
        <v>5</v>
      </c>
      <c r="W68" s="208">
        <v>5</v>
      </c>
      <c r="X68" s="214">
        <v>5</v>
      </c>
      <c r="Y68" s="190">
        <v>2</v>
      </c>
      <c r="Z68" s="201">
        <v>2</v>
      </c>
      <c r="AA68" s="202">
        <v>2</v>
      </c>
      <c r="AB68" s="228">
        <v>5</v>
      </c>
      <c r="AC68" s="227">
        <v>5</v>
      </c>
      <c r="AD68" s="190">
        <v>2</v>
      </c>
      <c r="AE68" s="208">
        <v>2</v>
      </c>
    </row>
    <row r="69" spans="2:31">
      <c r="B69" s="153">
        <f t="shared" si="21"/>
        <v>12</v>
      </c>
      <c r="C69" s="190">
        <v>5</v>
      </c>
      <c r="D69" s="201">
        <v>5</v>
      </c>
      <c r="E69" s="202">
        <v>4</v>
      </c>
      <c r="F69" s="190">
        <v>5</v>
      </c>
      <c r="G69" s="201">
        <v>4</v>
      </c>
      <c r="H69" s="201">
        <v>3</v>
      </c>
      <c r="I69" s="225">
        <v>5</v>
      </c>
      <c r="J69" s="226">
        <v>5</v>
      </c>
      <c r="K69" s="227">
        <v>5</v>
      </c>
      <c r="L69" s="190">
        <v>5</v>
      </c>
      <c r="M69" s="201">
        <v>5</v>
      </c>
      <c r="N69" s="202">
        <v>5</v>
      </c>
      <c r="O69" s="190">
        <v>4</v>
      </c>
      <c r="P69" s="201">
        <v>3</v>
      </c>
      <c r="Q69" s="206">
        <v>2</v>
      </c>
      <c r="R69" s="207">
        <v>5</v>
      </c>
      <c r="S69" s="208">
        <v>4</v>
      </c>
      <c r="T69" s="226"/>
      <c r="U69" s="227"/>
      <c r="V69" s="190">
        <v>4</v>
      </c>
      <c r="W69" s="208">
        <v>4</v>
      </c>
      <c r="X69" s="214">
        <v>4</v>
      </c>
      <c r="Y69" s="190">
        <v>2</v>
      </c>
      <c r="Z69" s="201">
        <v>2</v>
      </c>
      <c r="AA69" s="202">
        <v>2</v>
      </c>
      <c r="AB69" s="228">
        <v>5</v>
      </c>
      <c r="AC69" s="227">
        <v>5</v>
      </c>
      <c r="AD69" s="190">
        <v>5</v>
      </c>
      <c r="AE69" s="206">
        <v>4</v>
      </c>
    </row>
    <row r="70" spans="2:31">
      <c r="B70" s="153">
        <f t="shared" si="21"/>
        <v>13</v>
      </c>
      <c r="C70" s="190">
        <v>5</v>
      </c>
      <c r="D70" s="201">
        <v>5</v>
      </c>
      <c r="E70" s="202">
        <v>4</v>
      </c>
      <c r="F70" s="190">
        <v>2</v>
      </c>
      <c r="G70" s="201">
        <v>5</v>
      </c>
      <c r="H70" s="201">
        <v>3</v>
      </c>
      <c r="I70" s="225">
        <v>5</v>
      </c>
      <c r="J70" s="226">
        <v>4</v>
      </c>
      <c r="K70" s="227">
        <v>5</v>
      </c>
      <c r="L70" s="190">
        <v>5</v>
      </c>
      <c r="M70" s="201">
        <v>5</v>
      </c>
      <c r="N70" s="202">
        <v>5</v>
      </c>
      <c r="O70" s="190">
        <v>2</v>
      </c>
      <c r="P70" s="201">
        <v>2</v>
      </c>
      <c r="Q70" s="206">
        <v>2</v>
      </c>
      <c r="R70" s="207">
        <v>2</v>
      </c>
      <c r="S70" s="208">
        <v>2</v>
      </c>
      <c r="T70" s="226"/>
      <c r="U70" s="227">
        <v>2</v>
      </c>
      <c r="V70" s="190">
        <v>2</v>
      </c>
      <c r="W70" s="208">
        <v>2</v>
      </c>
      <c r="X70" s="214">
        <v>2</v>
      </c>
      <c r="Y70" s="190">
        <v>2</v>
      </c>
      <c r="Z70" s="201">
        <v>2</v>
      </c>
      <c r="AA70" s="202">
        <v>2</v>
      </c>
      <c r="AB70" s="228">
        <v>2</v>
      </c>
      <c r="AC70" s="227">
        <v>2</v>
      </c>
      <c r="AD70" s="190">
        <v>5</v>
      </c>
      <c r="AE70" s="206">
        <v>2</v>
      </c>
    </row>
    <row r="71" spans="2:31">
      <c r="B71" s="153">
        <f t="shared" si="21"/>
        <v>14</v>
      </c>
      <c r="C71" s="190">
        <v>5</v>
      </c>
      <c r="D71" s="201">
        <v>4</v>
      </c>
      <c r="E71" s="202">
        <v>5</v>
      </c>
      <c r="F71" s="190">
        <v>3</v>
      </c>
      <c r="G71" s="201">
        <v>3</v>
      </c>
      <c r="H71" s="201">
        <v>3</v>
      </c>
      <c r="I71" s="225">
        <v>5</v>
      </c>
      <c r="J71" s="226">
        <v>5</v>
      </c>
      <c r="K71" s="227">
        <v>5</v>
      </c>
      <c r="L71" s="190">
        <v>5</v>
      </c>
      <c r="M71" s="201">
        <v>5</v>
      </c>
      <c r="N71" s="202">
        <v>5</v>
      </c>
      <c r="O71" s="190">
        <v>2</v>
      </c>
      <c r="P71" s="201">
        <v>2</v>
      </c>
      <c r="Q71" s="206">
        <v>2</v>
      </c>
      <c r="R71" s="207">
        <v>5</v>
      </c>
      <c r="S71" s="208">
        <v>5</v>
      </c>
      <c r="T71" s="226"/>
      <c r="U71" s="227"/>
      <c r="V71" s="190">
        <v>5</v>
      </c>
      <c r="W71" s="208">
        <v>5</v>
      </c>
      <c r="X71" s="214">
        <v>4</v>
      </c>
      <c r="Y71" s="190">
        <v>2</v>
      </c>
      <c r="Z71" s="201">
        <v>2</v>
      </c>
      <c r="AA71" s="202">
        <v>2</v>
      </c>
      <c r="AB71" s="228">
        <v>5</v>
      </c>
      <c r="AC71" s="227">
        <v>5</v>
      </c>
      <c r="AD71" s="190">
        <v>5</v>
      </c>
      <c r="AE71" s="206">
        <v>5</v>
      </c>
    </row>
    <row r="72" spans="2:31">
      <c r="B72" s="153">
        <f t="shared" si="21"/>
        <v>15</v>
      </c>
      <c r="C72" s="190">
        <v>5</v>
      </c>
      <c r="D72" s="201">
        <v>5</v>
      </c>
      <c r="E72" s="202">
        <v>5</v>
      </c>
      <c r="F72" s="190">
        <v>4</v>
      </c>
      <c r="G72" s="201">
        <v>3</v>
      </c>
      <c r="H72" s="201">
        <v>3</v>
      </c>
      <c r="I72" s="225">
        <v>5</v>
      </c>
      <c r="J72" s="226">
        <v>5</v>
      </c>
      <c r="K72" s="227">
        <v>5</v>
      </c>
      <c r="L72" s="190">
        <v>5</v>
      </c>
      <c r="M72" s="201">
        <v>5</v>
      </c>
      <c r="N72" s="202">
        <v>5</v>
      </c>
      <c r="O72" s="190">
        <v>2</v>
      </c>
      <c r="P72" s="201">
        <v>2</v>
      </c>
      <c r="Q72" s="206">
        <v>2</v>
      </c>
      <c r="R72" s="207">
        <v>5</v>
      </c>
      <c r="S72" s="208">
        <v>4</v>
      </c>
      <c r="T72" s="226"/>
      <c r="U72" s="227"/>
      <c r="V72" s="190">
        <v>4</v>
      </c>
      <c r="W72" s="208">
        <v>4</v>
      </c>
      <c r="X72" s="214">
        <v>5</v>
      </c>
      <c r="Y72" s="190">
        <v>2</v>
      </c>
      <c r="Z72" s="201">
        <v>2</v>
      </c>
      <c r="AA72" s="202">
        <v>2</v>
      </c>
      <c r="AB72" s="228">
        <v>5</v>
      </c>
      <c r="AC72" s="227">
        <v>5</v>
      </c>
      <c r="AD72" s="190">
        <v>5</v>
      </c>
      <c r="AE72" s="206">
        <v>4</v>
      </c>
    </row>
    <row r="73" spans="2:31">
      <c r="B73" s="153">
        <f t="shared" si="21"/>
        <v>16</v>
      </c>
      <c r="C73" s="190">
        <v>5</v>
      </c>
      <c r="D73" s="201">
        <v>5</v>
      </c>
      <c r="E73" s="202">
        <v>5</v>
      </c>
      <c r="F73" s="190">
        <v>5</v>
      </c>
      <c r="G73" s="201">
        <v>4</v>
      </c>
      <c r="H73" s="201">
        <v>4</v>
      </c>
      <c r="I73" s="225">
        <v>5</v>
      </c>
      <c r="J73" s="226">
        <v>5</v>
      </c>
      <c r="K73" s="227">
        <v>5</v>
      </c>
      <c r="L73" s="190">
        <v>5</v>
      </c>
      <c r="M73" s="201">
        <v>5</v>
      </c>
      <c r="N73" s="202">
        <v>4</v>
      </c>
      <c r="O73" s="190">
        <v>4</v>
      </c>
      <c r="P73" s="201">
        <v>3</v>
      </c>
      <c r="Q73" s="206">
        <v>4</v>
      </c>
      <c r="R73" s="207">
        <v>5</v>
      </c>
      <c r="S73" s="208">
        <v>5</v>
      </c>
      <c r="T73" s="226"/>
      <c r="U73" s="227"/>
      <c r="V73" s="190">
        <v>3</v>
      </c>
      <c r="W73" s="208">
        <v>3</v>
      </c>
      <c r="X73" s="214">
        <v>2</v>
      </c>
      <c r="Y73" s="190">
        <v>5</v>
      </c>
      <c r="Z73" s="201">
        <v>4</v>
      </c>
      <c r="AA73" s="201">
        <v>2</v>
      </c>
      <c r="AB73" s="225">
        <v>5</v>
      </c>
      <c r="AC73" s="227">
        <v>5</v>
      </c>
      <c r="AD73" s="190">
        <v>5</v>
      </c>
      <c r="AE73" s="206">
        <v>3</v>
      </c>
    </row>
    <row r="74" spans="2:31">
      <c r="B74" s="153">
        <f t="shared" si="21"/>
        <v>17</v>
      </c>
      <c r="C74" s="190">
        <v>5</v>
      </c>
      <c r="D74" s="201">
        <v>5</v>
      </c>
      <c r="E74" s="202">
        <v>5</v>
      </c>
      <c r="F74" s="190">
        <v>3</v>
      </c>
      <c r="G74" s="201">
        <v>3</v>
      </c>
      <c r="H74" s="202">
        <v>3</v>
      </c>
      <c r="I74" s="228">
        <v>5</v>
      </c>
      <c r="J74" s="226">
        <v>5</v>
      </c>
      <c r="K74" s="229">
        <v>5</v>
      </c>
      <c r="L74" s="190">
        <v>5</v>
      </c>
      <c r="M74" s="201">
        <v>5</v>
      </c>
      <c r="N74" s="202">
        <v>5</v>
      </c>
      <c r="O74" s="190">
        <v>2</v>
      </c>
      <c r="P74" s="201">
        <v>2</v>
      </c>
      <c r="Q74" s="217">
        <v>2</v>
      </c>
      <c r="R74" s="207">
        <v>5</v>
      </c>
      <c r="S74" s="208">
        <v>5</v>
      </c>
      <c r="T74" s="226"/>
      <c r="U74" s="227"/>
      <c r="V74" s="190">
        <v>5</v>
      </c>
      <c r="W74" s="208">
        <v>5</v>
      </c>
      <c r="X74" s="214">
        <v>5</v>
      </c>
      <c r="Y74" s="190">
        <v>2</v>
      </c>
      <c r="Z74" s="201">
        <v>2</v>
      </c>
      <c r="AA74" s="202">
        <v>2</v>
      </c>
      <c r="AB74" s="225">
        <v>5</v>
      </c>
      <c r="AC74" s="227">
        <v>5</v>
      </c>
      <c r="AD74" s="190">
        <v>5</v>
      </c>
      <c r="AE74" s="206">
        <v>5</v>
      </c>
    </row>
    <row r="75" spans="2:31">
      <c r="B75" s="153">
        <f t="shared" si="21"/>
        <v>18</v>
      </c>
      <c r="C75" s="190">
        <v>5</v>
      </c>
      <c r="D75" s="201">
        <v>5</v>
      </c>
      <c r="E75" s="202">
        <v>5</v>
      </c>
      <c r="F75" s="190">
        <v>2</v>
      </c>
      <c r="G75" s="201">
        <v>2</v>
      </c>
      <c r="H75" s="202">
        <v>2</v>
      </c>
      <c r="I75" s="228">
        <v>5</v>
      </c>
      <c r="J75" s="226">
        <v>5</v>
      </c>
      <c r="K75" s="229">
        <v>5</v>
      </c>
      <c r="L75" s="201">
        <v>5</v>
      </c>
      <c r="M75" s="201">
        <v>5</v>
      </c>
      <c r="N75" s="208">
        <v>5</v>
      </c>
      <c r="O75" s="189">
        <v>2</v>
      </c>
      <c r="P75" s="193">
        <v>2</v>
      </c>
      <c r="Q75" s="201">
        <v>2</v>
      </c>
      <c r="R75" s="207">
        <v>5</v>
      </c>
      <c r="S75" s="208">
        <v>5</v>
      </c>
      <c r="T75" s="226"/>
      <c r="U75" s="227"/>
      <c r="V75" s="190">
        <v>2</v>
      </c>
      <c r="W75" s="208">
        <v>2</v>
      </c>
      <c r="X75" s="214">
        <v>2</v>
      </c>
      <c r="Y75" s="190">
        <v>5</v>
      </c>
      <c r="Z75" s="201">
        <v>5</v>
      </c>
      <c r="AA75" s="201">
        <v>2</v>
      </c>
      <c r="AB75" s="225">
        <v>5</v>
      </c>
      <c r="AC75" s="227">
        <v>5</v>
      </c>
      <c r="AD75" s="190">
        <v>5</v>
      </c>
      <c r="AE75" s="206">
        <v>3</v>
      </c>
    </row>
    <row r="76" spans="2:31">
      <c r="B76" s="153">
        <f t="shared" si="21"/>
        <v>19</v>
      </c>
      <c r="C76" s="190">
        <v>5</v>
      </c>
      <c r="D76" s="201">
        <v>5</v>
      </c>
      <c r="E76" s="202">
        <v>5</v>
      </c>
      <c r="F76" s="190">
        <v>5</v>
      </c>
      <c r="G76" s="201">
        <v>5</v>
      </c>
      <c r="H76" s="202">
        <v>3</v>
      </c>
      <c r="I76" s="228">
        <v>5</v>
      </c>
      <c r="J76" s="226">
        <v>5</v>
      </c>
      <c r="K76" s="229">
        <v>5</v>
      </c>
      <c r="L76" s="201">
        <v>5</v>
      </c>
      <c r="M76" s="201">
        <v>5</v>
      </c>
      <c r="N76" s="208">
        <v>5</v>
      </c>
      <c r="O76" s="190">
        <v>4</v>
      </c>
      <c r="P76" s="201">
        <v>3</v>
      </c>
      <c r="Q76" s="206">
        <v>4</v>
      </c>
      <c r="R76" s="207">
        <v>5</v>
      </c>
      <c r="S76" s="208">
        <v>5</v>
      </c>
      <c r="T76" s="226"/>
      <c r="U76" s="227">
        <v>3</v>
      </c>
      <c r="V76" s="190">
        <v>5</v>
      </c>
      <c r="W76" s="208">
        <v>4</v>
      </c>
      <c r="X76" s="214">
        <v>5</v>
      </c>
      <c r="Y76" s="190">
        <v>5</v>
      </c>
      <c r="Z76" s="201">
        <v>4</v>
      </c>
      <c r="AA76" s="201">
        <v>4</v>
      </c>
      <c r="AB76" s="225">
        <v>5</v>
      </c>
      <c r="AC76" s="227">
        <v>5</v>
      </c>
      <c r="AD76" s="190">
        <v>5</v>
      </c>
      <c r="AE76" s="206">
        <v>4</v>
      </c>
    </row>
    <row r="77" spans="2:31">
      <c r="B77" s="153">
        <f t="shared" si="21"/>
        <v>20</v>
      </c>
      <c r="C77" s="190">
        <v>4</v>
      </c>
      <c r="D77" s="201">
        <v>4</v>
      </c>
      <c r="E77" s="202">
        <v>4</v>
      </c>
      <c r="F77" s="190">
        <v>4</v>
      </c>
      <c r="G77" s="201">
        <v>4</v>
      </c>
      <c r="H77" s="202">
        <v>4</v>
      </c>
      <c r="I77" s="228">
        <v>3</v>
      </c>
      <c r="J77" s="226">
        <v>4</v>
      </c>
      <c r="K77" s="229">
        <v>4</v>
      </c>
      <c r="L77" s="201">
        <v>5</v>
      </c>
      <c r="M77" s="201">
        <v>4</v>
      </c>
      <c r="N77" s="208">
        <v>4</v>
      </c>
      <c r="O77" s="190">
        <v>4</v>
      </c>
      <c r="P77" s="201">
        <v>4</v>
      </c>
      <c r="Q77" s="206">
        <v>4</v>
      </c>
      <c r="R77" s="207">
        <v>4</v>
      </c>
      <c r="S77" s="208">
        <v>4</v>
      </c>
      <c r="T77" s="226"/>
      <c r="U77" s="227">
        <v>4</v>
      </c>
      <c r="V77" s="190">
        <v>3</v>
      </c>
      <c r="W77" s="208">
        <v>3</v>
      </c>
      <c r="X77" s="214">
        <v>4</v>
      </c>
      <c r="Y77" s="190">
        <v>3</v>
      </c>
      <c r="Z77" s="201">
        <v>3</v>
      </c>
      <c r="AA77" s="201">
        <v>3</v>
      </c>
      <c r="AB77" s="225">
        <v>4</v>
      </c>
      <c r="AC77" s="227">
        <v>3</v>
      </c>
      <c r="AD77" s="190">
        <v>5</v>
      </c>
      <c r="AE77" s="206">
        <v>5</v>
      </c>
    </row>
    <row r="78" spans="2:31">
      <c r="B78" s="153">
        <f t="shared" si="21"/>
        <v>21</v>
      </c>
      <c r="C78" s="190">
        <v>5</v>
      </c>
      <c r="D78" s="201">
        <v>5</v>
      </c>
      <c r="E78" s="202">
        <v>5</v>
      </c>
      <c r="F78" s="190">
        <v>4</v>
      </c>
      <c r="G78" s="201">
        <v>5</v>
      </c>
      <c r="H78" s="202">
        <v>5</v>
      </c>
      <c r="I78" s="228">
        <v>5</v>
      </c>
      <c r="J78" s="226">
        <v>3</v>
      </c>
      <c r="K78" s="229">
        <v>5</v>
      </c>
      <c r="L78" s="201">
        <v>5</v>
      </c>
      <c r="M78" s="201">
        <v>5</v>
      </c>
      <c r="N78" s="208">
        <v>5</v>
      </c>
      <c r="O78" s="190">
        <v>5</v>
      </c>
      <c r="P78" s="201">
        <v>2</v>
      </c>
      <c r="Q78" s="206">
        <v>2</v>
      </c>
      <c r="R78" s="207">
        <v>5</v>
      </c>
      <c r="S78" s="208">
        <v>5</v>
      </c>
      <c r="T78" s="226"/>
      <c r="U78" s="227"/>
      <c r="V78" s="190">
        <v>5</v>
      </c>
      <c r="W78" s="208">
        <v>5</v>
      </c>
      <c r="X78" s="214">
        <v>5</v>
      </c>
      <c r="Y78" s="190">
        <v>4</v>
      </c>
      <c r="Z78" s="201">
        <v>2</v>
      </c>
      <c r="AA78" s="201">
        <v>2</v>
      </c>
      <c r="AB78" s="225">
        <v>5</v>
      </c>
      <c r="AC78" s="227">
        <v>5</v>
      </c>
      <c r="AD78" s="190">
        <v>5</v>
      </c>
      <c r="AE78" s="206">
        <v>3</v>
      </c>
    </row>
    <row r="79" spans="2:31">
      <c r="B79" s="153">
        <f t="shared" si="21"/>
        <v>22</v>
      </c>
      <c r="C79" s="190">
        <v>5</v>
      </c>
      <c r="D79" s="201">
        <v>5</v>
      </c>
      <c r="E79" s="202">
        <v>5</v>
      </c>
      <c r="F79" s="190">
        <v>2</v>
      </c>
      <c r="G79" s="201">
        <v>2</v>
      </c>
      <c r="H79" s="202">
        <v>2</v>
      </c>
      <c r="I79" s="228">
        <v>5</v>
      </c>
      <c r="J79" s="226">
        <v>5</v>
      </c>
      <c r="K79" s="229">
        <v>5</v>
      </c>
      <c r="L79" s="201">
        <v>5</v>
      </c>
      <c r="M79" s="201">
        <v>5</v>
      </c>
      <c r="N79" s="208">
        <v>5</v>
      </c>
      <c r="O79" s="190">
        <v>2</v>
      </c>
      <c r="P79" s="201">
        <v>2</v>
      </c>
      <c r="Q79" s="206">
        <v>2</v>
      </c>
      <c r="R79" s="207">
        <v>5</v>
      </c>
      <c r="S79" s="208">
        <v>5</v>
      </c>
      <c r="T79" s="226" t="s">
        <v>196</v>
      </c>
      <c r="U79" s="227">
        <v>5</v>
      </c>
      <c r="V79" s="190">
        <v>5</v>
      </c>
      <c r="W79" s="208">
        <v>5</v>
      </c>
      <c r="X79" s="214">
        <v>5</v>
      </c>
      <c r="Y79" s="190">
        <v>2</v>
      </c>
      <c r="Z79" s="201">
        <v>2</v>
      </c>
      <c r="AA79" s="201">
        <v>2</v>
      </c>
      <c r="AB79" s="225">
        <v>5</v>
      </c>
      <c r="AC79" s="227">
        <v>5</v>
      </c>
      <c r="AD79" s="190">
        <v>5</v>
      </c>
      <c r="AE79" s="206">
        <v>5</v>
      </c>
    </row>
    <row r="80" spans="2:31">
      <c r="B80" s="153">
        <f t="shared" si="21"/>
        <v>23</v>
      </c>
      <c r="C80" s="190">
        <v>5</v>
      </c>
      <c r="D80" s="201">
        <v>3</v>
      </c>
      <c r="E80" s="202">
        <v>2</v>
      </c>
      <c r="F80" s="190">
        <v>2</v>
      </c>
      <c r="G80" s="201">
        <v>2</v>
      </c>
      <c r="H80" s="202">
        <v>2</v>
      </c>
      <c r="I80" s="228">
        <v>5</v>
      </c>
      <c r="J80" s="226">
        <v>5</v>
      </c>
      <c r="K80" s="229">
        <v>5</v>
      </c>
      <c r="L80" s="201">
        <v>5</v>
      </c>
      <c r="M80" s="201">
        <v>5</v>
      </c>
      <c r="N80" s="208">
        <v>4</v>
      </c>
      <c r="O80" s="190">
        <v>2</v>
      </c>
      <c r="P80" s="201">
        <v>2</v>
      </c>
      <c r="Q80" s="206">
        <v>2</v>
      </c>
      <c r="R80" s="207">
        <v>5</v>
      </c>
      <c r="S80" s="208">
        <v>5</v>
      </c>
      <c r="T80" s="226"/>
      <c r="U80" s="227">
        <v>2</v>
      </c>
      <c r="V80" s="190">
        <v>5</v>
      </c>
      <c r="W80" s="208">
        <v>3</v>
      </c>
      <c r="X80" s="214">
        <v>3</v>
      </c>
      <c r="Y80" s="190">
        <v>2</v>
      </c>
      <c r="Z80" s="201">
        <v>2</v>
      </c>
      <c r="AA80" s="201">
        <v>2</v>
      </c>
      <c r="AB80" s="225">
        <v>5</v>
      </c>
      <c r="AC80" s="227">
        <v>4</v>
      </c>
      <c r="AD80" s="190">
        <v>5</v>
      </c>
      <c r="AE80" s="206">
        <v>2</v>
      </c>
    </row>
    <row r="81" spans="2:31">
      <c r="B81" s="153">
        <f t="shared" si="21"/>
        <v>24</v>
      </c>
      <c r="C81" s="190">
        <v>5</v>
      </c>
      <c r="D81" s="201">
        <v>5</v>
      </c>
      <c r="E81" s="202">
        <v>5</v>
      </c>
      <c r="F81" s="190">
        <v>5</v>
      </c>
      <c r="G81" s="201">
        <v>5</v>
      </c>
      <c r="H81" s="202">
        <v>5</v>
      </c>
      <c r="I81" s="228">
        <v>5</v>
      </c>
      <c r="J81" s="226">
        <v>5</v>
      </c>
      <c r="K81" s="229">
        <v>5</v>
      </c>
      <c r="L81" s="201">
        <v>5</v>
      </c>
      <c r="M81" s="201">
        <v>5</v>
      </c>
      <c r="N81" s="208">
        <v>0</v>
      </c>
      <c r="O81" s="190">
        <v>3</v>
      </c>
      <c r="P81" s="201">
        <v>2</v>
      </c>
      <c r="Q81" s="206">
        <v>2</v>
      </c>
      <c r="R81" s="207">
        <v>5</v>
      </c>
      <c r="S81" s="208">
        <v>5</v>
      </c>
      <c r="T81" s="226"/>
      <c r="U81" s="227">
        <v>2</v>
      </c>
      <c r="V81" s="190">
        <v>5</v>
      </c>
      <c r="W81" s="208">
        <v>0</v>
      </c>
      <c r="X81" s="214">
        <v>4</v>
      </c>
      <c r="Y81" s="190">
        <v>4</v>
      </c>
      <c r="Z81" s="201">
        <v>4</v>
      </c>
      <c r="AA81" s="201">
        <v>3</v>
      </c>
      <c r="AB81" s="225">
        <v>4</v>
      </c>
      <c r="AC81" s="227">
        <v>5</v>
      </c>
      <c r="AD81" s="190">
        <v>5</v>
      </c>
      <c r="AE81" s="206">
        <v>4</v>
      </c>
    </row>
    <row r="82" spans="2:31">
      <c r="B82" s="153">
        <f t="shared" si="21"/>
        <v>25</v>
      </c>
      <c r="C82" s="190">
        <v>5</v>
      </c>
      <c r="D82" s="201">
        <v>3</v>
      </c>
      <c r="E82" s="202">
        <v>4</v>
      </c>
      <c r="F82" s="190">
        <v>2</v>
      </c>
      <c r="G82" s="201">
        <v>2</v>
      </c>
      <c r="H82" s="202">
        <v>3</v>
      </c>
      <c r="I82" s="228">
        <v>5</v>
      </c>
      <c r="J82" s="226">
        <v>4</v>
      </c>
      <c r="K82" s="229">
        <v>5</v>
      </c>
      <c r="L82" s="201">
        <v>5</v>
      </c>
      <c r="M82" s="201">
        <v>5</v>
      </c>
      <c r="N82" s="208">
        <v>4</v>
      </c>
      <c r="O82" s="190">
        <v>2</v>
      </c>
      <c r="P82" s="201">
        <v>2</v>
      </c>
      <c r="Q82" s="206">
        <v>2</v>
      </c>
      <c r="R82" s="207">
        <v>5</v>
      </c>
      <c r="S82" s="208">
        <v>5</v>
      </c>
      <c r="T82" s="226"/>
      <c r="U82" s="227">
        <v>2</v>
      </c>
      <c r="V82" s="190">
        <v>5</v>
      </c>
      <c r="W82" s="208">
        <v>5</v>
      </c>
      <c r="X82" s="214">
        <v>5</v>
      </c>
      <c r="Y82" s="190">
        <v>2</v>
      </c>
      <c r="Z82" s="201">
        <v>2</v>
      </c>
      <c r="AA82" s="201">
        <v>4</v>
      </c>
      <c r="AB82" s="225">
        <v>5</v>
      </c>
      <c r="AC82" s="227">
        <v>5</v>
      </c>
      <c r="AD82" s="190">
        <v>5</v>
      </c>
      <c r="AE82" s="206">
        <v>2</v>
      </c>
    </row>
    <row r="83" spans="2:31">
      <c r="B83" s="153">
        <f t="shared" si="21"/>
        <v>26</v>
      </c>
      <c r="C83" s="190">
        <v>5</v>
      </c>
      <c r="D83" s="201">
        <v>5</v>
      </c>
      <c r="E83" s="202">
        <v>5</v>
      </c>
      <c r="F83" s="190">
        <v>5</v>
      </c>
      <c r="G83" s="201">
        <v>5</v>
      </c>
      <c r="H83" s="202">
        <v>5</v>
      </c>
      <c r="I83" s="228">
        <v>5</v>
      </c>
      <c r="J83" s="226">
        <v>5</v>
      </c>
      <c r="K83" s="229">
        <v>5</v>
      </c>
      <c r="L83" s="201">
        <v>5</v>
      </c>
      <c r="M83" s="201">
        <v>5</v>
      </c>
      <c r="N83" s="208">
        <v>5</v>
      </c>
      <c r="O83" s="190">
        <v>2</v>
      </c>
      <c r="P83" s="201">
        <v>2</v>
      </c>
      <c r="Q83" s="206">
        <v>2</v>
      </c>
      <c r="R83" s="207">
        <v>5</v>
      </c>
      <c r="S83" s="208">
        <v>5</v>
      </c>
      <c r="T83" s="226" t="s">
        <v>196</v>
      </c>
      <c r="U83" s="227">
        <v>5</v>
      </c>
      <c r="V83" s="190">
        <v>3</v>
      </c>
      <c r="W83" s="208">
        <v>3</v>
      </c>
      <c r="X83" s="214">
        <v>5</v>
      </c>
      <c r="Y83" s="190">
        <v>5</v>
      </c>
      <c r="Z83" s="201">
        <v>5</v>
      </c>
      <c r="AA83" s="201">
        <v>2</v>
      </c>
      <c r="AB83" s="225">
        <v>5</v>
      </c>
      <c r="AC83" s="227">
        <v>5</v>
      </c>
      <c r="AD83" s="190">
        <v>5</v>
      </c>
      <c r="AE83" s="206">
        <v>5</v>
      </c>
    </row>
    <row r="84" spans="2:31">
      <c r="B84" s="153">
        <f t="shared" si="21"/>
        <v>27</v>
      </c>
      <c r="C84" s="190">
        <v>5</v>
      </c>
      <c r="D84" s="201">
        <v>5</v>
      </c>
      <c r="E84" s="202">
        <v>5</v>
      </c>
      <c r="F84" s="190">
        <v>2</v>
      </c>
      <c r="G84" s="201">
        <v>2</v>
      </c>
      <c r="H84" s="202">
        <v>2</v>
      </c>
      <c r="I84" s="228">
        <v>4</v>
      </c>
      <c r="J84" s="226">
        <v>4</v>
      </c>
      <c r="K84" s="229">
        <v>4</v>
      </c>
      <c r="L84" s="165">
        <v>5</v>
      </c>
      <c r="M84" s="165">
        <v>5</v>
      </c>
      <c r="N84" s="167">
        <v>5</v>
      </c>
      <c r="O84" s="190">
        <v>2</v>
      </c>
      <c r="P84" s="201">
        <v>2</v>
      </c>
      <c r="Q84" s="206">
        <v>2</v>
      </c>
      <c r="R84" s="207">
        <v>5</v>
      </c>
      <c r="S84" s="208">
        <v>5</v>
      </c>
      <c r="T84" s="226"/>
      <c r="U84" s="227"/>
      <c r="V84" s="190">
        <v>4</v>
      </c>
      <c r="W84" s="208">
        <v>4</v>
      </c>
      <c r="X84" s="214">
        <v>5</v>
      </c>
      <c r="Y84" s="190">
        <v>4</v>
      </c>
      <c r="Z84" s="201">
        <v>4</v>
      </c>
      <c r="AA84" s="201">
        <v>4</v>
      </c>
      <c r="AB84" s="225">
        <v>5</v>
      </c>
      <c r="AC84" s="227">
        <v>5</v>
      </c>
      <c r="AD84" s="190">
        <v>5</v>
      </c>
      <c r="AE84" s="206">
        <v>5</v>
      </c>
    </row>
    <row r="85" spans="2:31">
      <c r="B85" s="153">
        <f t="shared" si="21"/>
        <v>28</v>
      </c>
      <c r="C85" s="190">
        <v>5</v>
      </c>
      <c r="D85" s="201">
        <v>4</v>
      </c>
      <c r="E85" s="202">
        <v>5</v>
      </c>
      <c r="F85" s="190">
        <v>2</v>
      </c>
      <c r="G85" s="201">
        <v>5</v>
      </c>
      <c r="H85" s="202">
        <v>4</v>
      </c>
      <c r="I85" s="228">
        <v>5</v>
      </c>
      <c r="J85" s="226">
        <v>5</v>
      </c>
      <c r="K85" s="229">
        <v>5</v>
      </c>
      <c r="L85" s="165">
        <v>5</v>
      </c>
      <c r="M85" s="165">
        <v>5</v>
      </c>
      <c r="N85" s="167">
        <v>4</v>
      </c>
      <c r="O85" s="190">
        <v>4</v>
      </c>
      <c r="P85" s="201">
        <v>4</v>
      </c>
      <c r="Q85" s="206">
        <v>4</v>
      </c>
      <c r="R85" s="207">
        <v>5</v>
      </c>
      <c r="S85" s="208">
        <v>5</v>
      </c>
      <c r="T85" s="226"/>
      <c r="U85" s="227"/>
      <c r="V85" s="190">
        <v>5</v>
      </c>
      <c r="W85" s="208">
        <v>4</v>
      </c>
      <c r="X85" s="214">
        <v>4</v>
      </c>
      <c r="Y85" s="190">
        <v>2</v>
      </c>
      <c r="Z85" s="201">
        <v>2</v>
      </c>
      <c r="AA85" s="201">
        <v>2</v>
      </c>
      <c r="AB85" s="225">
        <v>4</v>
      </c>
      <c r="AC85" s="227">
        <v>4</v>
      </c>
      <c r="AD85" s="190">
        <v>5</v>
      </c>
      <c r="AE85" s="206">
        <v>5</v>
      </c>
    </row>
    <row r="86" spans="2:31">
      <c r="B86" s="153">
        <f t="shared" si="21"/>
        <v>29</v>
      </c>
      <c r="C86" s="98"/>
      <c r="D86" s="99"/>
      <c r="E86" s="156"/>
      <c r="F86" s="98"/>
      <c r="G86" s="99"/>
      <c r="H86" s="156"/>
      <c r="I86" s="162"/>
      <c r="J86" s="165"/>
      <c r="K86" s="167"/>
      <c r="L86" s="165"/>
      <c r="M86" s="165"/>
      <c r="N86" s="167"/>
      <c r="O86" s="98"/>
      <c r="P86" s="99"/>
      <c r="Q86" s="102"/>
      <c r="R86" s="158"/>
      <c r="S86" s="159"/>
      <c r="T86" s="165"/>
      <c r="U86" s="155"/>
      <c r="V86" s="98"/>
      <c r="W86" s="159"/>
      <c r="X86" s="161"/>
      <c r="Y86" s="98"/>
      <c r="Z86" s="99"/>
      <c r="AA86" s="99"/>
      <c r="AB86" s="164"/>
      <c r="AC86" s="155"/>
      <c r="AD86" s="98"/>
      <c r="AE86" s="102"/>
    </row>
    <row r="87" spans="2:31">
      <c r="B87" s="153">
        <f t="shared" si="21"/>
        <v>30</v>
      </c>
      <c r="C87" s="98"/>
      <c r="D87" s="99"/>
      <c r="E87" s="156"/>
      <c r="F87" s="98"/>
      <c r="G87" s="99"/>
      <c r="H87" s="156"/>
      <c r="I87" s="162"/>
      <c r="J87" s="165"/>
      <c r="K87" s="167"/>
      <c r="L87" s="165"/>
      <c r="M87" s="165"/>
      <c r="N87" s="167"/>
      <c r="O87" s="98"/>
      <c r="P87" s="99"/>
      <c r="Q87" s="102"/>
      <c r="R87" s="158"/>
      <c r="S87" s="159"/>
      <c r="T87" s="165"/>
      <c r="U87" s="155"/>
      <c r="V87" s="98"/>
      <c r="W87" s="159"/>
      <c r="X87" s="161"/>
      <c r="Y87" s="98"/>
      <c r="Z87" s="99"/>
      <c r="AA87" s="99"/>
      <c r="AB87" s="164"/>
      <c r="AC87" s="155"/>
      <c r="AD87" s="98"/>
      <c r="AE87" s="102"/>
    </row>
    <row r="88" spans="2:31">
      <c r="B88" s="153">
        <f t="shared" si="21"/>
        <v>31</v>
      </c>
      <c r="C88" s="98"/>
      <c r="D88" s="99"/>
      <c r="E88" s="156"/>
      <c r="F88" s="98"/>
      <c r="G88" s="99"/>
      <c r="H88" s="156"/>
      <c r="I88" s="162"/>
      <c r="J88" s="165"/>
      <c r="K88" s="167"/>
      <c r="L88" s="99"/>
      <c r="M88" s="99"/>
      <c r="N88" s="159"/>
      <c r="O88" s="98"/>
      <c r="P88" s="99"/>
      <c r="Q88" s="102"/>
      <c r="R88" s="158"/>
      <c r="S88" s="159"/>
      <c r="T88" s="165"/>
      <c r="U88" s="155"/>
      <c r="V88" s="98"/>
      <c r="W88" s="159"/>
      <c r="X88" s="161"/>
      <c r="Y88" s="98"/>
      <c r="Z88" s="99"/>
      <c r="AA88" s="99"/>
      <c r="AB88" s="164"/>
      <c r="AC88" s="155"/>
      <c r="AD88" s="98"/>
      <c r="AE88" s="102"/>
    </row>
    <row r="89" spans="2:31">
      <c r="B89" s="153">
        <f t="shared" si="21"/>
        <v>32</v>
      </c>
      <c r="C89" s="98"/>
      <c r="D89" s="99"/>
      <c r="E89" s="156"/>
      <c r="F89" s="98"/>
      <c r="G89" s="99"/>
      <c r="H89" s="156"/>
      <c r="I89" s="162"/>
      <c r="J89" s="165"/>
      <c r="K89" s="167"/>
      <c r="L89" s="99"/>
      <c r="M89" s="99"/>
      <c r="N89" s="159"/>
      <c r="O89" s="98"/>
      <c r="P89" s="99"/>
      <c r="Q89" s="102"/>
      <c r="R89" s="158"/>
      <c r="S89" s="159"/>
      <c r="T89" s="165"/>
      <c r="U89" s="155"/>
      <c r="V89" s="98"/>
      <c r="W89" s="159"/>
      <c r="X89" s="161"/>
      <c r="Y89" s="98"/>
      <c r="Z89" s="99"/>
      <c r="AA89" s="99"/>
      <c r="AB89" s="164"/>
      <c r="AC89" s="155"/>
      <c r="AD89" s="98"/>
      <c r="AE89" s="102"/>
    </row>
    <row r="90" spans="2:31">
      <c r="B90" s="153">
        <f t="shared" si="21"/>
        <v>33</v>
      </c>
      <c r="C90" s="98"/>
      <c r="D90" s="99"/>
      <c r="E90" s="156"/>
      <c r="F90" s="98"/>
      <c r="G90" s="99"/>
      <c r="H90" s="156"/>
      <c r="I90" s="165"/>
      <c r="J90" s="165"/>
      <c r="K90" s="167"/>
      <c r="L90" s="99"/>
      <c r="M90" s="99"/>
      <c r="N90" s="159"/>
      <c r="O90" s="98"/>
      <c r="P90" s="99"/>
      <c r="Q90" s="102"/>
      <c r="R90" s="158"/>
      <c r="S90" s="159"/>
      <c r="T90" s="165"/>
      <c r="U90" s="155"/>
      <c r="V90" s="98"/>
      <c r="W90" s="159"/>
      <c r="X90" s="161"/>
      <c r="Y90" s="98"/>
      <c r="Z90" s="99"/>
      <c r="AA90" s="156"/>
      <c r="AB90" s="164"/>
      <c r="AC90" s="155"/>
      <c r="AD90" s="98"/>
      <c r="AE90" s="102"/>
    </row>
    <row r="91" spans="2:31">
      <c r="B91" s="153">
        <f t="shared" si="21"/>
        <v>34</v>
      </c>
      <c r="C91" s="98"/>
      <c r="D91" s="99"/>
      <c r="E91" s="156"/>
      <c r="F91" s="98"/>
      <c r="G91" s="99"/>
      <c r="H91" s="156"/>
      <c r="I91" s="162"/>
      <c r="J91" s="165"/>
      <c r="K91" s="167"/>
      <c r="L91" s="165"/>
      <c r="M91" s="165"/>
      <c r="N91" s="167"/>
      <c r="O91" s="98"/>
      <c r="P91" s="99"/>
      <c r="Q91" s="102"/>
      <c r="R91" s="158"/>
      <c r="S91" s="159"/>
      <c r="T91" s="165"/>
      <c r="U91" s="155"/>
      <c r="V91" s="98"/>
      <c r="W91" s="159"/>
      <c r="X91" s="161"/>
      <c r="Y91" s="98"/>
      <c r="Z91" s="99"/>
      <c r="AA91" s="99"/>
      <c r="AB91" s="164"/>
      <c r="AC91" s="155"/>
      <c r="AD91" s="98"/>
      <c r="AE91" s="102"/>
    </row>
    <row r="92" spans="2:31">
      <c r="B92" s="153">
        <f t="shared" si="21"/>
        <v>35</v>
      </c>
      <c r="C92" s="98"/>
      <c r="D92" s="99"/>
      <c r="E92" s="156"/>
      <c r="F92" s="98"/>
      <c r="G92" s="99"/>
      <c r="H92" s="156"/>
      <c r="I92" s="162"/>
      <c r="J92" s="165"/>
      <c r="K92" s="167"/>
      <c r="L92" s="165"/>
      <c r="M92" s="165"/>
      <c r="N92" s="167"/>
      <c r="O92" s="98"/>
      <c r="P92" s="99"/>
      <c r="Q92" s="102"/>
      <c r="R92" s="158"/>
      <c r="S92" s="159"/>
      <c r="T92" s="165"/>
      <c r="U92" s="155"/>
      <c r="V92" s="98"/>
      <c r="W92" s="159"/>
      <c r="X92" s="161"/>
      <c r="Y92" s="98"/>
      <c r="Z92" s="99"/>
      <c r="AA92" s="99"/>
      <c r="AB92" s="164"/>
      <c r="AC92" s="155"/>
      <c r="AD92" s="98"/>
      <c r="AE92" s="102"/>
    </row>
    <row r="93" spans="2:31">
      <c r="B93" s="153">
        <f t="shared" si="21"/>
        <v>36</v>
      </c>
      <c r="C93" s="98"/>
      <c r="D93" s="99"/>
      <c r="E93" s="156"/>
      <c r="F93" s="98"/>
      <c r="G93" s="99"/>
      <c r="H93" s="156"/>
      <c r="I93" s="162"/>
      <c r="J93" s="165"/>
      <c r="K93" s="167"/>
      <c r="L93" s="165"/>
      <c r="M93" s="165"/>
      <c r="N93" s="167"/>
      <c r="O93" s="98"/>
      <c r="P93" s="99"/>
      <c r="Q93" s="102"/>
      <c r="R93" s="158"/>
      <c r="S93" s="159"/>
      <c r="T93" s="165"/>
      <c r="U93" s="155"/>
      <c r="V93" s="98"/>
      <c r="W93" s="159"/>
      <c r="X93" s="161"/>
      <c r="Y93" s="98"/>
      <c r="Z93" s="99"/>
      <c r="AA93" s="99"/>
      <c r="AB93" s="164"/>
      <c r="AC93" s="155"/>
      <c r="AD93" s="98"/>
      <c r="AE93" s="102"/>
    </row>
    <row r="94" spans="2:31">
      <c r="B94" s="153">
        <f t="shared" si="21"/>
        <v>37</v>
      </c>
      <c r="C94" s="98"/>
      <c r="D94" s="99"/>
      <c r="E94" s="156"/>
      <c r="F94" s="98"/>
      <c r="G94" s="99"/>
      <c r="H94" s="156"/>
      <c r="I94" s="162"/>
      <c r="J94" s="165"/>
      <c r="K94" s="167"/>
      <c r="L94" s="165"/>
      <c r="M94" s="165"/>
      <c r="N94" s="167"/>
      <c r="O94" s="98"/>
      <c r="P94" s="99"/>
      <c r="Q94" s="102"/>
      <c r="R94" s="158"/>
      <c r="S94" s="159"/>
      <c r="T94" s="165"/>
      <c r="U94" s="155"/>
      <c r="V94" s="98"/>
      <c r="W94" s="159"/>
      <c r="X94" s="161"/>
      <c r="Y94" s="98"/>
      <c r="Z94" s="99"/>
      <c r="AA94" s="99"/>
      <c r="AB94" s="164"/>
      <c r="AC94" s="155"/>
      <c r="AD94" s="98"/>
      <c r="AE94" s="102"/>
    </row>
    <row r="95" spans="2:31" ht="13.5" thickBot="1">
      <c r="B95" s="168">
        <f t="shared" si="21"/>
        <v>38</v>
      </c>
      <c r="C95" s="169"/>
      <c r="D95" s="170"/>
      <c r="E95" s="171"/>
      <c r="F95" s="169"/>
      <c r="G95" s="170"/>
      <c r="H95" s="171"/>
      <c r="I95" s="172"/>
      <c r="J95" s="173"/>
      <c r="K95" s="174"/>
      <c r="L95" s="173"/>
      <c r="M95" s="173"/>
      <c r="N95" s="174"/>
      <c r="O95" s="169"/>
      <c r="P95" s="170"/>
      <c r="Q95" s="175"/>
      <c r="R95" s="176"/>
      <c r="S95" s="177"/>
      <c r="T95" s="178"/>
      <c r="U95" s="179"/>
      <c r="V95" s="105"/>
      <c r="W95" s="177"/>
      <c r="X95" s="180"/>
      <c r="Y95" s="105"/>
      <c r="Z95" s="104"/>
      <c r="AA95" s="104"/>
      <c r="AB95" s="181"/>
      <c r="AC95" s="179"/>
      <c r="AD95" s="105"/>
      <c r="AE95" s="182"/>
    </row>
    <row r="96" spans="2:31" ht="13.5" thickTop="1"/>
    <row r="100" spans="3:16">
      <c r="C100">
        <f>IF(ISNUMBER(C6),C6,"NO")</f>
        <v>5</v>
      </c>
      <c r="D100">
        <f t="shared" ref="D100:P115" si="22">IF(ISNUMBER(D6),D6,"NO")</f>
        <v>3</v>
      </c>
      <c r="E100" t="str">
        <f t="shared" si="22"/>
        <v>NO</v>
      </c>
      <c r="F100">
        <f t="shared" si="22"/>
        <v>4</v>
      </c>
      <c r="G100">
        <f t="shared" si="22"/>
        <v>2</v>
      </c>
      <c r="H100"/>
      <c r="I100">
        <f t="shared" si="22"/>
        <v>5</v>
      </c>
      <c r="J100" t="str">
        <f>IF(J6&gt;0,J6,"NO")</f>
        <v>NO</v>
      </c>
      <c r="K100">
        <f t="shared" si="22"/>
        <v>3</v>
      </c>
      <c r="M100">
        <f>IF(M6&gt;0,M6,"NO")</f>
        <v>3</v>
      </c>
      <c r="N100">
        <f t="shared" si="22"/>
        <v>2</v>
      </c>
      <c r="O100" t="str">
        <f t="shared" si="22"/>
        <v>NO</v>
      </c>
      <c r="P100">
        <f t="shared" si="22"/>
        <v>4</v>
      </c>
    </row>
    <row r="101" spans="3:16">
      <c r="C101">
        <f t="shared" ref="C101:G116" si="23">IF(ISNUMBER(C7),C7,"NO")</f>
        <v>4</v>
      </c>
      <c r="D101">
        <f t="shared" si="23"/>
        <v>3</v>
      </c>
      <c r="E101" t="str">
        <f t="shared" si="23"/>
        <v>NO</v>
      </c>
      <c r="F101">
        <f t="shared" si="23"/>
        <v>5</v>
      </c>
      <c r="G101">
        <f t="shared" si="23"/>
        <v>2</v>
      </c>
      <c r="H101"/>
      <c r="I101">
        <f t="shared" si="22"/>
        <v>5</v>
      </c>
      <c r="J101" t="str">
        <f t="shared" ref="J101:J137" si="24">IF(J7&gt;0,J7,"NO")</f>
        <v>NO</v>
      </c>
      <c r="K101">
        <f t="shared" si="22"/>
        <v>3</v>
      </c>
      <c r="M101">
        <f t="shared" ref="M101:M137" si="25">IF(M7&gt;0,M7,"NO")</f>
        <v>3</v>
      </c>
      <c r="N101">
        <f t="shared" si="22"/>
        <v>4</v>
      </c>
      <c r="O101" t="str">
        <f t="shared" si="22"/>
        <v>NO</v>
      </c>
      <c r="P101">
        <f t="shared" si="22"/>
        <v>5</v>
      </c>
    </row>
    <row r="102" spans="3:16">
      <c r="C102">
        <f t="shared" si="23"/>
        <v>4</v>
      </c>
      <c r="D102">
        <f t="shared" si="23"/>
        <v>2</v>
      </c>
      <c r="E102" t="str">
        <f t="shared" si="23"/>
        <v>NO</v>
      </c>
      <c r="F102">
        <f t="shared" si="23"/>
        <v>4</v>
      </c>
      <c r="G102">
        <f t="shared" si="23"/>
        <v>2</v>
      </c>
      <c r="H102"/>
      <c r="I102">
        <f t="shared" si="22"/>
        <v>5</v>
      </c>
      <c r="J102" t="str">
        <f t="shared" si="24"/>
        <v>NO</v>
      </c>
      <c r="K102">
        <f t="shared" si="22"/>
        <v>5</v>
      </c>
      <c r="M102">
        <f t="shared" si="25"/>
        <v>4</v>
      </c>
      <c r="N102">
        <f t="shared" si="22"/>
        <v>2</v>
      </c>
      <c r="O102" t="str">
        <f t="shared" si="22"/>
        <v>NO</v>
      </c>
      <c r="P102">
        <f t="shared" si="22"/>
        <v>4</v>
      </c>
    </row>
    <row r="103" spans="3:16">
      <c r="C103">
        <f t="shared" si="23"/>
        <v>5</v>
      </c>
      <c r="D103">
        <f t="shared" si="23"/>
        <v>3</v>
      </c>
      <c r="E103" t="str">
        <f t="shared" si="23"/>
        <v>NO</v>
      </c>
      <c r="F103">
        <f t="shared" si="23"/>
        <v>5</v>
      </c>
      <c r="G103">
        <f t="shared" si="23"/>
        <v>3</v>
      </c>
      <c r="H103"/>
      <c r="I103">
        <f t="shared" si="22"/>
        <v>5</v>
      </c>
      <c r="J103" t="str">
        <f t="shared" si="24"/>
        <v>NO</v>
      </c>
      <c r="K103">
        <f t="shared" si="22"/>
        <v>5</v>
      </c>
      <c r="M103">
        <f t="shared" si="25"/>
        <v>3</v>
      </c>
      <c r="N103">
        <f t="shared" si="22"/>
        <v>4</v>
      </c>
      <c r="O103" t="str">
        <f t="shared" si="22"/>
        <v>NO</v>
      </c>
      <c r="P103">
        <f t="shared" si="22"/>
        <v>4</v>
      </c>
    </row>
    <row r="104" spans="3:16">
      <c r="C104">
        <f t="shared" si="23"/>
        <v>5</v>
      </c>
      <c r="D104">
        <f t="shared" si="23"/>
        <v>3</v>
      </c>
      <c r="E104" t="str">
        <f t="shared" si="23"/>
        <v>NO</v>
      </c>
      <c r="F104">
        <f t="shared" si="23"/>
        <v>5</v>
      </c>
      <c r="G104">
        <f t="shared" si="23"/>
        <v>3</v>
      </c>
      <c r="H104"/>
      <c r="I104">
        <f t="shared" si="22"/>
        <v>5</v>
      </c>
      <c r="J104" t="str">
        <f t="shared" si="24"/>
        <v>NO</v>
      </c>
      <c r="K104">
        <f t="shared" si="22"/>
        <v>5</v>
      </c>
      <c r="M104">
        <f t="shared" si="25"/>
        <v>5</v>
      </c>
      <c r="N104">
        <f t="shared" si="22"/>
        <v>4</v>
      </c>
      <c r="O104" t="str">
        <f t="shared" si="22"/>
        <v>NO</v>
      </c>
      <c r="P104">
        <f t="shared" si="22"/>
        <v>5</v>
      </c>
    </row>
    <row r="105" spans="3:16">
      <c r="C105">
        <f t="shared" si="23"/>
        <v>5</v>
      </c>
      <c r="D105">
        <f t="shared" si="23"/>
        <v>3</v>
      </c>
      <c r="E105" t="str">
        <f t="shared" si="23"/>
        <v>NO</v>
      </c>
      <c r="F105">
        <f t="shared" si="23"/>
        <v>5</v>
      </c>
      <c r="G105">
        <f t="shared" si="23"/>
        <v>5</v>
      </c>
      <c r="H105"/>
      <c r="I105">
        <f t="shared" si="22"/>
        <v>5</v>
      </c>
      <c r="J105" t="str">
        <f t="shared" si="24"/>
        <v>NO</v>
      </c>
      <c r="K105">
        <f t="shared" si="22"/>
        <v>5</v>
      </c>
      <c r="M105">
        <f t="shared" si="25"/>
        <v>2</v>
      </c>
      <c r="N105">
        <f t="shared" si="22"/>
        <v>2</v>
      </c>
      <c r="O105" t="str">
        <f t="shared" si="22"/>
        <v>NO</v>
      </c>
      <c r="P105">
        <f t="shared" si="22"/>
        <v>5</v>
      </c>
    </row>
    <row r="106" spans="3:16">
      <c r="C106">
        <f t="shared" si="23"/>
        <v>5</v>
      </c>
      <c r="D106">
        <f t="shared" si="23"/>
        <v>3</v>
      </c>
      <c r="E106" t="str">
        <f t="shared" si="23"/>
        <v>NO</v>
      </c>
      <c r="F106">
        <f t="shared" si="23"/>
        <v>5</v>
      </c>
      <c r="G106">
        <f t="shared" si="23"/>
        <v>3</v>
      </c>
      <c r="H106"/>
      <c r="I106">
        <f t="shared" si="22"/>
        <v>5</v>
      </c>
      <c r="J106" t="str">
        <f t="shared" si="24"/>
        <v>NO</v>
      </c>
      <c r="K106">
        <f t="shared" si="22"/>
        <v>5</v>
      </c>
      <c r="M106">
        <f t="shared" si="25"/>
        <v>5</v>
      </c>
      <c r="N106">
        <f t="shared" si="22"/>
        <v>3</v>
      </c>
      <c r="O106" t="str">
        <f t="shared" si="22"/>
        <v>NO</v>
      </c>
      <c r="P106">
        <f t="shared" si="22"/>
        <v>4</v>
      </c>
    </row>
    <row r="107" spans="3:16">
      <c r="C107">
        <f t="shared" si="23"/>
        <v>5</v>
      </c>
      <c r="D107">
        <f t="shared" si="23"/>
        <v>4</v>
      </c>
      <c r="E107" t="str">
        <f t="shared" si="23"/>
        <v>NO</v>
      </c>
      <c r="F107">
        <f t="shared" si="23"/>
        <v>5</v>
      </c>
      <c r="G107">
        <f t="shared" si="23"/>
        <v>3</v>
      </c>
      <c r="H107"/>
      <c r="I107">
        <f t="shared" si="22"/>
        <v>5</v>
      </c>
      <c r="J107" t="str">
        <f t="shared" si="24"/>
        <v>NO</v>
      </c>
      <c r="K107">
        <f t="shared" si="22"/>
        <v>5</v>
      </c>
      <c r="M107">
        <f t="shared" si="25"/>
        <v>5</v>
      </c>
      <c r="N107">
        <f t="shared" si="22"/>
        <v>5</v>
      </c>
      <c r="O107" t="str">
        <f t="shared" si="22"/>
        <v>NO</v>
      </c>
      <c r="P107">
        <f t="shared" si="22"/>
        <v>4</v>
      </c>
    </row>
    <row r="108" spans="3:16">
      <c r="C108">
        <f t="shared" si="23"/>
        <v>5</v>
      </c>
      <c r="D108">
        <f t="shared" si="23"/>
        <v>4</v>
      </c>
      <c r="E108" t="str">
        <f t="shared" si="23"/>
        <v>NO</v>
      </c>
      <c r="F108">
        <f t="shared" si="23"/>
        <v>5</v>
      </c>
      <c r="G108">
        <f t="shared" si="23"/>
        <v>3</v>
      </c>
      <c r="H108"/>
      <c r="I108">
        <f t="shared" si="22"/>
        <v>3</v>
      </c>
      <c r="J108" t="str">
        <f t="shared" si="24"/>
        <v>NO</v>
      </c>
      <c r="K108">
        <f t="shared" si="22"/>
        <v>4</v>
      </c>
      <c r="M108">
        <f t="shared" si="25"/>
        <v>4</v>
      </c>
      <c r="N108">
        <f t="shared" si="22"/>
        <v>3</v>
      </c>
      <c r="O108" t="str">
        <f t="shared" si="22"/>
        <v>NO</v>
      </c>
      <c r="P108">
        <f t="shared" si="22"/>
        <v>5</v>
      </c>
    </row>
    <row r="109" spans="3:16">
      <c r="C109">
        <f t="shared" si="23"/>
        <v>5</v>
      </c>
      <c r="D109">
        <f t="shared" si="23"/>
        <v>3</v>
      </c>
      <c r="E109" t="str">
        <f t="shared" si="23"/>
        <v>NO</v>
      </c>
      <c r="F109">
        <f t="shared" si="23"/>
        <v>4</v>
      </c>
      <c r="G109">
        <f t="shared" si="23"/>
        <v>2</v>
      </c>
      <c r="H109"/>
      <c r="I109">
        <f t="shared" si="22"/>
        <v>5</v>
      </c>
      <c r="J109" t="str">
        <f t="shared" si="24"/>
        <v>NO</v>
      </c>
      <c r="K109">
        <f t="shared" si="22"/>
        <v>4</v>
      </c>
      <c r="M109">
        <f t="shared" si="25"/>
        <v>3</v>
      </c>
      <c r="N109">
        <f t="shared" si="22"/>
        <v>3</v>
      </c>
      <c r="O109" t="str">
        <f t="shared" si="22"/>
        <v>NO</v>
      </c>
      <c r="P109">
        <f t="shared" si="22"/>
        <v>5</v>
      </c>
    </row>
    <row r="110" spans="3:16">
      <c r="C110">
        <f t="shared" si="23"/>
        <v>5</v>
      </c>
      <c r="D110">
        <f t="shared" si="23"/>
        <v>2</v>
      </c>
      <c r="E110" t="str">
        <f t="shared" si="23"/>
        <v>NO</v>
      </c>
      <c r="F110">
        <f t="shared" si="23"/>
        <v>3</v>
      </c>
      <c r="G110">
        <f t="shared" si="23"/>
        <v>2</v>
      </c>
      <c r="H110"/>
      <c r="I110">
        <f t="shared" si="22"/>
        <v>3</v>
      </c>
      <c r="J110" t="str">
        <f t="shared" si="24"/>
        <v>NO</v>
      </c>
      <c r="K110">
        <f t="shared" si="22"/>
        <v>5</v>
      </c>
      <c r="M110">
        <f t="shared" si="25"/>
        <v>5</v>
      </c>
      <c r="N110">
        <f t="shared" si="22"/>
        <v>2</v>
      </c>
      <c r="O110" t="str">
        <f t="shared" si="22"/>
        <v>NO</v>
      </c>
      <c r="P110">
        <f t="shared" si="22"/>
        <v>2</v>
      </c>
    </row>
    <row r="111" spans="3:16">
      <c r="C111">
        <f t="shared" si="23"/>
        <v>5</v>
      </c>
      <c r="D111">
        <f t="shared" si="23"/>
        <v>4</v>
      </c>
      <c r="E111" t="str">
        <f t="shared" si="23"/>
        <v>NO</v>
      </c>
      <c r="F111">
        <f t="shared" si="23"/>
        <v>5</v>
      </c>
      <c r="G111">
        <f t="shared" si="23"/>
        <v>3</v>
      </c>
      <c r="H111"/>
      <c r="I111">
        <f t="shared" si="22"/>
        <v>5</v>
      </c>
      <c r="J111" t="str">
        <f t="shared" si="24"/>
        <v>NO</v>
      </c>
      <c r="K111">
        <f t="shared" si="22"/>
        <v>4</v>
      </c>
      <c r="M111">
        <f t="shared" si="25"/>
        <v>4</v>
      </c>
      <c r="N111">
        <f t="shared" si="22"/>
        <v>2</v>
      </c>
      <c r="O111" t="str">
        <f t="shared" si="22"/>
        <v>NO</v>
      </c>
      <c r="P111">
        <f t="shared" si="22"/>
        <v>5</v>
      </c>
    </row>
    <row r="112" spans="3:16">
      <c r="C112">
        <f t="shared" si="23"/>
        <v>5</v>
      </c>
      <c r="D112">
        <f t="shared" si="23"/>
        <v>3</v>
      </c>
      <c r="E112" t="str">
        <f t="shared" si="23"/>
        <v>NO</v>
      </c>
      <c r="F112">
        <f t="shared" si="23"/>
        <v>5</v>
      </c>
      <c r="G112">
        <f t="shared" si="23"/>
        <v>2</v>
      </c>
      <c r="H112"/>
      <c r="I112">
        <f t="shared" si="22"/>
        <v>2</v>
      </c>
      <c r="J112" t="str">
        <f t="shared" si="24"/>
        <v>NO</v>
      </c>
      <c r="K112">
        <f t="shared" si="22"/>
        <v>2</v>
      </c>
      <c r="M112">
        <f t="shared" si="25"/>
        <v>2</v>
      </c>
      <c r="N112">
        <f t="shared" si="22"/>
        <v>2</v>
      </c>
      <c r="O112" t="str">
        <f t="shared" si="22"/>
        <v>NO</v>
      </c>
      <c r="P112">
        <f t="shared" si="22"/>
        <v>4</v>
      </c>
    </row>
    <row r="113" spans="3:16">
      <c r="C113">
        <f t="shared" si="23"/>
        <v>5</v>
      </c>
      <c r="D113">
        <f t="shared" si="23"/>
        <v>3</v>
      </c>
      <c r="E113" t="str">
        <f t="shared" si="23"/>
        <v>NO</v>
      </c>
      <c r="F113">
        <f t="shared" si="23"/>
        <v>5</v>
      </c>
      <c r="G113">
        <f t="shared" si="23"/>
        <v>2</v>
      </c>
      <c r="H113"/>
      <c r="I113">
        <f t="shared" si="22"/>
        <v>5</v>
      </c>
      <c r="J113" t="str">
        <f t="shared" si="24"/>
        <v>NO</v>
      </c>
      <c r="K113">
        <f t="shared" si="22"/>
        <v>5</v>
      </c>
      <c r="M113">
        <f t="shared" si="25"/>
        <v>4</v>
      </c>
      <c r="N113">
        <f t="shared" si="22"/>
        <v>2</v>
      </c>
      <c r="O113" t="str">
        <f t="shared" si="22"/>
        <v>NO</v>
      </c>
      <c r="P113">
        <f t="shared" si="22"/>
        <v>5</v>
      </c>
    </row>
    <row r="114" spans="3:16">
      <c r="C114">
        <f t="shared" si="23"/>
        <v>5</v>
      </c>
      <c r="D114">
        <f t="shared" si="23"/>
        <v>3</v>
      </c>
      <c r="E114" t="str">
        <f t="shared" si="23"/>
        <v>NO</v>
      </c>
      <c r="F114">
        <f t="shared" si="23"/>
        <v>5</v>
      </c>
      <c r="G114">
        <f t="shared" si="23"/>
        <v>2</v>
      </c>
      <c r="H114"/>
      <c r="I114">
        <f t="shared" si="22"/>
        <v>5</v>
      </c>
      <c r="J114" t="str">
        <f t="shared" si="24"/>
        <v>NO</v>
      </c>
      <c r="K114">
        <f t="shared" si="22"/>
        <v>4</v>
      </c>
      <c r="M114">
        <f t="shared" si="25"/>
        <v>5</v>
      </c>
      <c r="N114">
        <f t="shared" si="22"/>
        <v>2</v>
      </c>
      <c r="O114" t="str">
        <f t="shared" si="22"/>
        <v>NO</v>
      </c>
      <c r="P114">
        <f t="shared" si="22"/>
        <v>5</v>
      </c>
    </row>
    <row r="115" spans="3:16">
      <c r="C115">
        <f t="shared" si="23"/>
        <v>5</v>
      </c>
      <c r="D115">
        <f t="shared" si="23"/>
        <v>4</v>
      </c>
      <c r="E115" t="str">
        <f t="shared" si="23"/>
        <v>NO</v>
      </c>
      <c r="F115">
        <f t="shared" si="23"/>
        <v>5</v>
      </c>
      <c r="G115">
        <f t="shared" si="23"/>
        <v>4</v>
      </c>
      <c r="H115"/>
      <c r="I115">
        <f t="shared" si="22"/>
        <v>5</v>
      </c>
      <c r="J115" t="str">
        <f t="shared" si="24"/>
        <v>NO</v>
      </c>
      <c r="K115">
        <f t="shared" si="22"/>
        <v>3</v>
      </c>
      <c r="M115">
        <f t="shared" si="25"/>
        <v>2</v>
      </c>
      <c r="N115">
        <f t="shared" si="22"/>
        <v>4</v>
      </c>
      <c r="O115" t="str">
        <f t="shared" si="22"/>
        <v>NO</v>
      </c>
      <c r="P115">
        <f t="shared" si="22"/>
        <v>4</v>
      </c>
    </row>
    <row r="116" spans="3:16">
      <c r="C116">
        <f t="shared" si="23"/>
        <v>5</v>
      </c>
      <c r="D116">
        <f t="shared" si="23"/>
        <v>3</v>
      </c>
      <c r="E116" t="str">
        <f t="shared" si="23"/>
        <v>NO</v>
      </c>
      <c r="F116">
        <f t="shared" si="23"/>
        <v>5</v>
      </c>
      <c r="G116">
        <f t="shared" si="23"/>
        <v>2</v>
      </c>
      <c r="H116"/>
      <c r="I116">
        <f t="shared" ref="I116:K131" si="26">IF(ISNUMBER(I22),I22,"NO")</f>
        <v>5</v>
      </c>
      <c r="J116" t="str">
        <f t="shared" si="24"/>
        <v>NO</v>
      </c>
      <c r="K116">
        <f t="shared" si="26"/>
        <v>5</v>
      </c>
      <c r="M116">
        <f t="shared" si="25"/>
        <v>5</v>
      </c>
      <c r="N116">
        <f t="shared" ref="N116:P131" si="27">IF(ISNUMBER(N22),N22,"NO")</f>
        <v>2</v>
      </c>
      <c r="O116" t="str">
        <f t="shared" si="27"/>
        <v>NO</v>
      </c>
      <c r="P116">
        <f t="shared" si="27"/>
        <v>5</v>
      </c>
    </row>
    <row r="117" spans="3:16">
      <c r="C117">
        <f t="shared" ref="C117:G132" si="28">IF(ISNUMBER(C23),C23,"NO")</f>
        <v>5</v>
      </c>
      <c r="D117">
        <f t="shared" si="28"/>
        <v>2</v>
      </c>
      <c r="E117" t="str">
        <f t="shared" si="28"/>
        <v>NO</v>
      </c>
      <c r="F117">
        <f t="shared" si="28"/>
        <v>5</v>
      </c>
      <c r="G117">
        <f t="shared" si="28"/>
        <v>2</v>
      </c>
      <c r="H117"/>
      <c r="I117">
        <f t="shared" si="26"/>
        <v>5</v>
      </c>
      <c r="J117" t="str">
        <f t="shared" si="24"/>
        <v>NO</v>
      </c>
      <c r="K117">
        <f t="shared" si="26"/>
        <v>2</v>
      </c>
      <c r="M117">
        <f t="shared" si="25"/>
        <v>2</v>
      </c>
      <c r="N117">
        <f t="shared" si="27"/>
        <v>4</v>
      </c>
      <c r="O117" t="str">
        <f t="shared" si="27"/>
        <v>NO</v>
      </c>
      <c r="P117">
        <f t="shared" si="27"/>
        <v>4</v>
      </c>
    </row>
    <row r="118" spans="3:16">
      <c r="C118">
        <f t="shared" si="28"/>
        <v>5</v>
      </c>
      <c r="D118">
        <f t="shared" si="28"/>
        <v>4</v>
      </c>
      <c r="E118" t="str">
        <f t="shared" si="28"/>
        <v>NO</v>
      </c>
      <c r="F118">
        <f t="shared" si="28"/>
        <v>5</v>
      </c>
      <c r="G118">
        <f t="shared" si="28"/>
        <v>4</v>
      </c>
      <c r="H118"/>
      <c r="I118">
        <f t="shared" si="26"/>
        <v>5</v>
      </c>
      <c r="J118" t="str">
        <f t="shared" si="24"/>
        <v>NO</v>
      </c>
      <c r="K118">
        <f t="shared" si="26"/>
        <v>5</v>
      </c>
      <c r="M118">
        <f t="shared" si="25"/>
        <v>5</v>
      </c>
      <c r="N118">
        <f t="shared" si="27"/>
        <v>4</v>
      </c>
      <c r="O118" t="str">
        <f t="shared" si="27"/>
        <v>NO</v>
      </c>
      <c r="P118">
        <f t="shared" si="27"/>
        <v>5</v>
      </c>
    </row>
    <row r="119" spans="3:16">
      <c r="C119">
        <f t="shared" si="28"/>
        <v>4</v>
      </c>
      <c r="D119">
        <f t="shared" si="28"/>
        <v>4</v>
      </c>
      <c r="E119" t="str">
        <f t="shared" si="28"/>
        <v>NO</v>
      </c>
      <c r="F119">
        <f t="shared" si="28"/>
        <v>4</v>
      </c>
      <c r="G119">
        <f t="shared" si="28"/>
        <v>4</v>
      </c>
      <c r="H119"/>
      <c r="I119">
        <f t="shared" si="26"/>
        <v>4</v>
      </c>
      <c r="J119" t="str">
        <f t="shared" si="24"/>
        <v>NO</v>
      </c>
      <c r="K119">
        <f t="shared" si="26"/>
        <v>3</v>
      </c>
      <c r="M119">
        <f t="shared" si="25"/>
        <v>4</v>
      </c>
      <c r="N119">
        <f t="shared" si="27"/>
        <v>3</v>
      </c>
      <c r="O119" t="str">
        <f t="shared" si="27"/>
        <v>NO</v>
      </c>
      <c r="P119">
        <f t="shared" si="27"/>
        <v>5</v>
      </c>
    </row>
    <row r="120" spans="3:16">
      <c r="C120">
        <f t="shared" si="28"/>
        <v>5</v>
      </c>
      <c r="D120">
        <f t="shared" si="28"/>
        <v>5</v>
      </c>
      <c r="E120" t="str">
        <f t="shared" si="28"/>
        <v>NO</v>
      </c>
      <c r="F120">
        <f t="shared" si="28"/>
        <v>5</v>
      </c>
      <c r="G120">
        <f t="shared" si="28"/>
        <v>3</v>
      </c>
      <c r="H120"/>
      <c r="I120">
        <f t="shared" si="26"/>
        <v>5</v>
      </c>
      <c r="J120" t="str">
        <f t="shared" si="24"/>
        <v>NO</v>
      </c>
      <c r="K120">
        <f t="shared" si="26"/>
        <v>5</v>
      </c>
      <c r="M120">
        <f t="shared" si="25"/>
        <v>5</v>
      </c>
      <c r="N120">
        <f t="shared" si="27"/>
        <v>3</v>
      </c>
      <c r="O120" t="str">
        <f t="shared" si="27"/>
        <v>NO</v>
      </c>
      <c r="P120">
        <f t="shared" si="27"/>
        <v>4</v>
      </c>
    </row>
    <row r="121" spans="3:16">
      <c r="C121">
        <f t="shared" si="28"/>
        <v>5</v>
      </c>
      <c r="D121">
        <f t="shared" si="28"/>
        <v>2</v>
      </c>
      <c r="E121" t="str">
        <f t="shared" si="28"/>
        <v>NO</v>
      </c>
      <c r="F121">
        <f t="shared" si="28"/>
        <v>5</v>
      </c>
      <c r="G121">
        <f t="shared" si="28"/>
        <v>2</v>
      </c>
      <c r="H121"/>
      <c r="I121">
        <f t="shared" si="26"/>
        <v>5</v>
      </c>
      <c r="J121" t="str">
        <f t="shared" si="24"/>
        <v>NO</v>
      </c>
      <c r="K121">
        <f t="shared" si="26"/>
        <v>5</v>
      </c>
      <c r="M121">
        <f t="shared" si="25"/>
        <v>5</v>
      </c>
      <c r="N121">
        <f t="shared" si="27"/>
        <v>2</v>
      </c>
      <c r="O121" t="str">
        <f t="shared" si="27"/>
        <v>NO</v>
      </c>
      <c r="P121">
        <f t="shared" si="27"/>
        <v>5</v>
      </c>
    </row>
    <row r="122" spans="3:16">
      <c r="C122">
        <f t="shared" si="28"/>
        <v>3</v>
      </c>
      <c r="D122">
        <f t="shared" si="28"/>
        <v>2</v>
      </c>
      <c r="E122" t="str">
        <f t="shared" si="28"/>
        <v>NO</v>
      </c>
      <c r="F122">
        <f t="shared" si="28"/>
        <v>5</v>
      </c>
      <c r="G122">
        <f t="shared" si="28"/>
        <v>2</v>
      </c>
      <c r="H122"/>
      <c r="I122">
        <f t="shared" si="26"/>
        <v>5</v>
      </c>
      <c r="J122" t="str">
        <f t="shared" si="24"/>
        <v>NO</v>
      </c>
      <c r="K122">
        <f t="shared" si="26"/>
        <v>4</v>
      </c>
      <c r="M122">
        <f t="shared" si="25"/>
        <v>3</v>
      </c>
      <c r="N122">
        <f t="shared" si="27"/>
        <v>2</v>
      </c>
      <c r="O122" t="str">
        <f t="shared" si="27"/>
        <v>NO</v>
      </c>
      <c r="P122">
        <f t="shared" si="27"/>
        <v>4</v>
      </c>
    </row>
    <row r="123" spans="3:16">
      <c r="C123">
        <f t="shared" si="28"/>
        <v>5</v>
      </c>
      <c r="D123">
        <f t="shared" si="28"/>
        <v>5</v>
      </c>
      <c r="E123" t="str">
        <f t="shared" si="28"/>
        <v>NO</v>
      </c>
      <c r="F123">
        <f t="shared" si="28"/>
        <v>3</v>
      </c>
      <c r="G123">
        <f t="shared" si="28"/>
        <v>2</v>
      </c>
      <c r="H123"/>
      <c r="I123">
        <f t="shared" si="26"/>
        <v>5</v>
      </c>
      <c r="J123" t="str">
        <f t="shared" si="24"/>
        <v>NO</v>
      </c>
      <c r="K123">
        <f t="shared" si="26"/>
        <v>3</v>
      </c>
      <c r="M123">
        <f t="shared" si="25"/>
        <v>4</v>
      </c>
      <c r="N123">
        <f t="shared" si="27"/>
        <v>4</v>
      </c>
      <c r="O123" t="str">
        <f t="shared" si="27"/>
        <v>NO</v>
      </c>
      <c r="P123">
        <f t="shared" si="27"/>
        <v>5</v>
      </c>
    </row>
    <row r="124" spans="3:16">
      <c r="C124">
        <f t="shared" si="28"/>
        <v>4</v>
      </c>
      <c r="D124">
        <f t="shared" si="28"/>
        <v>2</v>
      </c>
      <c r="E124" t="str">
        <f t="shared" si="28"/>
        <v>NO</v>
      </c>
      <c r="F124">
        <f t="shared" si="28"/>
        <v>5</v>
      </c>
      <c r="G124">
        <f t="shared" si="28"/>
        <v>2</v>
      </c>
      <c r="H124"/>
      <c r="I124">
        <f t="shared" si="26"/>
        <v>5</v>
      </c>
      <c r="J124" t="str">
        <f t="shared" si="24"/>
        <v>NO</v>
      </c>
      <c r="K124">
        <f t="shared" si="26"/>
        <v>5</v>
      </c>
      <c r="M124">
        <f t="shared" si="25"/>
        <v>5</v>
      </c>
      <c r="N124">
        <f t="shared" si="27"/>
        <v>3</v>
      </c>
      <c r="O124" t="str">
        <f t="shared" si="27"/>
        <v>NO</v>
      </c>
      <c r="P124">
        <f t="shared" si="27"/>
        <v>4</v>
      </c>
    </row>
    <row r="125" spans="3:16">
      <c r="C125">
        <f t="shared" si="28"/>
        <v>5</v>
      </c>
      <c r="D125">
        <f t="shared" si="28"/>
        <v>5</v>
      </c>
      <c r="E125" t="str">
        <f t="shared" si="28"/>
        <v>NO</v>
      </c>
      <c r="F125">
        <f t="shared" si="28"/>
        <v>5</v>
      </c>
      <c r="G125">
        <f t="shared" si="28"/>
        <v>2</v>
      </c>
      <c r="H125"/>
      <c r="I125">
        <f t="shared" si="26"/>
        <v>5</v>
      </c>
      <c r="J125" t="str">
        <f t="shared" si="24"/>
        <v>NO</v>
      </c>
      <c r="K125">
        <f t="shared" si="26"/>
        <v>3</v>
      </c>
      <c r="M125">
        <f t="shared" si="25"/>
        <v>5</v>
      </c>
      <c r="N125">
        <f t="shared" si="27"/>
        <v>4</v>
      </c>
      <c r="O125" t="str">
        <f t="shared" si="27"/>
        <v>NO</v>
      </c>
      <c r="P125">
        <f t="shared" si="27"/>
        <v>5</v>
      </c>
    </row>
    <row r="126" spans="3:16">
      <c r="C126">
        <f t="shared" si="28"/>
        <v>5</v>
      </c>
      <c r="D126">
        <f t="shared" si="28"/>
        <v>2</v>
      </c>
      <c r="E126" t="str">
        <f t="shared" si="28"/>
        <v>NO</v>
      </c>
      <c r="F126">
        <f t="shared" si="28"/>
        <v>5</v>
      </c>
      <c r="G126">
        <f t="shared" si="28"/>
        <v>2</v>
      </c>
      <c r="H126"/>
      <c r="I126">
        <f t="shared" si="26"/>
        <v>5</v>
      </c>
      <c r="J126" t="str">
        <f t="shared" si="24"/>
        <v>NO</v>
      </c>
      <c r="K126">
        <f t="shared" si="26"/>
        <v>4</v>
      </c>
      <c r="M126">
        <f t="shared" si="25"/>
        <v>5</v>
      </c>
      <c r="N126">
        <f t="shared" si="27"/>
        <v>4</v>
      </c>
      <c r="O126" t="str">
        <f t="shared" si="27"/>
        <v>NO</v>
      </c>
      <c r="P126">
        <f t="shared" si="27"/>
        <v>5</v>
      </c>
    </row>
    <row r="127" spans="3:16">
      <c r="C127">
        <f t="shared" si="28"/>
        <v>5</v>
      </c>
      <c r="D127">
        <f t="shared" si="28"/>
        <v>4</v>
      </c>
      <c r="E127" t="str">
        <f t="shared" si="28"/>
        <v>NO</v>
      </c>
      <c r="F127">
        <f t="shared" si="28"/>
        <v>5</v>
      </c>
      <c r="G127">
        <f t="shared" si="28"/>
        <v>4</v>
      </c>
      <c r="H127"/>
      <c r="I127">
        <f t="shared" si="26"/>
        <v>5</v>
      </c>
      <c r="J127" t="str">
        <f t="shared" si="24"/>
        <v>NO</v>
      </c>
      <c r="K127">
        <f t="shared" si="26"/>
        <v>5</v>
      </c>
      <c r="M127">
        <f t="shared" si="25"/>
        <v>4</v>
      </c>
      <c r="N127">
        <f t="shared" si="27"/>
        <v>2</v>
      </c>
      <c r="O127" t="str">
        <f t="shared" si="27"/>
        <v>NO</v>
      </c>
      <c r="P127">
        <f t="shared" si="27"/>
        <v>5</v>
      </c>
    </row>
    <row r="128" spans="3:16">
      <c r="C128" t="str">
        <f t="shared" si="28"/>
        <v>NO</v>
      </c>
      <c r="D128" t="str">
        <f t="shared" si="28"/>
        <v>NO</v>
      </c>
      <c r="E128" t="str">
        <f t="shared" si="28"/>
        <v>NO</v>
      </c>
      <c r="F128" t="str">
        <f t="shared" si="28"/>
        <v>NO</v>
      </c>
      <c r="G128" t="str">
        <f t="shared" si="28"/>
        <v>NO</v>
      </c>
      <c r="H128"/>
      <c r="I128" t="str">
        <f t="shared" si="26"/>
        <v>NO</v>
      </c>
      <c r="J128" t="str">
        <f t="shared" si="24"/>
        <v>NO</v>
      </c>
      <c r="K128" t="str">
        <f t="shared" si="26"/>
        <v>NO</v>
      </c>
      <c r="M128" t="str">
        <f t="shared" si="25"/>
        <v>NO</v>
      </c>
      <c r="N128" t="str">
        <f t="shared" si="27"/>
        <v>NO</v>
      </c>
      <c r="O128" t="str">
        <f t="shared" si="27"/>
        <v>NO</v>
      </c>
      <c r="P128" t="str">
        <f t="shared" si="27"/>
        <v>NO</v>
      </c>
    </row>
    <row r="129" spans="1:16">
      <c r="C129" t="str">
        <f t="shared" si="28"/>
        <v>NO</v>
      </c>
      <c r="D129" t="str">
        <f t="shared" si="28"/>
        <v>NO</v>
      </c>
      <c r="E129" t="str">
        <f t="shared" si="28"/>
        <v>NO</v>
      </c>
      <c r="F129" t="str">
        <f t="shared" si="28"/>
        <v>NO</v>
      </c>
      <c r="G129" t="str">
        <f t="shared" si="28"/>
        <v>NO</v>
      </c>
      <c r="H129"/>
      <c r="I129" t="str">
        <f t="shared" si="26"/>
        <v>NO</v>
      </c>
      <c r="J129" t="str">
        <f t="shared" si="24"/>
        <v>NO</v>
      </c>
      <c r="K129" t="str">
        <f t="shared" si="26"/>
        <v>NO</v>
      </c>
      <c r="M129" t="str">
        <f t="shared" si="25"/>
        <v>NO</v>
      </c>
      <c r="N129" t="str">
        <f t="shared" si="27"/>
        <v>NO</v>
      </c>
      <c r="O129" t="str">
        <f t="shared" si="27"/>
        <v>NO</v>
      </c>
      <c r="P129" t="str">
        <f t="shared" si="27"/>
        <v>NO</v>
      </c>
    </row>
    <row r="130" spans="1:16">
      <c r="C130" t="str">
        <f t="shared" si="28"/>
        <v>NO</v>
      </c>
      <c r="D130" t="str">
        <f t="shared" si="28"/>
        <v>NO</v>
      </c>
      <c r="E130" t="str">
        <f t="shared" si="28"/>
        <v>NO</v>
      </c>
      <c r="F130" t="str">
        <f t="shared" si="28"/>
        <v>NO</v>
      </c>
      <c r="G130" t="str">
        <f t="shared" si="28"/>
        <v>NO</v>
      </c>
      <c r="H130"/>
      <c r="I130" t="str">
        <f t="shared" si="26"/>
        <v>NO</v>
      </c>
      <c r="J130" t="str">
        <f t="shared" si="24"/>
        <v>NO</v>
      </c>
      <c r="K130" t="str">
        <f t="shared" si="26"/>
        <v>NO</v>
      </c>
      <c r="M130" t="str">
        <f t="shared" si="25"/>
        <v>NO</v>
      </c>
      <c r="N130" t="str">
        <f t="shared" si="27"/>
        <v>NO</v>
      </c>
      <c r="O130" t="str">
        <f t="shared" si="27"/>
        <v>NO</v>
      </c>
      <c r="P130" t="str">
        <f t="shared" si="27"/>
        <v>NO</v>
      </c>
    </row>
    <row r="131" spans="1:16">
      <c r="C131" t="str">
        <f t="shared" si="28"/>
        <v>NO</v>
      </c>
      <c r="D131" t="str">
        <f t="shared" si="28"/>
        <v>NO</v>
      </c>
      <c r="E131" t="str">
        <f t="shared" si="28"/>
        <v>NO</v>
      </c>
      <c r="F131" t="str">
        <f t="shared" si="28"/>
        <v>NO</v>
      </c>
      <c r="G131" t="str">
        <f t="shared" si="28"/>
        <v>NO</v>
      </c>
      <c r="H131"/>
      <c r="I131" t="str">
        <f t="shared" si="26"/>
        <v>NO</v>
      </c>
      <c r="J131" t="str">
        <f t="shared" si="24"/>
        <v>NO</v>
      </c>
      <c r="K131" t="str">
        <f t="shared" si="26"/>
        <v>NO</v>
      </c>
      <c r="M131" t="str">
        <f t="shared" si="25"/>
        <v>NO</v>
      </c>
      <c r="N131" t="str">
        <f t="shared" si="27"/>
        <v>NO</v>
      </c>
      <c r="O131" t="str">
        <f t="shared" si="27"/>
        <v>NO</v>
      </c>
      <c r="P131" t="str">
        <f t="shared" si="27"/>
        <v>NO</v>
      </c>
    </row>
    <row r="132" spans="1:16">
      <c r="C132" t="str">
        <f t="shared" si="28"/>
        <v>NO</v>
      </c>
      <c r="D132" t="str">
        <f t="shared" si="28"/>
        <v>NO</v>
      </c>
      <c r="E132" t="str">
        <f t="shared" si="28"/>
        <v>NO</v>
      </c>
      <c r="F132" t="str">
        <f t="shared" si="28"/>
        <v>NO</v>
      </c>
      <c r="G132" t="str">
        <f t="shared" si="28"/>
        <v>NO</v>
      </c>
      <c r="H132"/>
      <c r="I132" t="str">
        <f t="shared" ref="I132:K137" si="29">IF(ISNUMBER(I38),I38,"NO")</f>
        <v>NO</v>
      </c>
      <c r="J132" t="str">
        <f t="shared" si="24"/>
        <v>NO</v>
      </c>
      <c r="K132" t="str">
        <f t="shared" si="29"/>
        <v>NO</v>
      </c>
      <c r="M132" t="str">
        <f t="shared" si="25"/>
        <v>NO</v>
      </c>
      <c r="N132" t="str">
        <f t="shared" ref="N132:P137" si="30">IF(ISNUMBER(N38),N38,"NO")</f>
        <v>NO</v>
      </c>
      <c r="O132" t="str">
        <f t="shared" si="30"/>
        <v>NO</v>
      </c>
      <c r="P132" t="str">
        <f t="shared" si="30"/>
        <v>NO</v>
      </c>
    </row>
    <row r="133" spans="1:16">
      <c r="C133" t="str">
        <f t="shared" ref="C133:G137" si="31">IF(ISNUMBER(C39),C39,"NO")</f>
        <v>NO</v>
      </c>
      <c r="D133" t="str">
        <f t="shared" si="31"/>
        <v>NO</v>
      </c>
      <c r="E133" t="str">
        <f t="shared" si="31"/>
        <v>NO</v>
      </c>
      <c r="F133" t="str">
        <f t="shared" si="31"/>
        <v>NO</v>
      </c>
      <c r="G133" t="str">
        <f t="shared" si="31"/>
        <v>NO</v>
      </c>
      <c r="H133"/>
      <c r="I133" t="str">
        <f t="shared" si="29"/>
        <v>NO</v>
      </c>
      <c r="J133" t="str">
        <f t="shared" si="24"/>
        <v>NO</v>
      </c>
      <c r="K133" t="str">
        <f t="shared" si="29"/>
        <v>NO</v>
      </c>
      <c r="M133" t="str">
        <f t="shared" si="25"/>
        <v>NO</v>
      </c>
      <c r="N133" t="str">
        <f t="shared" si="30"/>
        <v>NO</v>
      </c>
      <c r="O133" t="str">
        <f t="shared" si="30"/>
        <v>NO</v>
      </c>
      <c r="P133" t="str">
        <f t="shared" si="30"/>
        <v>NO</v>
      </c>
    </row>
    <row r="134" spans="1:16">
      <c r="C134" t="str">
        <f t="shared" si="31"/>
        <v>NO</v>
      </c>
      <c r="D134" t="str">
        <f t="shared" si="31"/>
        <v>NO</v>
      </c>
      <c r="E134" t="str">
        <f t="shared" si="31"/>
        <v>NO</v>
      </c>
      <c r="F134" t="str">
        <f t="shared" si="31"/>
        <v>NO</v>
      </c>
      <c r="G134" t="str">
        <f t="shared" si="31"/>
        <v>NO</v>
      </c>
      <c r="H134"/>
      <c r="I134" t="str">
        <f t="shared" si="29"/>
        <v>NO</v>
      </c>
      <c r="J134" t="str">
        <f t="shared" si="24"/>
        <v>NO</v>
      </c>
      <c r="K134" t="str">
        <f t="shared" si="29"/>
        <v>NO</v>
      </c>
      <c r="M134" t="str">
        <f t="shared" si="25"/>
        <v>NO</v>
      </c>
      <c r="N134" t="str">
        <f t="shared" si="30"/>
        <v>NO</v>
      </c>
      <c r="O134" t="str">
        <f t="shared" si="30"/>
        <v>NO</v>
      </c>
      <c r="P134" t="str">
        <f t="shared" si="30"/>
        <v>NO</v>
      </c>
    </row>
    <row r="135" spans="1:16">
      <c r="C135" t="str">
        <f t="shared" si="31"/>
        <v>NO</v>
      </c>
      <c r="D135" t="str">
        <f t="shared" si="31"/>
        <v>NO</v>
      </c>
      <c r="E135" t="str">
        <f t="shared" si="31"/>
        <v>NO</v>
      </c>
      <c r="F135" t="str">
        <f t="shared" si="31"/>
        <v>NO</v>
      </c>
      <c r="G135" t="str">
        <f t="shared" si="31"/>
        <v>NO</v>
      </c>
      <c r="H135"/>
      <c r="I135" t="str">
        <f t="shared" si="29"/>
        <v>NO</v>
      </c>
      <c r="J135" t="str">
        <f t="shared" si="24"/>
        <v>NO</v>
      </c>
      <c r="K135" t="str">
        <f t="shared" si="29"/>
        <v>NO</v>
      </c>
      <c r="M135" t="str">
        <f t="shared" si="25"/>
        <v>NO</v>
      </c>
      <c r="N135" t="str">
        <f t="shared" si="30"/>
        <v>NO</v>
      </c>
      <c r="O135" t="str">
        <f t="shared" si="30"/>
        <v>NO</v>
      </c>
      <c r="P135" t="str">
        <f t="shared" si="30"/>
        <v>NO</v>
      </c>
    </row>
    <row r="136" spans="1:16">
      <c r="C136" t="str">
        <f t="shared" si="31"/>
        <v>NO</v>
      </c>
      <c r="D136" t="str">
        <f t="shared" si="31"/>
        <v>NO</v>
      </c>
      <c r="E136" t="str">
        <f t="shared" si="31"/>
        <v>NO</v>
      </c>
      <c r="F136" t="str">
        <f t="shared" si="31"/>
        <v>NO</v>
      </c>
      <c r="G136" t="str">
        <f t="shared" si="31"/>
        <v>NO</v>
      </c>
      <c r="H136"/>
      <c r="I136" t="str">
        <f t="shared" si="29"/>
        <v>NO</v>
      </c>
      <c r="J136" t="str">
        <f t="shared" si="24"/>
        <v>NO</v>
      </c>
      <c r="K136" t="str">
        <f t="shared" si="29"/>
        <v>NO</v>
      </c>
      <c r="M136" t="str">
        <f t="shared" si="25"/>
        <v>NO</v>
      </c>
      <c r="N136" t="str">
        <f t="shared" si="30"/>
        <v>NO</v>
      </c>
      <c r="O136" t="str">
        <f t="shared" si="30"/>
        <v>NO</v>
      </c>
      <c r="P136" t="str">
        <f t="shared" si="30"/>
        <v>NO</v>
      </c>
    </row>
    <row r="137" spans="1:16">
      <c r="C137" t="str">
        <f t="shared" si="31"/>
        <v>NO</v>
      </c>
      <c r="D137" t="str">
        <f t="shared" si="31"/>
        <v>NO</v>
      </c>
      <c r="E137" t="str">
        <f t="shared" si="31"/>
        <v>NO</v>
      </c>
      <c r="F137" t="str">
        <f t="shared" si="31"/>
        <v>NO</v>
      </c>
      <c r="G137" t="str">
        <f t="shared" si="31"/>
        <v>NO</v>
      </c>
      <c r="H137"/>
      <c r="I137" t="str">
        <f t="shared" si="29"/>
        <v>NO</v>
      </c>
      <c r="J137" t="str">
        <f t="shared" si="24"/>
        <v>NO</v>
      </c>
      <c r="K137" t="str">
        <f t="shared" si="29"/>
        <v>NO</v>
      </c>
      <c r="M137" t="str">
        <f t="shared" si="25"/>
        <v>NO</v>
      </c>
      <c r="N137" t="str">
        <f t="shared" si="30"/>
        <v>NO</v>
      </c>
      <c r="O137" t="str">
        <f t="shared" si="30"/>
        <v>NO</v>
      </c>
      <c r="P137" t="str">
        <f t="shared" si="30"/>
        <v>NO</v>
      </c>
    </row>
    <row r="138" spans="1:16">
      <c r="A138" s="186" t="s">
        <v>135</v>
      </c>
      <c r="C138" s="188">
        <f>MEDIAN(C100:C137)</f>
        <v>5</v>
      </c>
      <c r="D138" s="188">
        <f t="shared" ref="D138:P138" si="32">MEDIAN(D100:D137)</f>
        <v>3</v>
      </c>
      <c r="E138" s="188" t="e">
        <f t="shared" si="32"/>
        <v>#NUM!</v>
      </c>
      <c r="F138" s="188">
        <f t="shared" si="32"/>
        <v>5</v>
      </c>
      <c r="G138" s="188">
        <f t="shared" si="32"/>
        <v>2</v>
      </c>
      <c r="H138" s="188"/>
      <c r="I138" s="188">
        <f t="shared" si="32"/>
        <v>5</v>
      </c>
      <c r="J138" s="188" t="e">
        <f t="shared" si="32"/>
        <v>#NUM!</v>
      </c>
      <c r="K138" s="188">
        <f t="shared" si="32"/>
        <v>4.5</v>
      </c>
      <c r="L138" s="188"/>
      <c r="M138" s="188">
        <f t="shared" si="32"/>
        <v>4</v>
      </c>
      <c r="N138" s="188">
        <f t="shared" si="32"/>
        <v>3</v>
      </c>
      <c r="O138" s="188" t="e">
        <f t="shared" si="32"/>
        <v>#NUM!</v>
      </c>
      <c r="P138" s="188">
        <f t="shared" si="32"/>
        <v>5</v>
      </c>
    </row>
    <row r="139" spans="1:16">
      <c r="A139" s="186" t="s">
        <v>136</v>
      </c>
      <c r="C139" s="188">
        <f>QUARTILE(C100:C137,1)</f>
        <v>5</v>
      </c>
      <c r="D139" s="188">
        <f t="shared" ref="D139:P139" si="33">QUARTILE(D100:D137,1)</f>
        <v>2.75</v>
      </c>
      <c r="E139" s="188" t="e">
        <f t="shared" si="33"/>
        <v>#NUM!</v>
      </c>
      <c r="F139" s="188">
        <f t="shared" si="33"/>
        <v>5</v>
      </c>
      <c r="G139" s="188">
        <f t="shared" si="33"/>
        <v>2</v>
      </c>
      <c r="H139" s="188"/>
      <c r="I139" s="188">
        <f t="shared" si="33"/>
        <v>5</v>
      </c>
      <c r="J139" s="188" t="e">
        <f t="shared" si="33"/>
        <v>#NUM!</v>
      </c>
      <c r="K139" s="188">
        <f t="shared" si="33"/>
        <v>3</v>
      </c>
      <c r="L139" s="188"/>
      <c r="M139" s="188">
        <f t="shared" si="33"/>
        <v>3</v>
      </c>
      <c r="N139" s="188">
        <f t="shared" si="33"/>
        <v>2</v>
      </c>
      <c r="O139" s="188" t="e">
        <f t="shared" si="33"/>
        <v>#NUM!</v>
      </c>
      <c r="P139" s="188">
        <f t="shared" si="33"/>
        <v>4</v>
      </c>
    </row>
    <row r="140" spans="1:16">
      <c r="A140" s="186" t="s">
        <v>137</v>
      </c>
      <c r="C140" s="188">
        <f>AVERAGE(C100:C137)</f>
        <v>4.7857142857142856</v>
      </c>
      <c r="D140" s="188">
        <f t="shared" ref="D140:P140" si="34">AVERAGE(D100:D137)</f>
        <v>3.2142857142857144</v>
      </c>
      <c r="E140" s="188" t="e">
        <f t="shared" si="34"/>
        <v>#DIV/0!</v>
      </c>
      <c r="F140" s="188">
        <f t="shared" si="34"/>
        <v>4.7142857142857144</v>
      </c>
      <c r="G140" s="188">
        <f t="shared" si="34"/>
        <v>2.6428571428571428</v>
      </c>
      <c r="H140" s="188"/>
      <c r="I140" s="188">
        <f t="shared" si="34"/>
        <v>4.7142857142857144</v>
      </c>
      <c r="J140" s="188" t="e">
        <f t="shared" si="34"/>
        <v>#DIV/0!</v>
      </c>
      <c r="K140" s="188">
        <f t="shared" si="34"/>
        <v>4.1428571428571432</v>
      </c>
      <c r="L140" s="188"/>
      <c r="M140" s="188">
        <f t="shared" si="34"/>
        <v>3.9642857142857144</v>
      </c>
      <c r="N140" s="188">
        <f t="shared" si="34"/>
        <v>2.9642857142857144</v>
      </c>
      <c r="O140" s="188" t="e">
        <f t="shared" si="34"/>
        <v>#DIV/0!</v>
      </c>
      <c r="P140" s="188">
        <f t="shared" si="34"/>
        <v>4.5</v>
      </c>
    </row>
  </sheetData>
  <protectedRanges>
    <protectedRange sqref="AB86:AC95" name="Rango3_2_1_2"/>
    <protectedRange sqref="C86:Q95 Y86:AA95" name="Rango1_2_1_2"/>
    <protectedRange sqref="V57:W57 AD86:AE95 R86:T95 V86:X95" name="Rango2_2_1_2"/>
    <protectedRange sqref="AB58:AC85" name="Rango3_2_2"/>
    <protectedRange sqref="C58:Q85 Y58:AA85" name="Rango1_2_2"/>
    <protectedRange sqref="V58:X85 AD58:AE85 R58:T85" name="Rango2_2_2"/>
  </protectedRanges>
  <mergeCells count="35">
    <mergeCell ref="O3:O5"/>
    <mergeCell ref="P3:P5"/>
    <mergeCell ref="Q3:Q5"/>
    <mergeCell ref="J3:J5"/>
    <mergeCell ref="K3:K5"/>
    <mergeCell ref="L3:L5"/>
    <mergeCell ref="M3:M5"/>
    <mergeCell ref="F3:F5"/>
    <mergeCell ref="G3:G5"/>
    <mergeCell ref="H3:H5"/>
    <mergeCell ref="I3:I5"/>
    <mergeCell ref="N3:N5"/>
    <mergeCell ref="B2:B5"/>
    <mergeCell ref="B53:B56"/>
    <mergeCell ref="C53:Q53"/>
    <mergeCell ref="R53:W53"/>
    <mergeCell ref="X53:AE53"/>
    <mergeCell ref="C54:E56"/>
    <mergeCell ref="F54:H56"/>
    <mergeCell ref="I54:K56"/>
    <mergeCell ref="L54:N56"/>
    <mergeCell ref="O54:Q56"/>
    <mergeCell ref="C2:H2"/>
    <mergeCell ref="I2:L2"/>
    <mergeCell ref="M2:Q2"/>
    <mergeCell ref="C3:C5"/>
    <mergeCell ref="D3:D5"/>
    <mergeCell ref="E3:E5"/>
    <mergeCell ref="AD54:AE56"/>
    <mergeCell ref="R54:S56"/>
    <mergeCell ref="T54:U56"/>
    <mergeCell ref="V54:W56"/>
    <mergeCell ref="X54:X56"/>
    <mergeCell ref="Y54:AA56"/>
    <mergeCell ref="AB54:AC56"/>
  </mergeCells>
  <phoneticPr fontId="4" type="noConversion"/>
  <pageMargins left="0.75" right="0.75" top="1" bottom="1" header="0" footer="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L333"/>
  <sheetViews>
    <sheetView zoomScale="60" zoomScaleNormal="60" workbookViewId="0">
      <selection activeCell="G22" sqref="G22:H22"/>
    </sheetView>
  </sheetViews>
  <sheetFormatPr baseColWidth="10" defaultRowHeight="12.75"/>
  <cols>
    <col min="1" max="1" width="14.28515625" style="80" customWidth="1"/>
    <col min="2" max="2" width="15.85546875" style="40" customWidth="1"/>
    <col min="3" max="3" width="5" style="40" customWidth="1"/>
    <col min="4" max="4" width="5.140625" style="40" customWidth="1"/>
    <col min="5" max="5" width="4.28515625" style="40" customWidth="1"/>
    <col min="6" max="6" width="4.140625" style="40" customWidth="1"/>
    <col min="7" max="7" width="11.42578125" style="40"/>
    <col min="8" max="8" width="8.140625" style="41" customWidth="1"/>
    <col min="9" max="9" width="7" style="41" customWidth="1"/>
    <col min="10" max="10" width="7.5703125" style="41" customWidth="1"/>
    <col min="11" max="11" width="10" style="41" customWidth="1"/>
    <col min="12" max="38" width="11.42578125" style="71"/>
    <col min="39" max="16384" width="11.42578125" style="40"/>
  </cols>
  <sheetData>
    <row r="1" spans="1:13" ht="13.5" thickBot="1">
      <c r="B1" s="71"/>
      <c r="C1" s="72"/>
      <c r="D1" s="72"/>
      <c r="E1" s="72"/>
      <c r="F1" s="72"/>
      <c r="G1" s="72"/>
      <c r="H1" s="73"/>
      <c r="I1" s="73"/>
      <c r="J1" s="73"/>
      <c r="K1" s="73"/>
    </row>
    <row r="2" spans="1:13" ht="15.75" customHeight="1" thickTop="1">
      <c r="B2" s="42" t="s">
        <v>15</v>
      </c>
      <c r="C2" s="408" t="s">
        <v>44</v>
      </c>
      <c r="D2" s="409"/>
      <c r="E2" s="409"/>
      <c r="F2" s="409"/>
      <c r="G2" s="409"/>
      <c r="H2" s="410"/>
      <c r="I2" s="390"/>
      <c r="J2" s="390"/>
      <c r="K2" s="391"/>
    </row>
    <row r="3" spans="1:13">
      <c r="B3" s="17" t="s">
        <v>16</v>
      </c>
      <c r="C3" s="392">
        <f>C26+C49+C72+C95+C118+C141+C164+C187+C210+C233</f>
        <v>153</v>
      </c>
      <c r="D3" s="393"/>
      <c r="E3" s="393"/>
      <c r="F3" s="393"/>
      <c r="G3" s="393"/>
      <c r="H3" s="394"/>
      <c r="I3" s="394"/>
      <c r="J3" s="394"/>
      <c r="K3" s="395"/>
      <c r="M3" s="80" t="s">
        <v>69</v>
      </c>
    </row>
    <row r="4" spans="1:13" ht="13.5" thickBot="1">
      <c r="A4" s="83"/>
      <c r="B4" s="18"/>
      <c r="C4" s="7">
        <v>5</v>
      </c>
      <c r="D4" s="1">
        <v>4</v>
      </c>
      <c r="E4" s="7">
        <v>3</v>
      </c>
      <c r="F4" s="7">
        <v>2</v>
      </c>
      <c r="G4" s="1" t="s">
        <v>9</v>
      </c>
      <c r="H4" s="2" t="s">
        <v>14</v>
      </c>
      <c r="I4" s="31" t="s">
        <v>53</v>
      </c>
      <c r="J4" s="32" t="s">
        <v>46</v>
      </c>
      <c r="K4" s="37" t="s">
        <v>54</v>
      </c>
      <c r="M4" s="81" t="s">
        <v>80</v>
      </c>
    </row>
    <row r="5" spans="1:13" ht="13.5" thickTop="1">
      <c r="A5" s="83"/>
      <c r="B5" s="396" t="s">
        <v>10</v>
      </c>
      <c r="C5" s="397"/>
      <c r="D5" s="397"/>
      <c r="E5" s="397"/>
      <c r="F5" s="397"/>
      <c r="G5" s="397"/>
      <c r="H5" s="398"/>
      <c r="I5" s="398"/>
      <c r="J5" s="398"/>
      <c r="K5" s="399"/>
    </row>
    <row r="6" spans="1:13" ht="15.75" customHeight="1">
      <c r="B6" s="3" t="s">
        <v>49</v>
      </c>
      <c r="C6" s="4">
        <f t="shared" ref="C6:G10" si="0">C29+C52+C75+C98+C121+C144+C167+C190+C213+C236</f>
        <v>132</v>
      </c>
      <c r="D6" s="4">
        <f t="shared" si="0"/>
        <v>17</v>
      </c>
      <c r="E6" s="4">
        <f t="shared" si="0"/>
        <v>4</v>
      </c>
      <c r="F6" s="4">
        <f t="shared" si="0"/>
        <v>0</v>
      </c>
      <c r="G6" s="4">
        <f t="shared" si="0"/>
        <v>153</v>
      </c>
      <c r="H6" s="10">
        <f t="shared" ref="H6:H11" si="1">G6*100/$C$3</f>
        <v>100</v>
      </c>
      <c r="I6" s="9">
        <f t="shared" ref="I6:K10" si="2">AVERAGE(I29,I52,I75,I98,I121,I144,I167,I190,I213,I236)</f>
        <v>5</v>
      </c>
      <c r="J6" s="9">
        <f t="shared" si="2"/>
        <v>4.8499999999999996</v>
      </c>
      <c r="K6" s="9">
        <f t="shared" si="2"/>
        <v>4.8532968450538103</v>
      </c>
    </row>
    <row r="7" spans="1:13" ht="15">
      <c r="B7" s="3" t="s">
        <v>0</v>
      </c>
      <c r="C7" s="4">
        <f t="shared" si="0"/>
        <v>95</v>
      </c>
      <c r="D7" s="4">
        <f t="shared" si="0"/>
        <v>40</v>
      </c>
      <c r="E7" s="4">
        <f t="shared" si="0"/>
        <v>14</v>
      </c>
      <c r="F7" s="4">
        <f t="shared" si="0"/>
        <v>4</v>
      </c>
      <c r="G7" s="4">
        <f t="shared" si="0"/>
        <v>149</v>
      </c>
      <c r="H7" s="10">
        <f t="shared" si="1"/>
        <v>97.385620915032675</v>
      </c>
      <c r="I7" s="9">
        <f t="shared" si="2"/>
        <v>4.9000000000000004</v>
      </c>
      <c r="J7" s="9">
        <f t="shared" si="2"/>
        <v>4.05</v>
      </c>
      <c r="K7" s="9">
        <f t="shared" si="2"/>
        <v>4.4880484298982743</v>
      </c>
    </row>
    <row r="8" spans="1:13" ht="15">
      <c r="B8" s="19" t="s">
        <v>55</v>
      </c>
      <c r="C8" s="20">
        <f t="shared" si="0"/>
        <v>110</v>
      </c>
      <c r="D8" s="20">
        <f t="shared" si="0"/>
        <v>35</v>
      </c>
      <c r="E8" s="20">
        <f t="shared" si="0"/>
        <v>3</v>
      </c>
      <c r="F8" s="20">
        <f t="shared" si="0"/>
        <v>5</v>
      </c>
      <c r="G8" s="20">
        <f t="shared" si="0"/>
        <v>148</v>
      </c>
      <c r="H8" s="10">
        <f t="shared" si="1"/>
        <v>96.732026143790847</v>
      </c>
      <c r="I8" s="9">
        <f t="shared" si="2"/>
        <v>4.75</v>
      </c>
      <c r="J8" s="9">
        <f t="shared" si="2"/>
        <v>4.55</v>
      </c>
      <c r="K8" s="9">
        <f t="shared" si="2"/>
        <v>4.6592307975821914</v>
      </c>
    </row>
    <row r="9" spans="1:13" ht="15">
      <c r="B9" s="3" t="s">
        <v>47</v>
      </c>
      <c r="C9" s="4">
        <f t="shared" si="0"/>
        <v>135</v>
      </c>
      <c r="D9" s="4">
        <f t="shared" si="0"/>
        <v>10</v>
      </c>
      <c r="E9" s="4">
        <f t="shared" si="0"/>
        <v>8</v>
      </c>
      <c r="F9" s="4">
        <f t="shared" si="0"/>
        <v>0</v>
      </c>
      <c r="G9" s="4">
        <f t="shared" si="0"/>
        <v>153</v>
      </c>
      <c r="H9" s="10">
        <f t="shared" si="1"/>
        <v>100</v>
      </c>
      <c r="I9" s="9">
        <f t="shared" si="2"/>
        <v>5</v>
      </c>
      <c r="J9" s="9">
        <f t="shared" si="2"/>
        <v>4.9000000000000004</v>
      </c>
      <c r="K9" s="9">
        <f t="shared" si="2"/>
        <v>4.8535769570986291</v>
      </c>
    </row>
    <row r="10" spans="1:13" ht="15">
      <c r="B10" s="3" t="s">
        <v>1</v>
      </c>
      <c r="C10" s="4">
        <f t="shared" si="0"/>
        <v>47</v>
      </c>
      <c r="D10" s="4">
        <f t="shared" si="0"/>
        <v>39</v>
      </c>
      <c r="E10" s="4">
        <f t="shared" si="0"/>
        <v>35</v>
      </c>
      <c r="F10" s="4">
        <f t="shared" si="0"/>
        <v>32</v>
      </c>
      <c r="G10" s="4">
        <f t="shared" si="0"/>
        <v>121</v>
      </c>
      <c r="H10" s="10">
        <f t="shared" si="1"/>
        <v>79.084967320261441</v>
      </c>
      <c r="I10" s="9">
        <f t="shared" si="2"/>
        <v>3.4</v>
      </c>
      <c r="J10" s="9">
        <f t="shared" si="2"/>
        <v>3.0750000000000002</v>
      </c>
      <c r="K10" s="9">
        <f t="shared" si="2"/>
        <v>3.631312103788884</v>
      </c>
    </row>
    <row r="11" spans="1:13" ht="13.5" customHeight="1" thickBot="1">
      <c r="B11" s="385"/>
      <c r="C11" s="386"/>
      <c r="D11" s="386"/>
      <c r="E11" s="386"/>
      <c r="F11" s="387"/>
      <c r="G11" s="4">
        <f>G34+G57+G80+G103+G126+G149+G172+G195+G218+G241</f>
        <v>151</v>
      </c>
      <c r="H11" s="10">
        <f t="shared" si="1"/>
        <v>98.692810457516345</v>
      </c>
      <c r="I11" s="30"/>
      <c r="J11" s="30"/>
      <c r="K11" s="24"/>
    </row>
    <row r="12" spans="1:13" ht="13.5" thickTop="1">
      <c r="B12" s="396" t="s">
        <v>11</v>
      </c>
      <c r="C12" s="397"/>
      <c r="D12" s="397"/>
      <c r="E12" s="397"/>
      <c r="F12" s="397"/>
      <c r="G12" s="397"/>
      <c r="H12" s="398"/>
      <c r="I12" s="398"/>
      <c r="J12" s="398"/>
      <c r="K12" s="399"/>
    </row>
    <row r="13" spans="1:13" ht="15">
      <c r="B13" s="3" t="s">
        <v>52</v>
      </c>
      <c r="C13" s="4">
        <f t="shared" ref="C13:G15" si="3">C36+C59+C82+C105+C128+C151+C174+C197+C220+C243</f>
        <v>150</v>
      </c>
      <c r="D13" s="4">
        <f t="shared" si="3"/>
        <v>1</v>
      </c>
      <c r="E13" s="4">
        <f t="shared" si="3"/>
        <v>0</v>
      </c>
      <c r="F13" s="4">
        <f t="shared" si="3"/>
        <v>2</v>
      </c>
      <c r="G13" s="4">
        <f t="shared" si="3"/>
        <v>151</v>
      </c>
      <c r="H13" s="10">
        <f>G13*100/$C$3</f>
        <v>98.692810457516345</v>
      </c>
      <c r="I13" s="9">
        <f t="shared" ref="I13:K15" si="4">AVERAGE(I36,I59,I82,I105,I128,I151,I174,I197,I220,I243)</f>
        <v>5</v>
      </c>
      <c r="J13" s="9">
        <f t="shared" si="4"/>
        <v>5</v>
      </c>
      <c r="K13" s="9">
        <f t="shared" si="4"/>
        <v>4.9572368421052628</v>
      </c>
    </row>
    <row r="14" spans="1:13" ht="15">
      <c r="B14" s="19" t="s">
        <v>48</v>
      </c>
      <c r="C14" s="20">
        <f t="shared" si="3"/>
        <v>92</v>
      </c>
      <c r="D14" s="20">
        <f t="shared" si="3"/>
        <v>34</v>
      </c>
      <c r="E14" s="20">
        <f t="shared" si="3"/>
        <v>17</v>
      </c>
      <c r="F14" s="20">
        <f t="shared" si="3"/>
        <v>10</v>
      </c>
      <c r="G14" s="20">
        <f t="shared" si="3"/>
        <v>143</v>
      </c>
      <c r="H14" s="10">
        <f>G14*100/$C$3</f>
        <v>93.464052287581694</v>
      </c>
      <c r="I14" s="9">
        <f t="shared" si="4"/>
        <v>4.75</v>
      </c>
      <c r="J14" s="9">
        <f t="shared" si="4"/>
        <v>4.1749999999999998</v>
      </c>
      <c r="K14" s="9">
        <f t="shared" si="4"/>
        <v>4.3938880288957689</v>
      </c>
    </row>
    <row r="15" spans="1:13" ht="15">
      <c r="B15" s="3" t="s">
        <v>4</v>
      </c>
      <c r="C15" s="4">
        <f t="shared" si="3"/>
        <v>137</v>
      </c>
      <c r="D15" s="4">
        <f t="shared" si="3"/>
        <v>13</v>
      </c>
      <c r="E15" s="4">
        <f t="shared" si="3"/>
        <v>3</v>
      </c>
      <c r="F15" s="4">
        <f t="shared" si="3"/>
        <v>0</v>
      </c>
      <c r="G15" s="4">
        <f t="shared" si="3"/>
        <v>153</v>
      </c>
      <c r="H15" s="10">
        <f>G15*100/$C$3</f>
        <v>100</v>
      </c>
      <c r="I15" s="9">
        <f t="shared" si="4"/>
        <v>5</v>
      </c>
      <c r="J15" s="9">
        <f t="shared" si="4"/>
        <v>5</v>
      </c>
      <c r="K15" s="9">
        <f t="shared" si="4"/>
        <v>4.8871325372254173</v>
      </c>
    </row>
    <row r="16" spans="1:13" ht="13.5" customHeight="1" thickBot="1">
      <c r="B16" s="385" t="s">
        <v>5</v>
      </c>
      <c r="C16" s="386"/>
      <c r="D16" s="386"/>
      <c r="E16" s="386"/>
      <c r="F16" s="387"/>
      <c r="G16" s="4">
        <f>G39+G62+G85+G108+G131+G154+G177+G200+G223+G246</f>
        <v>151</v>
      </c>
      <c r="H16" s="10">
        <f>G16*100/$C$3</f>
        <v>98.692810457516345</v>
      </c>
      <c r="I16" s="30"/>
      <c r="J16" s="30"/>
      <c r="K16" s="24"/>
    </row>
    <row r="17" spans="1:11" ht="13.5" customHeight="1" thickTop="1">
      <c r="B17" s="396" t="s">
        <v>12</v>
      </c>
      <c r="C17" s="397"/>
      <c r="D17" s="397"/>
      <c r="E17" s="397"/>
      <c r="F17" s="397"/>
      <c r="G17" s="397"/>
      <c r="H17" s="398"/>
      <c r="I17" s="398"/>
      <c r="J17" s="398"/>
      <c r="K17" s="399"/>
    </row>
    <row r="18" spans="1:11" ht="15">
      <c r="B18" s="3" t="s">
        <v>6</v>
      </c>
      <c r="C18" s="4">
        <f t="shared" ref="C18:G21" si="5">C41+C64+C87+C110+C133+C156+C179+C202+C225+C248</f>
        <v>106</v>
      </c>
      <c r="D18" s="4">
        <f t="shared" si="5"/>
        <v>16</v>
      </c>
      <c r="E18" s="4">
        <f t="shared" si="5"/>
        <v>9</v>
      </c>
      <c r="F18" s="4">
        <f t="shared" si="5"/>
        <v>22</v>
      </c>
      <c r="G18" s="4">
        <f t="shared" si="5"/>
        <v>131</v>
      </c>
      <c r="H18" s="10">
        <f>G18*100/$C$3</f>
        <v>85.620915032679733</v>
      </c>
      <c r="I18" s="68">
        <f t="shared" ref="I18:K21" si="6">AVERAGE(I41,I64,I87,I110,I133,I156,I179,I202,I225,I248)</f>
        <v>4.7</v>
      </c>
      <c r="J18" s="68">
        <f t="shared" si="6"/>
        <v>4.125</v>
      </c>
      <c r="K18" s="68">
        <f t="shared" si="6"/>
        <v>4.3980300014742735</v>
      </c>
    </row>
    <row r="19" spans="1:11" ht="15">
      <c r="B19" s="3" t="s">
        <v>50</v>
      </c>
      <c r="C19" s="4">
        <f t="shared" si="5"/>
        <v>55</v>
      </c>
      <c r="D19" s="4">
        <f t="shared" si="5"/>
        <v>45</v>
      </c>
      <c r="E19" s="4">
        <f t="shared" si="5"/>
        <v>38</v>
      </c>
      <c r="F19" s="4">
        <f t="shared" si="5"/>
        <v>15</v>
      </c>
      <c r="G19" s="4">
        <f t="shared" si="5"/>
        <v>138</v>
      </c>
      <c r="H19" s="10">
        <f>G19*100/$C$3</f>
        <v>90.196078431372555</v>
      </c>
      <c r="I19" s="68">
        <f t="shared" si="6"/>
        <v>4.0999999999999996</v>
      </c>
      <c r="J19" s="68">
        <f t="shared" si="6"/>
        <v>3.45</v>
      </c>
      <c r="K19" s="68">
        <f t="shared" si="6"/>
        <v>3.9670897832817333</v>
      </c>
    </row>
    <row r="20" spans="1:11" ht="15">
      <c r="B20" s="19" t="s">
        <v>7</v>
      </c>
      <c r="C20" s="20">
        <f t="shared" si="5"/>
        <v>124</v>
      </c>
      <c r="D20" s="20">
        <f t="shared" si="5"/>
        <v>16</v>
      </c>
      <c r="E20" s="20">
        <f t="shared" si="5"/>
        <v>5</v>
      </c>
      <c r="F20" s="20">
        <f t="shared" si="5"/>
        <v>8</v>
      </c>
      <c r="G20" s="20">
        <f t="shared" si="5"/>
        <v>145</v>
      </c>
      <c r="H20" s="10">
        <f>G20*100/$C$3</f>
        <v>94.771241830065364</v>
      </c>
      <c r="I20" s="68">
        <f t="shared" si="6"/>
        <v>5</v>
      </c>
      <c r="J20" s="68">
        <f t="shared" si="6"/>
        <v>0</v>
      </c>
      <c r="K20" s="68">
        <f t="shared" si="6"/>
        <v>4.6794655757039658</v>
      </c>
    </row>
    <row r="21" spans="1:11" ht="15">
      <c r="A21" s="83"/>
      <c r="B21" s="6" t="s">
        <v>51</v>
      </c>
      <c r="C21" s="4">
        <f t="shared" si="5"/>
        <v>70</v>
      </c>
      <c r="D21" s="4">
        <f t="shared" si="5"/>
        <v>32</v>
      </c>
      <c r="E21" s="4">
        <f t="shared" si="5"/>
        <v>19</v>
      </c>
      <c r="F21" s="4">
        <f t="shared" si="5"/>
        <v>32</v>
      </c>
      <c r="G21" s="4">
        <f t="shared" si="5"/>
        <v>121</v>
      </c>
      <c r="H21" s="10">
        <f>G21*100/$C$3</f>
        <v>79.084967320261441</v>
      </c>
      <c r="I21" s="68">
        <f t="shared" si="6"/>
        <v>4.2</v>
      </c>
      <c r="J21" s="68">
        <f t="shared" si="6"/>
        <v>3.25</v>
      </c>
      <c r="K21" s="68">
        <f t="shared" si="6"/>
        <v>3.9965701017249002</v>
      </c>
    </row>
    <row r="22" spans="1:11" ht="13.5" customHeight="1" thickBot="1">
      <c r="A22" s="83"/>
      <c r="B22" s="400" t="s">
        <v>8</v>
      </c>
      <c r="C22" s="401"/>
      <c r="D22" s="401"/>
      <c r="E22" s="401"/>
      <c r="F22" s="401"/>
      <c r="G22" s="23">
        <f>G45+G68+G91+G114+G137+G160+G183+G206+G229+G252</f>
        <v>140</v>
      </c>
      <c r="H22" s="10">
        <f>G22*100/$C$3</f>
        <v>91.503267973856211</v>
      </c>
      <c r="I22" s="30"/>
      <c r="J22" s="30"/>
      <c r="K22" s="24"/>
    </row>
    <row r="23" spans="1:11" ht="13.5" thickTop="1">
      <c r="B23" s="71"/>
      <c r="C23" s="71"/>
      <c r="D23" s="71"/>
      <c r="E23" s="71"/>
      <c r="F23" s="71"/>
      <c r="G23" s="71"/>
      <c r="H23" s="78"/>
      <c r="I23" s="79"/>
      <c r="J23" s="79"/>
      <c r="K23" s="78"/>
    </row>
    <row r="24" spans="1:11" ht="13.5" thickBot="1">
      <c r="B24" s="71"/>
      <c r="C24" s="71"/>
      <c r="D24" s="71"/>
      <c r="E24" s="71"/>
      <c r="F24" s="71"/>
      <c r="G24" s="71"/>
      <c r="H24" s="79"/>
      <c r="I24" s="73"/>
      <c r="J24" s="73"/>
      <c r="K24" s="89"/>
    </row>
    <row r="25" spans="1:11" ht="13.5" customHeight="1" thickTop="1">
      <c r="A25" s="80" t="s">
        <v>71</v>
      </c>
      <c r="B25" s="42" t="s">
        <v>15</v>
      </c>
      <c r="C25" s="408" t="s">
        <v>30</v>
      </c>
      <c r="D25" s="409"/>
      <c r="E25" s="409"/>
      <c r="F25" s="409"/>
      <c r="G25" s="409"/>
      <c r="H25" s="410"/>
      <c r="I25" s="59"/>
      <c r="J25" s="57"/>
      <c r="K25" s="61"/>
    </row>
    <row r="26" spans="1:11">
      <c r="B26" s="43" t="s">
        <v>16</v>
      </c>
      <c r="C26" s="392">
        <f>MATEMATICA!$A$47</f>
        <v>15</v>
      </c>
      <c r="D26" s="393"/>
      <c r="E26" s="393"/>
      <c r="F26" s="393"/>
      <c r="G26" s="393"/>
      <c r="H26" s="394"/>
      <c r="I26" s="394"/>
      <c r="J26" s="394"/>
      <c r="K26" s="395"/>
    </row>
    <row r="27" spans="1:11" ht="13.5" thickBot="1">
      <c r="A27" s="83"/>
      <c r="B27" s="44"/>
      <c r="C27" s="45">
        <v>5</v>
      </c>
      <c r="D27" s="46">
        <v>4</v>
      </c>
      <c r="E27" s="45">
        <v>3</v>
      </c>
      <c r="F27" s="45">
        <v>2</v>
      </c>
      <c r="G27" s="46" t="s">
        <v>9</v>
      </c>
      <c r="H27" s="47" t="s">
        <v>14</v>
      </c>
      <c r="I27" s="48" t="s">
        <v>53</v>
      </c>
      <c r="J27" s="49" t="s">
        <v>46</v>
      </c>
      <c r="K27" s="50" t="s">
        <v>54</v>
      </c>
    </row>
    <row r="28" spans="1:11" ht="13.5" thickTop="1">
      <c r="B28" s="402" t="s">
        <v>10</v>
      </c>
      <c r="C28" s="403"/>
      <c r="D28" s="403"/>
      <c r="E28" s="403"/>
      <c r="F28" s="403"/>
      <c r="G28" s="403"/>
      <c r="H28" s="404"/>
      <c r="I28" s="404"/>
      <c r="J28" s="404"/>
      <c r="K28" s="405"/>
    </row>
    <row r="29" spans="1:11" ht="18" customHeight="1">
      <c r="B29" s="19" t="s">
        <v>49</v>
      </c>
      <c r="C29" s="4">
        <f>MATEMATICA!$C$47</f>
        <v>15</v>
      </c>
      <c r="D29" s="4">
        <f>MATEMATICA!$C$48</f>
        <v>0</v>
      </c>
      <c r="E29" s="4">
        <f>MATEMATICA!$C$49</f>
        <v>0</v>
      </c>
      <c r="F29" s="4">
        <f>MATEMATICA!$C$50</f>
        <v>0</v>
      </c>
      <c r="G29" s="4">
        <f>C29+D29+E29</f>
        <v>15</v>
      </c>
      <c r="H29" s="10">
        <f t="shared" ref="H29:H34" si="7">G29*100/$C$26</f>
        <v>100</v>
      </c>
      <c r="I29" s="9">
        <f>MATEMATICA!$C$138</f>
        <v>5</v>
      </c>
      <c r="J29" s="9">
        <f>MATEMATICA!$C$139</f>
        <v>5</v>
      </c>
      <c r="K29" s="66">
        <f>MATEMATICA!$C$140</f>
        <v>5</v>
      </c>
    </row>
    <row r="30" spans="1:11" ht="15">
      <c r="B30" s="19" t="s">
        <v>0</v>
      </c>
      <c r="C30" s="4">
        <f>MATEMATICA!$D$47</f>
        <v>11</v>
      </c>
      <c r="D30" s="4">
        <f>MATEMATICA!$D$48</f>
        <v>2</v>
      </c>
      <c r="E30" s="4">
        <f>MATEMATICA!$D$49</f>
        <v>2</v>
      </c>
      <c r="F30" s="4">
        <f>MATEMATICA!$D$50</f>
        <v>0</v>
      </c>
      <c r="G30" s="4">
        <f>C30+D30+E30</f>
        <v>15</v>
      </c>
      <c r="H30" s="10">
        <f t="shared" si="7"/>
        <v>100</v>
      </c>
      <c r="I30" s="9">
        <f>MATEMATICA!$D$138</f>
        <v>5</v>
      </c>
      <c r="J30" s="9">
        <f>MATEMATICA!$D$139</f>
        <v>4.5</v>
      </c>
      <c r="K30" s="66">
        <f>MATEMATICA!$D$140</f>
        <v>4.5999999999999996</v>
      </c>
    </row>
    <row r="31" spans="1:11" ht="15">
      <c r="B31" s="19" t="s">
        <v>55</v>
      </c>
      <c r="C31" s="20">
        <f>MATEMATICA!$E$47</f>
        <v>15</v>
      </c>
      <c r="D31" s="20">
        <f>MATEMATICA!$E$48</f>
        <v>0</v>
      </c>
      <c r="E31" s="20">
        <f>MATEMATICA!$E$49</f>
        <v>0</v>
      </c>
      <c r="F31" s="20">
        <f>MATEMATICA!$E$50</f>
        <v>0</v>
      </c>
      <c r="G31" s="4">
        <f>C31+D31+E31</f>
        <v>15</v>
      </c>
      <c r="H31" s="10">
        <f t="shared" si="7"/>
        <v>100</v>
      </c>
      <c r="I31" s="21">
        <f>MATEMATICA!$E$138</f>
        <v>5</v>
      </c>
      <c r="J31" s="21">
        <f>MATEMATICA!$E$139</f>
        <v>5</v>
      </c>
      <c r="K31" s="67">
        <f>MATEMATICA!$E$140</f>
        <v>5</v>
      </c>
    </row>
    <row r="32" spans="1:11" ht="15">
      <c r="B32" s="19" t="s">
        <v>47</v>
      </c>
      <c r="C32" s="4">
        <f>MATEMATICA!$F$47</f>
        <v>15</v>
      </c>
      <c r="D32" s="4">
        <f>MATEMATICA!$F$48</f>
        <v>0</v>
      </c>
      <c r="E32" s="4">
        <f>MATEMATICA!$F$49</f>
        <v>0</v>
      </c>
      <c r="F32" s="4">
        <f>MATEMATICA!$F$50</f>
        <v>0</v>
      </c>
      <c r="G32" s="4">
        <f>C32+D32+E32</f>
        <v>15</v>
      </c>
      <c r="H32" s="10">
        <f t="shared" si="7"/>
        <v>100</v>
      </c>
      <c r="I32" s="9">
        <f>MATEMATICA!$F$138</f>
        <v>5</v>
      </c>
      <c r="J32" s="9">
        <f>MATEMATICA!$F$139</f>
        <v>5</v>
      </c>
      <c r="K32" s="66">
        <f>MATEMATICA!$F$140</f>
        <v>5</v>
      </c>
    </row>
    <row r="33" spans="1:11" ht="15">
      <c r="B33" s="19" t="s">
        <v>1</v>
      </c>
      <c r="C33" s="4">
        <f>MATEMATICA!$G$47</f>
        <v>11</v>
      </c>
      <c r="D33" s="4">
        <f>MATEMATICA!$G$48</f>
        <v>1</v>
      </c>
      <c r="E33" s="4">
        <f>MATEMATICA!$G$49</f>
        <v>2</v>
      </c>
      <c r="F33" s="4">
        <f>MATEMATICA!$G$50</f>
        <v>1</v>
      </c>
      <c r="G33" s="4">
        <f>C33+D33+E33</f>
        <v>14</v>
      </c>
      <c r="H33" s="10">
        <f t="shared" si="7"/>
        <v>93.333333333333329</v>
      </c>
      <c r="I33" s="9">
        <f>MATEMATICA!$G$138</f>
        <v>5</v>
      </c>
      <c r="J33" s="9">
        <f>MATEMATICA!$G$139</f>
        <v>4.5</v>
      </c>
      <c r="K33" s="66">
        <f>MATEMATICA!$G$140</f>
        <v>4.4666666666666668</v>
      </c>
    </row>
    <row r="34" spans="1:11" ht="13.5" thickBot="1">
      <c r="B34" s="411" t="s">
        <v>2</v>
      </c>
      <c r="C34" s="412"/>
      <c r="D34" s="412"/>
      <c r="E34" s="412"/>
      <c r="F34" s="413"/>
      <c r="G34" s="4">
        <f>MATEMATICA!$S$47</f>
        <v>15</v>
      </c>
      <c r="H34" s="10">
        <f t="shared" si="7"/>
        <v>100</v>
      </c>
      <c r="I34" s="54"/>
      <c r="J34" s="55"/>
      <c r="K34" s="26"/>
    </row>
    <row r="35" spans="1:11" ht="13.5" thickTop="1">
      <c r="B35" s="402" t="s">
        <v>11</v>
      </c>
      <c r="C35" s="403"/>
      <c r="D35" s="403"/>
      <c r="E35" s="403"/>
      <c r="F35" s="403"/>
      <c r="G35" s="403"/>
      <c r="H35" s="404"/>
      <c r="I35" s="404"/>
      <c r="J35" s="404"/>
      <c r="K35" s="405"/>
    </row>
    <row r="36" spans="1:11" ht="15">
      <c r="B36" s="19" t="s">
        <v>52</v>
      </c>
      <c r="C36" s="20">
        <f>MATEMATICA!$I$47</f>
        <v>15</v>
      </c>
      <c r="D36" s="20">
        <f>MATEMATICA!$I$48</f>
        <v>0</v>
      </c>
      <c r="E36" s="20">
        <f>MATEMATICA!$I$49</f>
        <v>0</v>
      </c>
      <c r="F36" s="20">
        <f>MATEMATICA!$I$50</f>
        <v>0</v>
      </c>
      <c r="G36" s="185">
        <f>C36+D36+E36</f>
        <v>15</v>
      </c>
      <c r="H36" s="22">
        <f>G36*100/$C$26</f>
        <v>100</v>
      </c>
      <c r="I36" s="9">
        <f>MATEMATICA!$I$138</f>
        <v>5</v>
      </c>
      <c r="J36" s="9">
        <f>MATEMATICA!$I$139</f>
        <v>5</v>
      </c>
      <c r="K36" s="66">
        <f>MATEMATICA!$I$140</f>
        <v>5</v>
      </c>
    </row>
    <row r="37" spans="1:11" ht="15">
      <c r="B37" s="19" t="s">
        <v>48</v>
      </c>
      <c r="C37" s="20">
        <f>MATEMATICA!$J$47</f>
        <v>12</v>
      </c>
      <c r="D37" s="20">
        <f>MATEMATICA!$J$48</f>
        <v>2</v>
      </c>
      <c r="E37" s="20">
        <f>MATEMATICA!$J$49</f>
        <v>1</v>
      </c>
      <c r="F37" s="20">
        <f>MATEMATICA!$J$50</f>
        <v>0</v>
      </c>
      <c r="G37" s="185">
        <f>C37+D37+E37</f>
        <v>15</v>
      </c>
      <c r="H37" s="22">
        <f>G37*100/$C$26</f>
        <v>100</v>
      </c>
      <c r="I37" s="21">
        <f>MATEMATICA!$J$138</f>
        <v>5</v>
      </c>
      <c r="J37" s="21">
        <f>MATEMATICA!$J$139</f>
        <v>5</v>
      </c>
      <c r="K37" s="67">
        <f>MATEMATICA!$J$140</f>
        <v>4.7333333333333334</v>
      </c>
    </row>
    <row r="38" spans="1:11" ht="15">
      <c r="B38" s="19" t="s">
        <v>4</v>
      </c>
      <c r="C38" s="20">
        <f>MATEMATICA!$K$47</f>
        <v>12</v>
      </c>
      <c r="D38" s="20">
        <f>MATEMATICA!$K$48</f>
        <v>2</v>
      </c>
      <c r="E38" s="20">
        <f>MATEMATICA!$K$49</f>
        <v>1</v>
      </c>
      <c r="F38" s="20">
        <f>MATEMATICA!$K$50</f>
        <v>0</v>
      </c>
      <c r="G38" s="185">
        <f>C38+D38+E38</f>
        <v>15</v>
      </c>
      <c r="H38" s="22">
        <f>G38*100/$C$26</f>
        <v>100</v>
      </c>
      <c r="I38" s="9">
        <f>MATEMATICA!$K$138</f>
        <v>5</v>
      </c>
      <c r="J38" s="9">
        <f>MATEMATICA!$K$139</f>
        <v>5</v>
      </c>
      <c r="K38" s="66">
        <f>MATEMATICA!$K$140</f>
        <v>4.7333333333333334</v>
      </c>
    </row>
    <row r="39" spans="1:11" ht="13.5" thickBot="1">
      <c r="B39" s="411" t="s">
        <v>5</v>
      </c>
      <c r="C39" s="412"/>
      <c r="D39" s="412"/>
      <c r="E39" s="412"/>
      <c r="F39" s="413"/>
      <c r="G39" s="20">
        <f>MATEMATICA!$T$47</f>
        <v>15</v>
      </c>
      <c r="H39" s="22">
        <f>G39*100/$C$26</f>
        <v>100</v>
      </c>
      <c r="I39" s="54"/>
      <c r="J39" s="55"/>
      <c r="K39" s="53"/>
    </row>
    <row r="40" spans="1:11" ht="13.5" customHeight="1" thickTop="1">
      <c r="B40" s="402" t="s">
        <v>12</v>
      </c>
      <c r="C40" s="403"/>
      <c r="D40" s="403"/>
      <c r="E40" s="403"/>
      <c r="F40" s="403"/>
      <c r="G40" s="403"/>
      <c r="H40" s="404"/>
      <c r="I40" s="404"/>
      <c r="J40" s="404"/>
      <c r="K40" s="405"/>
    </row>
    <row r="41" spans="1:11" ht="15">
      <c r="B41" s="19" t="s">
        <v>6</v>
      </c>
      <c r="C41" s="20">
        <f>MATEMATICA!$M$47</f>
        <v>14</v>
      </c>
      <c r="D41" s="20">
        <f>MATEMATICA!$M$48</f>
        <v>1</v>
      </c>
      <c r="E41" s="20">
        <f>MATEMATICA!$M$49</f>
        <v>0</v>
      </c>
      <c r="F41" s="20">
        <f>MATEMATICA!$M$50</f>
        <v>0</v>
      </c>
      <c r="G41" s="185">
        <f>C41+D41+E41</f>
        <v>15</v>
      </c>
      <c r="H41" s="22">
        <f>G41*100/$C$26</f>
        <v>100</v>
      </c>
      <c r="I41" s="9">
        <f>MATEMATICA!$M$138</f>
        <v>5</v>
      </c>
      <c r="J41" s="9">
        <f>MATEMATICA!$M$139</f>
        <v>5</v>
      </c>
      <c r="K41" s="66">
        <f>MATEMATICA!$M$140</f>
        <v>4.9333333333333336</v>
      </c>
    </row>
    <row r="42" spans="1:11" ht="15">
      <c r="B42" s="19" t="s">
        <v>50</v>
      </c>
      <c r="C42" s="20">
        <f>MATEMATICA!$N$47</f>
        <v>13</v>
      </c>
      <c r="D42" s="20">
        <f>MATEMATICA!$N$48</f>
        <v>2</v>
      </c>
      <c r="E42" s="20">
        <f>MATEMATICA!$N$49</f>
        <v>0</v>
      </c>
      <c r="F42" s="20">
        <f>MATEMATICA!$N$50</f>
        <v>0</v>
      </c>
      <c r="G42" s="185">
        <f>C42+D42+E42</f>
        <v>15</v>
      </c>
      <c r="H42" s="22">
        <f>G42*100/$C$26</f>
        <v>100</v>
      </c>
      <c r="I42" s="9">
        <f>MATEMATICA!$N$138</f>
        <v>5</v>
      </c>
      <c r="J42" s="9">
        <f>MATEMATICA!$N$139</f>
        <v>5</v>
      </c>
      <c r="K42" s="66">
        <f>MATEMATICA!$N$140</f>
        <v>4.8666666666666663</v>
      </c>
    </row>
    <row r="43" spans="1:11" ht="15">
      <c r="B43" s="19" t="s">
        <v>7</v>
      </c>
      <c r="C43" s="20">
        <f>MATEMATICA!$O$47</f>
        <v>15</v>
      </c>
      <c r="D43" s="20">
        <f>MATEMATICA!$O$48</f>
        <v>0</v>
      </c>
      <c r="E43" s="20">
        <f>MATEMATICA!$O$49</f>
        <v>0</v>
      </c>
      <c r="F43" s="20">
        <f>MATEMATICA!$O$50</f>
        <v>0</v>
      </c>
      <c r="G43" s="185">
        <f>C43+D43+E43</f>
        <v>15</v>
      </c>
      <c r="H43" s="22">
        <f>G43*100/$C$26</f>
        <v>100</v>
      </c>
      <c r="I43" s="21">
        <f>MATEMATICA!$O$138</f>
        <v>5</v>
      </c>
      <c r="J43" s="21">
        <f>MATEMATICA!$EO$139</f>
        <v>0</v>
      </c>
      <c r="K43" s="67">
        <f>MATEMATICA!$O$140</f>
        <v>5</v>
      </c>
    </row>
    <row r="44" spans="1:11" ht="15">
      <c r="A44" s="83"/>
      <c r="B44" s="27" t="s">
        <v>51</v>
      </c>
      <c r="C44" s="20">
        <f>MATEMATICA!$P$47</f>
        <v>14</v>
      </c>
      <c r="D44" s="20">
        <f>MATEMATICA!$P$48</f>
        <v>1</v>
      </c>
      <c r="E44" s="20">
        <f>MATEMATICA!$P$49</f>
        <v>0</v>
      </c>
      <c r="F44" s="20">
        <f>MATEMATICA!$P$50</f>
        <v>0</v>
      </c>
      <c r="G44" s="185">
        <f>C44+D44+E44</f>
        <v>15</v>
      </c>
      <c r="H44" s="22">
        <f>G44*100/$C$26</f>
        <v>100</v>
      </c>
      <c r="I44" s="9">
        <f>MATEMATICA!$P$138</f>
        <v>5</v>
      </c>
      <c r="J44" s="9">
        <f>MATEMATICA!$P$139</f>
        <v>5</v>
      </c>
      <c r="K44" s="66">
        <f>MATEMATICA!$P$140</f>
        <v>4.9333333333333336</v>
      </c>
    </row>
    <row r="45" spans="1:11" ht="13.5" thickBot="1">
      <c r="A45" s="83"/>
      <c r="B45" s="406" t="s">
        <v>8</v>
      </c>
      <c r="C45" s="407"/>
      <c r="D45" s="407"/>
      <c r="E45" s="407"/>
      <c r="F45" s="407"/>
      <c r="G45" s="23">
        <f>MATEMATICA!$U$47</f>
        <v>15</v>
      </c>
      <c r="H45" s="10">
        <f>G45*100/$C$26</f>
        <v>100</v>
      </c>
      <c r="I45" s="58"/>
      <c r="J45" s="55"/>
      <c r="K45" s="26"/>
    </row>
    <row r="46" spans="1:11" ht="13.5" thickTop="1">
      <c r="B46" s="71"/>
      <c r="C46" s="71"/>
      <c r="D46" s="71"/>
      <c r="E46" s="71"/>
      <c r="F46" s="71"/>
      <c r="G46" s="71"/>
      <c r="H46" s="78"/>
      <c r="I46" s="79"/>
      <c r="J46" s="79"/>
      <c r="K46" s="78"/>
    </row>
    <row r="47" spans="1:11" ht="13.5" thickBot="1">
      <c r="B47" s="71"/>
      <c r="C47" s="71"/>
      <c r="D47" s="71"/>
      <c r="E47" s="71"/>
      <c r="F47" s="71"/>
      <c r="G47" s="71"/>
      <c r="H47" s="79"/>
      <c r="I47" s="73"/>
      <c r="J47" s="73"/>
      <c r="K47" s="89"/>
    </row>
    <row r="48" spans="1:11" ht="13.5" customHeight="1" thickTop="1">
      <c r="A48" s="80" t="s">
        <v>31</v>
      </c>
      <c r="B48" s="42" t="s">
        <v>15</v>
      </c>
      <c r="C48" s="408" t="s">
        <v>31</v>
      </c>
      <c r="D48" s="409"/>
      <c r="E48" s="409"/>
      <c r="F48" s="409"/>
      <c r="G48" s="409"/>
      <c r="H48" s="410"/>
      <c r="I48" s="59"/>
      <c r="J48" s="57"/>
      <c r="K48" s="62"/>
    </row>
    <row r="49" spans="1:12">
      <c r="B49" s="43" t="s">
        <v>16</v>
      </c>
      <c r="C49" s="392">
        <f>FISICA!$A$47</f>
        <v>10</v>
      </c>
      <c r="D49" s="393"/>
      <c r="E49" s="393"/>
      <c r="F49" s="393"/>
      <c r="G49" s="393"/>
      <c r="H49" s="394"/>
      <c r="I49" s="394"/>
      <c r="J49" s="394"/>
      <c r="K49" s="395"/>
    </row>
    <row r="50" spans="1:12" ht="13.5" thickBot="1">
      <c r="A50" s="83"/>
      <c r="B50" s="44"/>
      <c r="C50" s="45">
        <v>5</v>
      </c>
      <c r="D50" s="46">
        <v>4</v>
      </c>
      <c r="E50" s="45">
        <v>3</v>
      </c>
      <c r="F50" s="45">
        <v>2</v>
      </c>
      <c r="G50" s="46" t="s">
        <v>9</v>
      </c>
      <c r="H50" s="47" t="s">
        <v>14</v>
      </c>
      <c r="I50" s="48" t="s">
        <v>53</v>
      </c>
      <c r="J50" s="49" t="s">
        <v>46</v>
      </c>
      <c r="K50" s="50" t="s">
        <v>54</v>
      </c>
    </row>
    <row r="51" spans="1:12" ht="13.5" thickTop="1">
      <c r="B51" s="402" t="s">
        <v>10</v>
      </c>
      <c r="C51" s="403"/>
      <c r="D51" s="403"/>
      <c r="E51" s="403"/>
      <c r="F51" s="403"/>
      <c r="G51" s="403"/>
      <c r="H51" s="404"/>
      <c r="I51" s="404"/>
      <c r="J51" s="404"/>
      <c r="K51" s="405"/>
    </row>
    <row r="52" spans="1:12" ht="15" customHeight="1">
      <c r="B52" s="19" t="s">
        <v>49</v>
      </c>
      <c r="C52" s="4">
        <f>FISICA!$C$47</f>
        <v>10</v>
      </c>
      <c r="D52" s="4">
        <f>FISICA!$C$48</f>
        <v>0</v>
      </c>
      <c r="E52" s="4">
        <f>FISICA!$C$49</f>
        <v>0</v>
      </c>
      <c r="F52" s="4">
        <f>FISICA!$C$50</f>
        <v>0</v>
      </c>
      <c r="G52" s="4">
        <f>C52+D52+E52</f>
        <v>10</v>
      </c>
      <c r="H52" s="10">
        <f>G52*100/C49</f>
        <v>100</v>
      </c>
      <c r="I52" s="9">
        <f>FISICA!$C$138</f>
        <v>5</v>
      </c>
      <c r="J52" s="9">
        <f>FISICA!$C$139</f>
        <v>5</v>
      </c>
      <c r="K52" s="66">
        <f>FISICA!$C$140</f>
        <v>5</v>
      </c>
    </row>
    <row r="53" spans="1:12" ht="15">
      <c r="B53" s="19" t="s">
        <v>0</v>
      </c>
      <c r="C53" s="4">
        <f>FISICA!$D$47</f>
        <v>8</v>
      </c>
      <c r="D53" s="4">
        <f>FISICA!$D$48</f>
        <v>2</v>
      </c>
      <c r="E53" s="4">
        <f>FISICA!$D$49</f>
        <v>0</v>
      </c>
      <c r="F53" s="4">
        <f>FISICA!$D$50</f>
        <v>0</v>
      </c>
      <c r="G53" s="4">
        <f>C53+D53+E53</f>
        <v>10</v>
      </c>
      <c r="H53" s="10">
        <f>G53*100/C49</f>
        <v>100</v>
      </c>
      <c r="I53" s="9">
        <f>FISICA!$D$138</f>
        <v>5</v>
      </c>
      <c r="J53" s="9">
        <f>FISICA!$D$139</f>
        <v>5</v>
      </c>
      <c r="K53" s="66">
        <f>FISICA!$D$140</f>
        <v>4.8</v>
      </c>
    </row>
    <row r="54" spans="1:12" ht="15">
      <c r="B54" s="19" t="s">
        <v>55</v>
      </c>
      <c r="C54" s="20">
        <f>FISICA!$E$47</f>
        <v>10</v>
      </c>
      <c r="D54" s="20">
        <f>FISICA!$E$48</f>
        <v>0</v>
      </c>
      <c r="E54" s="20">
        <f>FISICA!$E$49</f>
        <v>0</v>
      </c>
      <c r="F54" s="20">
        <f>FISICA!$E$50</f>
        <v>0</v>
      </c>
      <c r="G54" s="4">
        <f>C54+D54+E54</f>
        <v>10</v>
      </c>
      <c r="H54" s="10">
        <f>G54*100/C49</f>
        <v>100</v>
      </c>
      <c r="I54" s="21">
        <f>FISICA!$E$138</f>
        <v>5</v>
      </c>
      <c r="J54" s="21">
        <f>FISICA!$E$139</f>
        <v>5</v>
      </c>
      <c r="K54" s="67">
        <f>FISICA!$E$140</f>
        <v>5</v>
      </c>
    </row>
    <row r="55" spans="1:12" ht="15">
      <c r="B55" s="19" t="s">
        <v>47</v>
      </c>
      <c r="C55" s="4">
        <f>FISICA!$F$47</f>
        <v>10</v>
      </c>
      <c r="D55" s="4">
        <f>FISICA!$F$48</f>
        <v>0</v>
      </c>
      <c r="E55" s="4">
        <f>FISICA!$F$49</f>
        <v>0</v>
      </c>
      <c r="F55" s="4">
        <f>FISICA!$F$50</f>
        <v>0</v>
      </c>
      <c r="G55" s="4">
        <f>C55+D55+E55</f>
        <v>10</v>
      </c>
      <c r="H55" s="10">
        <f>G55*100/C49</f>
        <v>100</v>
      </c>
      <c r="I55" s="9">
        <f>FISICA!$F$138</f>
        <v>5</v>
      </c>
      <c r="J55" s="9">
        <f>FISICA!$F$139</f>
        <v>5</v>
      </c>
      <c r="K55" s="66">
        <f>FISICA!$F$140</f>
        <v>5</v>
      </c>
    </row>
    <row r="56" spans="1:12" ht="15">
      <c r="B56" s="19" t="s">
        <v>1</v>
      </c>
      <c r="C56" s="4">
        <f>FISICA!$G$47</f>
        <v>4</v>
      </c>
      <c r="D56" s="4">
        <f>FISICA!$G$48</f>
        <v>6</v>
      </c>
      <c r="E56" s="4">
        <f>FISICA!$G$49</f>
        <v>0</v>
      </c>
      <c r="F56" s="4">
        <f>FISICA!$G$50</f>
        <v>0</v>
      </c>
      <c r="G56" s="4">
        <f>C56+D56+E56</f>
        <v>10</v>
      </c>
      <c r="H56" s="10">
        <f>G56*100/C49</f>
        <v>100</v>
      </c>
      <c r="I56" s="9">
        <f>FISICA!$G$138</f>
        <v>4</v>
      </c>
      <c r="J56" s="9">
        <f>FISICA!$G$139</f>
        <v>4</v>
      </c>
      <c r="K56" s="66">
        <f>FISICA!$G$140</f>
        <v>4.4000000000000004</v>
      </c>
    </row>
    <row r="57" spans="1:12" ht="13.5" customHeight="1" thickBot="1">
      <c r="B57" s="411" t="s">
        <v>2</v>
      </c>
      <c r="C57" s="412"/>
      <c r="D57" s="412"/>
      <c r="E57" s="412"/>
      <c r="F57" s="413"/>
      <c r="G57" s="4">
        <f>FISICA!$S$47</f>
        <v>10</v>
      </c>
      <c r="H57" s="39">
        <f>G57*100/C49</f>
        <v>100</v>
      </c>
      <c r="I57" s="54"/>
      <c r="J57" s="55"/>
      <c r="K57" s="26"/>
    </row>
    <row r="58" spans="1:12" ht="13.5" thickTop="1">
      <c r="B58" s="402" t="s">
        <v>11</v>
      </c>
      <c r="C58" s="403"/>
      <c r="D58" s="403"/>
      <c r="E58" s="403"/>
      <c r="F58" s="403"/>
      <c r="G58" s="403"/>
      <c r="H58" s="404"/>
      <c r="I58" s="404"/>
      <c r="J58" s="404"/>
      <c r="K58" s="405"/>
    </row>
    <row r="59" spans="1:12" ht="15">
      <c r="B59" s="19" t="s">
        <v>52</v>
      </c>
      <c r="C59" s="20">
        <f>FISICA!$I$47</f>
        <v>10</v>
      </c>
      <c r="D59" s="20">
        <f>FISICA!$I$48</f>
        <v>0</v>
      </c>
      <c r="E59" s="20">
        <f>FISICA!$I$49</f>
        <v>0</v>
      </c>
      <c r="F59" s="20">
        <f>FISICA!$I$50</f>
        <v>0</v>
      </c>
      <c r="G59" s="5">
        <f>C59+D59+E59</f>
        <v>10</v>
      </c>
      <c r="H59" s="10">
        <f>G59*100/C49</f>
        <v>100</v>
      </c>
      <c r="I59" s="9">
        <f>FISICA!$I$138</f>
        <v>5</v>
      </c>
      <c r="J59" s="9">
        <f>FISICA!$I$139</f>
        <v>5</v>
      </c>
      <c r="K59" s="66">
        <f>FISICA!$I$140</f>
        <v>5</v>
      </c>
    </row>
    <row r="60" spans="1:12" ht="15">
      <c r="B60" s="19" t="s">
        <v>48</v>
      </c>
      <c r="C60" s="20">
        <f>FISICA!$J$47</f>
        <v>7</v>
      </c>
      <c r="D60" s="20">
        <f>FISICA!$J$48</f>
        <v>3</v>
      </c>
      <c r="E60" s="20">
        <f>FISICA!$J$49</f>
        <v>0</v>
      </c>
      <c r="F60" s="20">
        <f>FISICA!$J$50</f>
        <v>0</v>
      </c>
      <c r="G60" s="5">
        <f>C60+D60+E60</f>
        <v>10</v>
      </c>
      <c r="H60" s="10">
        <f>G60*100/C49</f>
        <v>100</v>
      </c>
      <c r="I60" s="21">
        <f>FISICA!$J$138</f>
        <v>5</v>
      </c>
      <c r="J60" s="21">
        <f>FISICA!$J$139</f>
        <v>4.25</v>
      </c>
      <c r="K60" s="67">
        <f>FISICA!$J$140</f>
        <v>4.7</v>
      </c>
    </row>
    <row r="61" spans="1:12" ht="15">
      <c r="B61" s="19" t="s">
        <v>4</v>
      </c>
      <c r="C61" s="20">
        <f>FISICA!$K$47</f>
        <v>10</v>
      </c>
      <c r="D61" s="20">
        <f>FISICA!$K$48</f>
        <v>0</v>
      </c>
      <c r="E61" s="20">
        <f>FISICA!$K$49</f>
        <v>0</v>
      </c>
      <c r="F61" s="20">
        <f>FISICA!$K$50</f>
        <v>0</v>
      </c>
      <c r="G61" s="5">
        <f>C61+D61+E61</f>
        <v>10</v>
      </c>
      <c r="H61" s="10">
        <f>G61*100/C49</f>
        <v>100</v>
      </c>
      <c r="I61" s="9">
        <f>FISICA!$K$138</f>
        <v>5</v>
      </c>
      <c r="J61" s="9">
        <f>FISICA!$K$139</f>
        <v>5</v>
      </c>
      <c r="K61" s="66">
        <f>FISICA!$K$140</f>
        <v>5</v>
      </c>
    </row>
    <row r="62" spans="1:12" ht="13.5" customHeight="1" thickBot="1">
      <c r="B62" s="411" t="s">
        <v>5</v>
      </c>
      <c r="C62" s="412"/>
      <c r="D62" s="412"/>
      <c r="E62" s="412"/>
      <c r="F62" s="413"/>
      <c r="G62" s="4">
        <f>FISICA!$T$47</f>
        <v>10</v>
      </c>
      <c r="H62" s="39">
        <f>G62*100/C49</f>
        <v>100</v>
      </c>
      <c r="I62" s="54"/>
      <c r="J62" s="55"/>
      <c r="K62" s="53"/>
      <c r="L62" s="85"/>
    </row>
    <row r="63" spans="1:12" ht="13.5" customHeight="1" thickTop="1">
      <c r="B63" s="402" t="s">
        <v>12</v>
      </c>
      <c r="C63" s="403"/>
      <c r="D63" s="403"/>
      <c r="E63" s="403"/>
      <c r="F63" s="403"/>
      <c r="G63" s="403"/>
      <c r="H63" s="404"/>
      <c r="I63" s="404"/>
      <c r="J63" s="404"/>
      <c r="K63" s="405"/>
    </row>
    <row r="64" spans="1:12" ht="15">
      <c r="B64" s="19" t="s">
        <v>6</v>
      </c>
      <c r="C64" s="20">
        <f>FISICA!$M$47</f>
        <v>6</v>
      </c>
      <c r="D64" s="20">
        <f>FISICA!$M$48</f>
        <v>4</v>
      </c>
      <c r="E64" s="20">
        <f>FISICA!$M$49</f>
        <v>0</v>
      </c>
      <c r="F64" s="20">
        <f>FISICA!$M$50</f>
        <v>0</v>
      </c>
      <c r="G64" s="5">
        <f>C64+D64+E64</f>
        <v>10</v>
      </c>
      <c r="H64" s="10">
        <f>G64*100/C49</f>
        <v>100</v>
      </c>
      <c r="I64" s="9">
        <f>FISICA!$M$138</f>
        <v>5</v>
      </c>
      <c r="J64" s="9">
        <f>FISICA!$M$139</f>
        <v>4</v>
      </c>
      <c r="K64" s="66">
        <f>FISICA!$M$140</f>
        <v>4.5999999999999996</v>
      </c>
    </row>
    <row r="65" spans="1:11" ht="15">
      <c r="B65" s="19" t="s">
        <v>50</v>
      </c>
      <c r="C65" s="20">
        <f>FISICA!$N$47</f>
        <v>7</v>
      </c>
      <c r="D65" s="20">
        <f>FISICA!$N$48</f>
        <v>3</v>
      </c>
      <c r="E65" s="20">
        <f>FISICA!$N$49</f>
        <v>0</v>
      </c>
      <c r="F65" s="20">
        <f>FISICA!$N$50</f>
        <v>0</v>
      </c>
      <c r="G65" s="5">
        <f>C65+D65+E65</f>
        <v>10</v>
      </c>
      <c r="H65" s="10">
        <f>G65*100/C49</f>
        <v>100</v>
      </c>
      <c r="I65" s="9">
        <f>FISICA!$N$138</f>
        <v>5</v>
      </c>
      <c r="J65" s="9">
        <f>FISICA!$N$139</f>
        <v>4.25</v>
      </c>
      <c r="K65" s="66">
        <f>FISICA!$N$140</f>
        <v>4.7</v>
      </c>
    </row>
    <row r="66" spans="1:11" ht="15">
      <c r="B66" s="19" t="s">
        <v>7</v>
      </c>
      <c r="C66" s="20">
        <f>FISICA!$O$47</f>
        <v>10</v>
      </c>
      <c r="D66" s="20">
        <f>FISICA!$O$48</f>
        <v>0</v>
      </c>
      <c r="E66" s="20">
        <f>FISICA!$O$49</f>
        <v>0</v>
      </c>
      <c r="F66" s="20">
        <f>FISICA!$O$50</f>
        <v>0</v>
      </c>
      <c r="G66" s="5">
        <f>C66+D66+E66</f>
        <v>10</v>
      </c>
      <c r="H66" s="10">
        <f>G66*100/C49</f>
        <v>100</v>
      </c>
      <c r="I66" s="21">
        <f>FISICA!$O$138</f>
        <v>5</v>
      </c>
      <c r="J66" s="21">
        <f>FISICA!$EO$139</f>
        <v>0</v>
      </c>
      <c r="K66" s="67">
        <f>FISICA!$O$140</f>
        <v>5</v>
      </c>
    </row>
    <row r="67" spans="1:11" ht="15">
      <c r="A67" s="83"/>
      <c r="B67" s="27" t="s">
        <v>51</v>
      </c>
      <c r="C67" s="20">
        <f>FISICA!$P$47</f>
        <v>6</v>
      </c>
      <c r="D67" s="20">
        <f>FISICA!$P$48</f>
        <v>4</v>
      </c>
      <c r="E67" s="20">
        <f>FISICA!$P$49</f>
        <v>0</v>
      </c>
      <c r="F67" s="20">
        <f>FISICA!$P$50</f>
        <v>0</v>
      </c>
      <c r="G67" s="5">
        <f>C67+D67+E67</f>
        <v>10</v>
      </c>
      <c r="H67" s="10">
        <f>G67*100/C49</f>
        <v>100</v>
      </c>
      <c r="I67" s="9">
        <f>FISICA!$P$138</f>
        <v>5</v>
      </c>
      <c r="J67" s="9">
        <f>FISICA!$P$139</f>
        <v>4</v>
      </c>
      <c r="K67" s="66">
        <f>FISICA!$P$140</f>
        <v>4.5999999999999996</v>
      </c>
    </row>
    <row r="68" spans="1:11" ht="13.5" customHeight="1" thickBot="1">
      <c r="A68" s="83"/>
      <c r="B68" s="406" t="s">
        <v>8</v>
      </c>
      <c r="C68" s="407"/>
      <c r="D68" s="407"/>
      <c r="E68" s="407"/>
      <c r="F68" s="407"/>
      <c r="G68" s="23">
        <f>FISICA!$U$47</f>
        <v>10</v>
      </c>
      <c r="H68" s="33">
        <f>G68*100/C49</f>
        <v>100</v>
      </c>
      <c r="I68" s="58"/>
      <c r="J68" s="55"/>
      <c r="K68" s="26"/>
    </row>
    <row r="69" spans="1:11" ht="13.5" thickTop="1">
      <c r="B69" s="71"/>
      <c r="C69" s="71"/>
      <c r="D69" s="71"/>
      <c r="E69" s="71"/>
      <c r="F69" s="71"/>
      <c r="G69" s="71"/>
      <c r="H69" s="79"/>
      <c r="I69" s="79"/>
      <c r="J69" s="79"/>
      <c r="K69" s="78"/>
    </row>
    <row r="70" spans="1:11" ht="13.5" thickBot="1">
      <c r="B70" s="71"/>
      <c r="C70" s="71"/>
      <c r="D70" s="71"/>
      <c r="E70" s="71"/>
      <c r="F70" s="71"/>
      <c r="G70" s="71"/>
      <c r="H70" s="79"/>
      <c r="I70" s="73"/>
      <c r="J70" s="73"/>
      <c r="K70" s="89"/>
    </row>
    <row r="71" spans="1:11" ht="13.5" customHeight="1" thickTop="1">
      <c r="A71" s="80" t="s">
        <v>35</v>
      </c>
      <c r="B71" s="42" t="s">
        <v>15</v>
      </c>
      <c r="C71" s="408" t="s">
        <v>35</v>
      </c>
      <c r="D71" s="409"/>
      <c r="E71" s="409"/>
      <c r="F71" s="409"/>
      <c r="G71" s="409"/>
      <c r="H71" s="410"/>
      <c r="I71" s="63"/>
      <c r="J71" s="57"/>
      <c r="K71" s="62"/>
    </row>
    <row r="72" spans="1:11">
      <c r="B72" s="43" t="s">
        <v>16</v>
      </c>
      <c r="C72" s="392">
        <f>QUIMICA!$A$47</f>
        <v>12</v>
      </c>
      <c r="D72" s="393"/>
      <c r="E72" s="393"/>
      <c r="F72" s="393"/>
      <c r="G72" s="393"/>
      <c r="H72" s="394"/>
      <c r="I72" s="394"/>
      <c r="J72" s="394"/>
      <c r="K72" s="395"/>
    </row>
    <row r="73" spans="1:11" ht="13.5" thickBot="1">
      <c r="A73" s="83"/>
      <c r="B73" s="44"/>
      <c r="C73" s="45">
        <v>5</v>
      </c>
      <c r="D73" s="46">
        <v>4</v>
      </c>
      <c r="E73" s="45">
        <v>3</v>
      </c>
      <c r="F73" s="45">
        <v>2</v>
      </c>
      <c r="G73" s="46" t="s">
        <v>9</v>
      </c>
      <c r="H73" s="47" t="s">
        <v>14</v>
      </c>
      <c r="I73" s="48" t="s">
        <v>53</v>
      </c>
      <c r="J73" s="49" t="s">
        <v>46</v>
      </c>
      <c r="K73" s="50" t="s">
        <v>54</v>
      </c>
    </row>
    <row r="74" spans="1:11" ht="13.5" thickTop="1">
      <c r="B74" s="402" t="s">
        <v>10</v>
      </c>
      <c r="C74" s="403"/>
      <c r="D74" s="403"/>
      <c r="E74" s="403"/>
      <c r="F74" s="403"/>
      <c r="G74" s="403"/>
      <c r="H74" s="404"/>
      <c r="I74" s="404"/>
      <c r="J74" s="404"/>
      <c r="K74" s="405"/>
    </row>
    <row r="75" spans="1:11" ht="15" customHeight="1">
      <c r="B75" s="19" t="s">
        <v>49</v>
      </c>
      <c r="C75" s="4">
        <f>QUIMICA!$C$47</f>
        <v>10</v>
      </c>
      <c r="D75" s="4">
        <f>QUIMICA!$C$48</f>
        <v>2</v>
      </c>
      <c r="E75" s="4">
        <f>QUIMICA!$C$49</f>
        <v>0</v>
      </c>
      <c r="F75" s="4">
        <f>QUIMICA!$C$50</f>
        <v>0</v>
      </c>
      <c r="G75" s="4">
        <f>C75+D75+E75</f>
        <v>12</v>
      </c>
      <c r="H75" s="10">
        <f>G75*100/$C$72</f>
        <v>100</v>
      </c>
      <c r="I75" s="9">
        <f>QUIMICA!$C$138</f>
        <v>5</v>
      </c>
      <c r="J75" s="9">
        <f>QUIMICA!$C$139</f>
        <v>5</v>
      </c>
      <c r="K75" s="66">
        <f>QUIMICA!$C$140</f>
        <v>4.833333333333333</v>
      </c>
    </row>
    <row r="76" spans="1:11" ht="15">
      <c r="B76" s="19" t="s">
        <v>0</v>
      </c>
      <c r="C76" s="4">
        <f>QUIMICA!$D$47</f>
        <v>4</v>
      </c>
      <c r="D76" s="4">
        <f>QUIMICA!$D$48</f>
        <v>7</v>
      </c>
      <c r="E76" s="4">
        <f>QUIMICA!$D$49</f>
        <v>1</v>
      </c>
      <c r="F76" s="4">
        <f>QUIMICA!$D$50</f>
        <v>0</v>
      </c>
      <c r="G76" s="4">
        <f>C76+D76+E76</f>
        <v>12</v>
      </c>
      <c r="H76" s="10">
        <f>G76*100/$C$72</f>
        <v>100</v>
      </c>
      <c r="I76" s="9">
        <f>QUIMICA!$D$138</f>
        <v>4</v>
      </c>
      <c r="J76" s="9">
        <f>QUIMICA!$D$139</f>
        <v>4</v>
      </c>
      <c r="K76" s="66">
        <f>QUIMICA!$D$140</f>
        <v>4.25</v>
      </c>
    </row>
    <row r="77" spans="1:11" ht="15">
      <c r="B77" s="19" t="s">
        <v>55</v>
      </c>
      <c r="C77" s="20">
        <f>QUIMICA!$E$47</f>
        <v>6</v>
      </c>
      <c r="D77" s="20">
        <f>QUIMICA!$E$48</f>
        <v>5</v>
      </c>
      <c r="E77" s="20">
        <f>QUIMICA!$E$49</f>
        <v>1</v>
      </c>
      <c r="F77" s="20">
        <f>QUIMICA!$E$50</f>
        <v>0</v>
      </c>
      <c r="G77" s="4">
        <f>C77+D77+E77</f>
        <v>12</v>
      </c>
      <c r="H77" s="10">
        <f>G77*100/$C$72</f>
        <v>100</v>
      </c>
      <c r="I77" s="21">
        <f>QUIMICA!$E$138</f>
        <v>4.5</v>
      </c>
      <c r="J77" s="21">
        <f>QUIMICA!$E$139</f>
        <v>4</v>
      </c>
      <c r="K77" s="67">
        <f>QUIMICA!$E$140</f>
        <v>4.416666666666667</v>
      </c>
    </row>
    <row r="78" spans="1:11" ht="15">
      <c r="B78" s="19" t="s">
        <v>47</v>
      </c>
      <c r="C78" s="4">
        <f>QUIMICA!$F$47</f>
        <v>11</v>
      </c>
      <c r="D78" s="4">
        <f>QUIMICA!$F$48</f>
        <v>1</v>
      </c>
      <c r="E78" s="4">
        <f>QUIMICA!$F$49</f>
        <v>0</v>
      </c>
      <c r="F78" s="4">
        <f>QUIMICA!$F$50</f>
        <v>0</v>
      </c>
      <c r="G78" s="4">
        <f>C78+D78+E78</f>
        <v>12</v>
      </c>
      <c r="H78" s="10">
        <f>G78*100/C72</f>
        <v>100</v>
      </c>
      <c r="I78" s="9">
        <f>QUIMICA!$F$138</f>
        <v>5</v>
      </c>
      <c r="J78" s="9">
        <f>QUIMICA!$F$139</f>
        <v>5</v>
      </c>
      <c r="K78" s="66">
        <f>QUIMICA!$F$140</f>
        <v>4.916666666666667</v>
      </c>
    </row>
    <row r="79" spans="1:11" ht="15">
      <c r="B79" s="19" t="s">
        <v>1</v>
      </c>
      <c r="C79" s="4">
        <f>QUIMICA!$G$47</f>
        <v>0</v>
      </c>
      <c r="D79" s="4">
        <f>QUIMICA!$G$48</f>
        <v>1</v>
      </c>
      <c r="E79" s="4">
        <f>QUIMICA!$G$49</f>
        <v>7</v>
      </c>
      <c r="F79" s="4">
        <f>QUIMICA!$G$50</f>
        <v>4</v>
      </c>
      <c r="G79" s="4">
        <f>C79+D79+E79</f>
        <v>8</v>
      </c>
      <c r="H79" s="10">
        <f>G79*100/C72</f>
        <v>66.666666666666671</v>
      </c>
      <c r="I79" s="9">
        <f>QUIMICA!$G$138</f>
        <v>3</v>
      </c>
      <c r="J79" s="9">
        <f>QUIMICA!$G$139</f>
        <v>2</v>
      </c>
      <c r="K79" s="66">
        <f>QUIMICA!$G$140</f>
        <v>2.75</v>
      </c>
    </row>
    <row r="80" spans="1:11" ht="13.5" customHeight="1" thickBot="1">
      <c r="B80" s="411" t="s">
        <v>2</v>
      </c>
      <c r="C80" s="412"/>
      <c r="D80" s="412"/>
      <c r="E80" s="412"/>
      <c r="F80" s="413"/>
      <c r="G80" s="4">
        <f>QUIMICA!$S$47</f>
        <v>12</v>
      </c>
      <c r="H80" s="39">
        <f>G80*100/C72</f>
        <v>100</v>
      </c>
      <c r="I80" s="54"/>
      <c r="J80" s="55"/>
      <c r="K80" s="26"/>
    </row>
    <row r="81" spans="1:11" ht="13.5" thickTop="1">
      <c r="B81" s="402" t="s">
        <v>11</v>
      </c>
      <c r="C81" s="403"/>
      <c r="D81" s="403"/>
      <c r="E81" s="403"/>
      <c r="F81" s="403"/>
      <c r="G81" s="403"/>
      <c r="H81" s="404"/>
      <c r="I81" s="404"/>
      <c r="J81" s="404"/>
      <c r="K81" s="405"/>
    </row>
    <row r="82" spans="1:11" ht="15">
      <c r="B82" s="19" t="s">
        <v>52</v>
      </c>
      <c r="C82" s="20">
        <f>QUIMICA!$I$47</f>
        <v>12</v>
      </c>
      <c r="D82" s="20">
        <f>QUIMICA!$I$48</f>
        <v>0</v>
      </c>
      <c r="E82" s="20">
        <f>QUIMICA!$I$49</f>
        <v>0</v>
      </c>
      <c r="F82" s="20">
        <f>QUIMICA!$I$50</f>
        <v>0</v>
      </c>
      <c r="G82" s="5">
        <f>C82+D82+E82</f>
        <v>12</v>
      </c>
      <c r="H82" s="10">
        <f>G82*100/$C$72</f>
        <v>100</v>
      </c>
      <c r="I82" s="9">
        <f>QUIMICA!$I$138</f>
        <v>5</v>
      </c>
      <c r="J82" s="9">
        <f>QUIMICA!$I$139</f>
        <v>5</v>
      </c>
      <c r="K82" s="66">
        <f>QUIMICA!$I$140</f>
        <v>5</v>
      </c>
    </row>
    <row r="83" spans="1:11" ht="15">
      <c r="B83" s="19" t="s">
        <v>48</v>
      </c>
      <c r="C83" s="20">
        <f>QUIMICA!$J$47</f>
        <v>6</v>
      </c>
      <c r="D83" s="20">
        <f>QUIMICA!$J$48</f>
        <v>4</v>
      </c>
      <c r="E83" s="20">
        <f>QUIMICA!$J$49</f>
        <v>1</v>
      </c>
      <c r="F83" s="20">
        <f>QUIMICA!$J$50</f>
        <v>1</v>
      </c>
      <c r="G83" s="5">
        <f>C83+D83+E83</f>
        <v>11</v>
      </c>
      <c r="H83" s="10">
        <f>G83*100/$C$72</f>
        <v>91.666666666666671</v>
      </c>
      <c r="I83" s="21">
        <f>QUIMICA!$J$138</f>
        <v>4.5</v>
      </c>
      <c r="J83" s="21">
        <f>QUIMICA!$J$139</f>
        <v>4</v>
      </c>
      <c r="K83" s="67">
        <f>QUIMICA!$J$140</f>
        <v>4.25</v>
      </c>
    </row>
    <row r="84" spans="1:11" ht="15">
      <c r="B84" s="19" t="s">
        <v>4</v>
      </c>
      <c r="C84" s="20">
        <f>QUIMICA!$K$47</f>
        <v>11</v>
      </c>
      <c r="D84" s="20">
        <f>QUIMICA!$K$48</f>
        <v>1</v>
      </c>
      <c r="E84" s="20">
        <f>QUIMICA!$K$49</f>
        <v>0</v>
      </c>
      <c r="F84" s="20">
        <f>QUIMICA!$K$50</f>
        <v>0</v>
      </c>
      <c r="G84" s="5">
        <f>C84+D84+E84</f>
        <v>12</v>
      </c>
      <c r="H84" s="10">
        <f>G84*100/C72</f>
        <v>100</v>
      </c>
      <c r="I84" s="9">
        <f>QUIMICA!$K$138</f>
        <v>5</v>
      </c>
      <c r="J84" s="9">
        <f>QUIMICA!$K$139</f>
        <v>5</v>
      </c>
      <c r="K84" s="66">
        <f>QUIMICA!$K$140</f>
        <v>4.916666666666667</v>
      </c>
    </row>
    <row r="85" spans="1:11" ht="13.5" customHeight="1" thickBot="1">
      <c r="B85" s="411" t="s">
        <v>5</v>
      </c>
      <c r="C85" s="412"/>
      <c r="D85" s="412"/>
      <c r="E85" s="412"/>
      <c r="F85" s="413"/>
      <c r="G85" s="4">
        <f>QUIMICA!$T$47</f>
        <v>12</v>
      </c>
      <c r="H85" s="39">
        <f>G85*100/C72</f>
        <v>100</v>
      </c>
      <c r="I85" s="54"/>
      <c r="J85" s="55"/>
      <c r="K85" s="53"/>
    </row>
    <row r="86" spans="1:11" ht="13.5" customHeight="1" thickTop="1">
      <c r="B86" s="402" t="s">
        <v>12</v>
      </c>
      <c r="C86" s="403"/>
      <c r="D86" s="403"/>
      <c r="E86" s="403"/>
      <c r="F86" s="403"/>
      <c r="G86" s="403"/>
      <c r="H86" s="404"/>
      <c r="I86" s="404"/>
      <c r="J86" s="404"/>
      <c r="K86" s="405"/>
    </row>
    <row r="87" spans="1:11" ht="15">
      <c r="B87" s="19" t="s">
        <v>6</v>
      </c>
      <c r="C87" s="20">
        <f>QUIMICA!$M$47</f>
        <v>9</v>
      </c>
      <c r="D87" s="20">
        <f>QUIMICA!$M$48</f>
        <v>3</v>
      </c>
      <c r="E87" s="20">
        <f>QUIMICA!$M$49</f>
        <v>0</v>
      </c>
      <c r="F87" s="20">
        <f>QUIMICA!$M$50</f>
        <v>0</v>
      </c>
      <c r="G87" s="5">
        <f>C87+D87+E87</f>
        <v>12</v>
      </c>
      <c r="H87" s="10">
        <f>G87*100/$C$72</f>
        <v>100</v>
      </c>
      <c r="I87" s="9">
        <f>QUIMICA!$M$138</f>
        <v>5</v>
      </c>
      <c r="J87" s="9">
        <f>QUIMICA!$M$139</f>
        <v>4.75</v>
      </c>
      <c r="K87" s="66">
        <f>QUIMICA!$M$140</f>
        <v>4.75</v>
      </c>
    </row>
    <row r="88" spans="1:11" ht="15">
      <c r="B88" s="19" t="s">
        <v>50</v>
      </c>
      <c r="C88" s="20">
        <f>QUIMICA!$N$47</f>
        <v>3</v>
      </c>
      <c r="D88" s="20">
        <f>QUIMICA!$N$48</f>
        <v>5</v>
      </c>
      <c r="E88" s="20">
        <f>QUIMICA!$N$49</f>
        <v>3</v>
      </c>
      <c r="F88" s="20">
        <f>QUIMICA!$N$50</f>
        <v>1</v>
      </c>
      <c r="G88" s="5">
        <f>C88+D88+E88</f>
        <v>11</v>
      </c>
      <c r="H88" s="10">
        <f>G88*100/$C$72</f>
        <v>91.666666666666671</v>
      </c>
      <c r="I88" s="9">
        <f>QUIMICA!$N$138</f>
        <v>4</v>
      </c>
      <c r="J88" s="9">
        <f>QUIMICA!$N$139</f>
        <v>3</v>
      </c>
      <c r="K88" s="66">
        <f>QUIMICA!$N$140</f>
        <v>3.8333333333333335</v>
      </c>
    </row>
    <row r="89" spans="1:11" ht="15">
      <c r="B89" s="19" t="s">
        <v>7</v>
      </c>
      <c r="C89" s="20">
        <f>QUIMICA!$O$47</f>
        <v>7</v>
      </c>
      <c r="D89" s="20">
        <f>QUIMICA!$O$48</f>
        <v>5</v>
      </c>
      <c r="E89" s="20">
        <f>QUIMICA!$O$49</f>
        <v>0</v>
      </c>
      <c r="F89" s="20">
        <f>QUIMICA!$O$50</f>
        <v>0</v>
      </c>
      <c r="G89" s="5">
        <f>C89+D89+E89</f>
        <v>12</v>
      </c>
      <c r="H89" s="10">
        <f>G89*100/$C$72</f>
        <v>100</v>
      </c>
      <c r="I89" s="21">
        <f>QUIMICA!$O$138</f>
        <v>5</v>
      </c>
      <c r="J89" s="21">
        <f>QUIMICA!$EO$139</f>
        <v>0</v>
      </c>
      <c r="K89" s="67">
        <f>QUIMICA!$O$140</f>
        <v>4.583333333333333</v>
      </c>
    </row>
    <row r="90" spans="1:11" ht="15">
      <c r="A90" s="83"/>
      <c r="B90" s="27" t="s">
        <v>51</v>
      </c>
      <c r="C90" s="20">
        <f>QUIMICA!$P$47</f>
        <v>3</v>
      </c>
      <c r="D90" s="20">
        <f>QUIMICA!$P$48</f>
        <v>4</v>
      </c>
      <c r="E90" s="20">
        <f>QUIMICA!$P$49</f>
        <v>4</v>
      </c>
      <c r="F90" s="20">
        <f>QUIMICA!$P$50</f>
        <v>1</v>
      </c>
      <c r="G90" s="5">
        <f>C90+D90+E90</f>
        <v>11</v>
      </c>
      <c r="H90" s="10">
        <f>G90*100/C72</f>
        <v>91.666666666666671</v>
      </c>
      <c r="I90" s="9">
        <f>QUIMICA!$P$138</f>
        <v>4</v>
      </c>
      <c r="J90" s="9">
        <f>QUIMICA!$P$139</f>
        <v>3</v>
      </c>
      <c r="K90" s="66">
        <f>QUIMICA!$P$140</f>
        <v>3.75</v>
      </c>
    </row>
    <row r="91" spans="1:11" ht="13.5" customHeight="1" thickBot="1">
      <c r="A91" s="83"/>
      <c r="B91" s="406" t="s">
        <v>8</v>
      </c>
      <c r="C91" s="407"/>
      <c r="D91" s="407"/>
      <c r="E91" s="407"/>
      <c r="F91" s="407"/>
      <c r="G91" s="23">
        <f>QUIMICA!$U$47</f>
        <v>12</v>
      </c>
      <c r="H91" s="33">
        <f>G91*100/C72</f>
        <v>100</v>
      </c>
      <c r="I91" s="58"/>
      <c r="J91" s="55"/>
      <c r="K91" s="26"/>
    </row>
    <row r="92" spans="1:11" ht="13.5" thickTop="1">
      <c r="B92" s="71"/>
      <c r="C92" s="71"/>
      <c r="D92" s="71"/>
      <c r="E92" s="71"/>
      <c r="F92" s="71"/>
      <c r="G92" s="71"/>
      <c r="H92" s="78"/>
      <c r="I92" s="79"/>
      <c r="J92" s="79"/>
      <c r="K92" s="78"/>
    </row>
    <row r="93" spans="1:11" ht="13.5" thickBot="1">
      <c r="B93" s="71"/>
      <c r="C93" s="71"/>
      <c r="D93" s="71"/>
      <c r="E93" s="71"/>
      <c r="F93" s="71"/>
      <c r="G93" s="71"/>
      <c r="H93" s="79"/>
      <c r="I93" s="73"/>
      <c r="J93" s="73"/>
      <c r="K93" s="89"/>
    </row>
    <row r="94" spans="1:11" ht="13.5" customHeight="1" thickTop="1">
      <c r="A94" s="80" t="s">
        <v>32</v>
      </c>
      <c r="B94" s="42" t="s">
        <v>15</v>
      </c>
      <c r="C94" s="408" t="s">
        <v>32</v>
      </c>
      <c r="D94" s="409"/>
      <c r="E94" s="409"/>
      <c r="F94" s="409"/>
      <c r="G94" s="409"/>
      <c r="H94" s="410"/>
      <c r="I94" s="63"/>
      <c r="J94" s="57"/>
      <c r="K94" s="62"/>
    </row>
    <row r="95" spans="1:11">
      <c r="B95" s="43" t="s">
        <v>16</v>
      </c>
      <c r="C95" s="392">
        <f>BIOLOGIA!$A$47</f>
        <v>21</v>
      </c>
      <c r="D95" s="393"/>
      <c r="E95" s="393"/>
      <c r="F95" s="393"/>
      <c r="G95" s="393"/>
      <c r="H95" s="394"/>
      <c r="I95" s="394"/>
      <c r="J95" s="394"/>
      <c r="K95" s="395"/>
    </row>
    <row r="96" spans="1:11" ht="13.5" thickBot="1">
      <c r="B96" s="64"/>
      <c r="C96" s="45">
        <v>5</v>
      </c>
      <c r="D96" s="46">
        <v>4</v>
      </c>
      <c r="E96" s="45">
        <v>3</v>
      </c>
      <c r="F96" s="45">
        <v>2</v>
      </c>
      <c r="G96" s="46" t="s">
        <v>9</v>
      </c>
      <c r="H96" s="47" t="s">
        <v>14</v>
      </c>
      <c r="I96" s="48" t="s">
        <v>53</v>
      </c>
      <c r="J96" s="49" t="s">
        <v>46</v>
      </c>
      <c r="K96" s="50" t="s">
        <v>54</v>
      </c>
    </row>
    <row r="97" spans="2:11" ht="13.5" thickTop="1">
      <c r="B97" s="402" t="s">
        <v>10</v>
      </c>
      <c r="C97" s="403"/>
      <c r="D97" s="403"/>
      <c r="E97" s="403"/>
      <c r="F97" s="403"/>
      <c r="G97" s="403"/>
      <c r="H97" s="404"/>
      <c r="I97" s="404"/>
      <c r="J97" s="404"/>
      <c r="K97" s="405"/>
    </row>
    <row r="98" spans="2:11" ht="15" customHeight="1">
      <c r="B98" s="19" t="s">
        <v>49</v>
      </c>
      <c r="C98" s="4">
        <f>BIOLOGIA!$C$47</f>
        <v>18</v>
      </c>
      <c r="D98" s="4">
        <f>BIOLOGIA!$C$48</f>
        <v>3</v>
      </c>
      <c r="E98" s="4">
        <f>BIOLOGIA!$C$49</f>
        <v>0</v>
      </c>
      <c r="F98" s="4">
        <f>BIOLOGIA!$C$50</f>
        <v>0</v>
      </c>
      <c r="G98" s="4">
        <f>C98+D98+E98</f>
        <v>21</v>
      </c>
      <c r="H98" s="10">
        <f>G98*100/$C$95</f>
        <v>100</v>
      </c>
      <c r="I98" s="9">
        <f>BIOLOGIA!$C$138</f>
        <v>5</v>
      </c>
      <c r="J98" s="9">
        <f>BIOLOGIA!$C$139</f>
        <v>5</v>
      </c>
      <c r="K98" s="66">
        <f>BIOLOGIA!$C$140</f>
        <v>4.8571428571428568</v>
      </c>
    </row>
    <row r="99" spans="2:11" ht="15">
      <c r="B99" s="19" t="s">
        <v>0</v>
      </c>
      <c r="C99" s="4">
        <f>BIOLOGIA!$D$47</f>
        <v>14</v>
      </c>
      <c r="D99" s="4">
        <f>BIOLOGIA!$D$48</f>
        <v>5</v>
      </c>
      <c r="E99" s="4">
        <f>BIOLOGIA!$D$49</f>
        <v>2</v>
      </c>
      <c r="F99" s="4">
        <f>BIOLOGIA!$D$50</f>
        <v>0</v>
      </c>
      <c r="G99" s="4">
        <f>C99+D99+E99</f>
        <v>21</v>
      </c>
      <c r="H99" s="10">
        <f>G99*100/$C$95</f>
        <v>100</v>
      </c>
      <c r="I99" s="9">
        <f>BIOLOGIA!$D$138</f>
        <v>5</v>
      </c>
      <c r="J99" s="9">
        <f>BIOLOGIA!$D$139</f>
        <v>4</v>
      </c>
      <c r="K99" s="66">
        <f>BIOLOGIA!$D$140</f>
        <v>4.5714285714285712</v>
      </c>
    </row>
    <row r="100" spans="2:11" ht="15">
      <c r="B100" s="19" t="s">
        <v>55</v>
      </c>
      <c r="C100" s="20">
        <f>BIOLOGIA!$E$47</f>
        <v>18</v>
      </c>
      <c r="D100" s="20">
        <f>BIOLOGIA!$E$48</f>
        <v>3</v>
      </c>
      <c r="E100" s="20">
        <f>BIOLOGIA!$E$49</f>
        <v>0</v>
      </c>
      <c r="F100" s="20">
        <f>BIOLOGIA!$E$50</f>
        <v>0</v>
      </c>
      <c r="G100" s="4">
        <f>C100+D100+E100</f>
        <v>21</v>
      </c>
      <c r="H100" s="10">
        <f>G100*100/$C$95</f>
        <v>100</v>
      </c>
      <c r="I100" s="21">
        <f>BIOLOGIA!$E$138</f>
        <v>5</v>
      </c>
      <c r="J100" s="21">
        <f>BIOLOGIA!$E$139</f>
        <v>5</v>
      </c>
      <c r="K100" s="67">
        <f>BIOLOGIA!$E$140</f>
        <v>4.8571428571428568</v>
      </c>
    </row>
    <row r="101" spans="2:11" ht="15">
      <c r="B101" s="19" t="s">
        <v>47</v>
      </c>
      <c r="C101" s="4">
        <f>BIOLOGIA!$F$47</f>
        <v>17</v>
      </c>
      <c r="D101" s="4">
        <f>BIOLOGIA!$F$48</f>
        <v>3</v>
      </c>
      <c r="E101" s="4">
        <f>BIOLOGIA!$F$49</f>
        <v>1</v>
      </c>
      <c r="F101" s="4">
        <f>BIOLOGIA!$F$50</f>
        <v>0</v>
      </c>
      <c r="G101" s="4">
        <f>C101+D101+E101</f>
        <v>21</v>
      </c>
      <c r="H101" s="10">
        <f>G101*100/C95</f>
        <v>100</v>
      </c>
      <c r="I101" s="9">
        <f>BIOLOGIA!$F$138</f>
        <v>5</v>
      </c>
      <c r="J101" s="9">
        <f>BIOLOGIA!$F$139</f>
        <v>5</v>
      </c>
      <c r="K101" s="66">
        <f>BIOLOGIA!$F$140</f>
        <v>4.7619047619047619</v>
      </c>
    </row>
    <row r="102" spans="2:11" ht="15">
      <c r="B102" s="19" t="s">
        <v>1</v>
      </c>
      <c r="C102" s="4">
        <f>BIOLOGIA!$G$47</f>
        <v>9</v>
      </c>
      <c r="D102" s="4">
        <f>BIOLOGIA!$G$48</f>
        <v>8</v>
      </c>
      <c r="E102" s="4">
        <f>BIOLOGIA!$G$49</f>
        <v>4</v>
      </c>
      <c r="F102" s="4">
        <f>BIOLOGIA!$G$50</f>
        <v>0</v>
      </c>
      <c r="G102" s="4">
        <f>C102+D102+E102</f>
        <v>21</v>
      </c>
      <c r="H102" s="10">
        <f>G102*100/C95</f>
        <v>100</v>
      </c>
      <c r="I102" s="9">
        <f>BIOLOGIA!$G$138</f>
        <v>4</v>
      </c>
      <c r="J102" s="9">
        <f>BIOLOGIA!$G$139</f>
        <v>4</v>
      </c>
      <c r="K102" s="66">
        <f>BIOLOGIA!$G$140</f>
        <v>4.2380952380952381</v>
      </c>
    </row>
    <row r="103" spans="2:11" ht="13.5" customHeight="1" thickBot="1">
      <c r="B103" s="411" t="s">
        <v>2</v>
      </c>
      <c r="C103" s="412"/>
      <c r="D103" s="412"/>
      <c r="E103" s="412"/>
      <c r="F103" s="413"/>
      <c r="G103" s="4">
        <f>BIOLOGIA!$S$47</f>
        <v>21</v>
      </c>
      <c r="H103" s="39">
        <f>G103*100/C95</f>
        <v>100</v>
      </c>
      <c r="I103" s="54"/>
      <c r="J103" s="55"/>
      <c r="K103" s="26"/>
    </row>
    <row r="104" spans="2:11" ht="13.5" thickTop="1">
      <c r="B104" s="402" t="s">
        <v>11</v>
      </c>
      <c r="C104" s="403"/>
      <c r="D104" s="403"/>
      <c r="E104" s="403"/>
      <c r="F104" s="403"/>
      <c r="G104" s="403"/>
      <c r="H104" s="404"/>
      <c r="I104" s="404"/>
      <c r="J104" s="404"/>
      <c r="K104" s="405"/>
    </row>
    <row r="105" spans="2:11" ht="15">
      <c r="B105" s="19" t="s">
        <v>52</v>
      </c>
      <c r="C105" s="20">
        <f>BIOLOGIA!$I$47</f>
        <v>21</v>
      </c>
      <c r="D105" s="20">
        <f>BIOLOGIA!$I$48</f>
        <v>0</v>
      </c>
      <c r="E105" s="20">
        <f>BIOLOGIA!$I$49</f>
        <v>0</v>
      </c>
      <c r="F105" s="20">
        <f>BIOLOGIA!$I$50</f>
        <v>0</v>
      </c>
      <c r="G105" s="5">
        <f>C105+D105+E105</f>
        <v>21</v>
      </c>
      <c r="H105" s="10">
        <f>G105*100/$C$95</f>
        <v>100</v>
      </c>
      <c r="I105" s="9">
        <f>BIOLOGIA!$I$138</f>
        <v>5</v>
      </c>
      <c r="J105" s="9">
        <f>BIOLOGIA!$I$139</f>
        <v>5</v>
      </c>
      <c r="K105" s="66">
        <f>BIOLOGIA!$I$140</f>
        <v>5</v>
      </c>
    </row>
    <row r="106" spans="2:11" ht="15">
      <c r="B106" s="19" t="s">
        <v>48</v>
      </c>
      <c r="C106" s="20">
        <f>BIOLOGIA!$J$47</f>
        <v>13</v>
      </c>
      <c r="D106" s="20">
        <f>BIOLOGIA!$J$48</f>
        <v>4</v>
      </c>
      <c r="E106" s="20">
        <f>BIOLOGIA!$J$49</f>
        <v>2</v>
      </c>
      <c r="F106" s="20">
        <f>BIOLOGIA!$J$50</f>
        <v>2</v>
      </c>
      <c r="G106" s="5">
        <f>C106+D106+E106</f>
        <v>19</v>
      </c>
      <c r="H106" s="10">
        <f>G106*100/$C$95</f>
        <v>90.476190476190482</v>
      </c>
      <c r="I106" s="21">
        <f>BIOLOGIA!$J$138</f>
        <v>5</v>
      </c>
      <c r="J106" s="21">
        <f>BIOLOGIA!$J$139</f>
        <v>4</v>
      </c>
      <c r="K106" s="67">
        <f>BIOLOGIA!$J$140</f>
        <v>4.333333333333333</v>
      </c>
    </row>
    <row r="107" spans="2:11" ht="15">
      <c r="B107" s="19" t="s">
        <v>4</v>
      </c>
      <c r="C107" s="20">
        <f>BIOLOGIA!$K$47</f>
        <v>19</v>
      </c>
      <c r="D107" s="20">
        <f>BIOLOGIA!$K$48</f>
        <v>2</v>
      </c>
      <c r="E107" s="20">
        <f>BIOLOGIA!$K$49</f>
        <v>0</v>
      </c>
      <c r="F107" s="20">
        <f>BIOLOGIA!$K$50</f>
        <v>0</v>
      </c>
      <c r="G107" s="5">
        <f>C107+D107+E107</f>
        <v>21</v>
      </c>
      <c r="H107" s="10">
        <f>G107*100/C95</f>
        <v>100</v>
      </c>
      <c r="I107" s="9">
        <f>BIOLOGIA!$K$138</f>
        <v>5</v>
      </c>
      <c r="J107" s="9">
        <f>BIOLOGIA!$K$139</f>
        <v>5</v>
      </c>
      <c r="K107" s="66">
        <f>BIOLOGIA!$K$140</f>
        <v>4.9047619047619051</v>
      </c>
    </row>
    <row r="108" spans="2:11" ht="13.5" customHeight="1" thickBot="1">
      <c r="B108" s="411" t="s">
        <v>5</v>
      </c>
      <c r="C108" s="412"/>
      <c r="D108" s="412"/>
      <c r="E108" s="412"/>
      <c r="F108" s="413"/>
      <c r="G108" s="4">
        <f>BIOLOGIA!$T$47</f>
        <v>21</v>
      </c>
      <c r="H108" s="39">
        <f>G108*100/C95</f>
        <v>100</v>
      </c>
      <c r="I108" s="54"/>
      <c r="J108" s="55"/>
      <c r="K108" s="53"/>
    </row>
    <row r="109" spans="2:11" ht="13.5" customHeight="1" thickTop="1">
      <c r="B109" s="402" t="s">
        <v>12</v>
      </c>
      <c r="C109" s="403"/>
      <c r="D109" s="403"/>
      <c r="E109" s="403"/>
      <c r="F109" s="403"/>
      <c r="G109" s="403"/>
      <c r="H109" s="404"/>
      <c r="I109" s="404"/>
      <c r="J109" s="404"/>
      <c r="K109" s="405"/>
    </row>
    <row r="110" spans="2:11" ht="15">
      <c r="B110" s="19" t="s">
        <v>6</v>
      </c>
      <c r="C110" s="20">
        <f>BIOLOGIA!$M$47</f>
        <v>17</v>
      </c>
      <c r="D110" s="20">
        <f>BIOLOGIA!$M$48</f>
        <v>3</v>
      </c>
      <c r="E110" s="20">
        <f>BIOLOGIA!$M$49</f>
        <v>1</v>
      </c>
      <c r="F110" s="20">
        <f>BIOLOGIA!$M$50</f>
        <v>0</v>
      </c>
      <c r="G110" s="5">
        <f>C110+D110+E110</f>
        <v>21</v>
      </c>
      <c r="H110" s="10">
        <f>G110*100/$C$95</f>
        <v>100</v>
      </c>
      <c r="I110" s="9">
        <f>BIOLOGIA!$M$138</f>
        <v>5</v>
      </c>
      <c r="J110" s="9">
        <f>BIOLOGIA!$M$139</f>
        <v>5</v>
      </c>
      <c r="K110" s="66">
        <f>BIOLOGIA!$M$140</f>
        <v>4.7619047619047619</v>
      </c>
    </row>
    <row r="111" spans="2:11" ht="15">
      <c r="B111" s="19" t="s">
        <v>50</v>
      </c>
      <c r="C111" s="20">
        <f>BIOLOGIA!$N$47</f>
        <v>3</v>
      </c>
      <c r="D111" s="20">
        <f>BIOLOGIA!$N$48</f>
        <v>15</v>
      </c>
      <c r="E111" s="20">
        <f>BIOLOGIA!$N$49</f>
        <v>3</v>
      </c>
      <c r="F111" s="20">
        <f>BIOLOGIA!$N$50</f>
        <v>0</v>
      </c>
      <c r="G111" s="5">
        <f>C111+D111+E111</f>
        <v>21</v>
      </c>
      <c r="H111" s="10">
        <f>G111*100/$C$95</f>
        <v>100</v>
      </c>
      <c r="I111" s="9">
        <f>BIOLOGIA!$N$138</f>
        <v>4</v>
      </c>
      <c r="J111" s="9">
        <f>BIOLOGIA!$N$139</f>
        <v>4</v>
      </c>
      <c r="K111" s="66">
        <f>BIOLOGIA!$N$140</f>
        <v>4</v>
      </c>
    </row>
    <row r="112" spans="2:11" ht="15">
      <c r="B112" s="19" t="s">
        <v>7</v>
      </c>
      <c r="C112" s="20">
        <f>BIOLOGIA!$O$47</f>
        <v>19</v>
      </c>
      <c r="D112" s="20">
        <f>BIOLOGIA!$O$48</f>
        <v>1</v>
      </c>
      <c r="E112" s="20">
        <f>BIOLOGIA!$O$49</f>
        <v>1</v>
      </c>
      <c r="F112" s="20">
        <f>BIOLOGIA!$O$50</f>
        <v>0</v>
      </c>
      <c r="G112" s="5">
        <f>C112+D112+E112</f>
        <v>21</v>
      </c>
      <c r="H112" s="10">
        <f>G112*100/$C$95</f>
        <v>100</v>
      </c>
      <c r="I112" s="21">
        <f>BIOLOGIA!$O$138</f>
        <v>5</v>
      </c>
      <c r="J112" s="21">
        <f>BIOLOGIA!$EO$139</f>
        <v>0</v>
      </c>
      <c r="K112" s="67">
        <f>BIOLOGIA!$O$140</f>
        <v>4.8571428571428568</v>
      </c>
    </row>
    <row r="113" spans="1:11" ht="15">
      <c r="A113" s="83"/>
      <c r="B113" s="27" t="s">
        <v>51</v>
      </c>
      <c r="C113" s="20">
        <f>BIOLOGIA!$P$47</f>
        <v>6</v>
      </c>
      <c r="D113" s="20">
        <f>BIOLOGIA!$P$48</f>
        <v>3</v>
      </c>
      <c r="E113" s="20">
        <f>BIOLOGIA!$P$49</f>
        <v>2</v>
      </c>
      <c r="F113" s="20">
        <f>BIOLOGIA!$P$50</f>
        <v>10</v>
      </c>
      <c r="G113" s="5">
        <f>C113+D113+E113</f>
        <v>11</v>
      </c>
      <c r="H113" s="10">
        <f>G113*100/C95</f>
        <v>52.38095238095238</v>
      </c>
      <c r="I113" s="9">
        <f>BIOLOGIA!$P$138</f>
        <v>3</v>
      </c>
      <c r="J113" s="9">
        <f>BIOLOGIA!$P$139</f>
        <v>2</v>
      </c>
      <c r="K113" s="66">
        <f>BIOLOGIA!$P$140</f>
        <v>3.2380952380952381</v>
      </c>
    </row>
    <row r="114" spans="1:11" ht="13.5" customHeight="1" thickBot="1">
      <c r="A114" s="83"/>
      <c r="B114" s="406" t="s">
        <v>8</v>
      </c>
      <c r="C114" s="407"/>
      <c r="D114" s="407"/>
      <c r="E114" s="407"/>
      <c r="F114" s="407"/>
      <c r="G114" s="23">
        <f>BIOLOGIA!$U$47</f>
        <v>21</v>
      </c>
      <c r="H114" s="33">
        <f>G114*100/C95</f>
        <v>100</v>
      </c>
      <c r="I114" s="58"/>
      <c r="J114" s="55"/>
      <c r="K114" s="26"/>
    </row>
    <row r="115" spans="1:11" ht="13.5" thickTop="1">
      <c r="B115" s="71"/>
      <c r="C115" s="71"/>
      <c r="D115" s="71"/>
      <c r="E115" s="71"/>
      <c r="F115" s="71"/>
      <c r="G115" s="71"/>
      <c r="H115" s="78"/>
      <c r="I115" s="79"/>
      <c r="J115" s="79"/>
      <c r="K115" s="78"/>
    </row>
    <row r="116" spans="1:11" ht="13.5" thickBot="1">
      <c r="B116" s="71"/>
      <c r="C116" s="71"/>
      <c r="D116" s="71"/>
      <c r="E116" s="71"/>
      <c r="F116" s="71"/>
      <c r="G116" s="71"/>
      <c r="H116" s="79"/>
      <c r="I116" s="73"/>
      <c r="J116" s="73"/>
      <c r="K116" s="89"/>
    </row>
    <row r="117" spans="1:11" ht="13.5" customHeight="1" thickTop="1">
      <c r="B117" s="42" t="s">
        <v>15</v>
      </c>
      <c r="C117" s="408" t="s">
        <v>34</v>
      </c>
      <c r="D117" s="409"/>
      <c r="E117" s="409"/>
      <c r="F117" s="409"/>
      <c r="G117" s="409"/>
      <c r="H117" s="410"/>
      <c r="I117" s="57"/>
      <c r="J117" s="57"/>
      <c r="K117" s="62"/>
    </row>
    <row r="118" spans="1:11">
      <c r="B118" s="43" t="s">
        <v>16</v>
      </c>
      <c r="C118" s="392">
        <f>BIOQUIMICA!$A$47</f>
        <v>17</v>
      </c>
      <c r="D118" s="393"/>
      <c r="E118" s="393"/>
      <c r="F118" s="393"/>
      <c r="G118" s="393"/>
      <c r="H118" s="394"/>
      <c r="I118" s="394"/>
      <c r="J118" s="394"/>
      <c r="K118" s="395"/>
    </row>
    <row r="119" spans="1:11" ht="13.5" thickBot="1">
      <c r="A119" s="83"/>
      <c r="B119" s="44"/>
      <c r="C119" s="45">
        <v>5</v>
      </c>
      <c r="D119" s="46">
        <v>4</v>
      </c>
      <c r="E119" s="45">
        <v>3</v>
      </c>
      <c r="F119" s="45">
        <v>2</v>
      </c>
      <c r="G119" s="46" t="s">
        <v>9</v>
      </c>
      <c r="H119" s="47" t="s">
        <v>14</v>
      </c>
      <c r="I119" s="48" t="s">
        <v>53</v>
      </c>
      <c r="J119" s="49" t="s">
        <v>46</v>
      </c>
      <c r="K119" s="50" t="s">
        <v>54</v>
      </c>
    </row>
    <row r="120" spans="1:11" ht="13.5" thickTop="1">
      <c r="B120" s="402" t="s">
        <v>10</v>
      </c>
      <c r="C120" s="403"/>
      <c r="D120" s="403"/>
      <c r="E120" s="403"/>
      <c r="F120" s="403"/>
      <c r="G120" s="403"/>
      <c r="H120" s="404"/>
      <c r="I120" s="404"/>
      <c r="J120" s="404"/>
      <c r="K120" s="405"/>
    </row>
    <row r="121" spans="1:11" ht="15" customHeight="1">
      <c r="B121" s="19" t="s">
        <v>49</v>
      </c>
      <c r="C121" s="4">
        <f>BIOQUIMICA!$C$47</f>
        <v>17</v>
      </c>
      <c r="D121" s="4">
        <f>BIOQUIMICA!$C$48</f>
        <v>0</v>
      </c>
      <c r="E121" s="4">
        <f>BIOQUIMICA!$C$49</f>
        <v>0</v>
      </c>
      <c r="F121" s="4">
        <f>BIOQUIMICA!$C$50</f>
        <v>0</v>
      </c>
      <c r="G121" s="4">
        <f>C121+D121+E121</f>
        <v>17</v>
      </c>
      <c r="H121" s="10">
        <f>G121*100/$C$118</f>
        <v>100</v>
      </c>
      <c r="I121" s="9">
        <f>BIOQUIMICA!$C$138</f>
        <v>5</v>
      </c>
      <c r="J121" s="9">
        <f>BIOQUIMICA!$C$139</f>
        <v>5</v>
      </c>
      <c r="K121" s="66">
        <f>BIOQUIMICA!$C$140</f>
        <v>5</v>
      </c>
    </row>
    <row r="122" spans="1:11" ht="15">
      <c r="B122" s="19" t="s">
        <v>0</v>
      </c>
      <c r="C122" s="4">
        <f>BIOQUIMICA!$D$47</f>
        <v>10</v>
      </c>
      <c r="D122" s="4">
        <f>BIOQUIMICA!$D$48</f>
        <v>6</v>
      </c>
      <c r="E122" s="4">
        <f>BIOQUIMICA!$D$49</f>
        <v>1</v>
      </c>
      <c r="F122" s="4">
        <f>BIOQUIMICA!$D$50</f>
        <v>0</v>
      </c>
      <c r="G122" s="4">
        <f>C122+D122+E122</f>
        <v>17</v>
      </c>
      <c r="H122" s="10">
        <f>G122*100/$C$118</f>
        <v>100</v>
      </c>
      <c r="I122" s="9">
        <f>BIOQUIMICA!$D$138</f>
        <v>5</v>
      </c>
      <c r="J122" s="9">
        <f>BIOQUIMICA!$D$139</f>
        <v>4</v>
      </c>
      <c r="K122" s="66">
        <f>BIOQUIMICA!$D$140</f>
        <v>4.5294117647058822</v>
      </c>
    </row>
    <row r="123" spans="1:11" ht="15">
      <c r="B123" s="19" t="s">
        <v>55</v>
      </c>
      <c r="C123" s="20">
        <f>BIOQUIMICA!$E$47</f>
        <v>13</v>
      </c>
      <c r="D123" s="20">
        <f>BIOQUIMICA!$E$48</f>
        <v>4</v>
      </c>
      <c r="E123" s="20">
        <f>BIOQUIMICA!$E$49</f>
        <v>0</v>
      </c>
      <c r="F123" s="20">
        <f>BIOQUIMICA!$E$50</f>
        <v>0</v>
      </c>
      <c r="G123" s="4">
        <f>C123+D123+E123</f>
        <v>17</v>
      </c>
      <c r="H123" s="10">
        <f>G123*100/$C$118</f>
        <v>100</v>
      </c>
      <c r="I123" s="21">
        <f>BIOQUIMICA!$E$138</f>
        <v>5</v>
      </c>
      <c r="J123" s="21">
        <f>BIOQUIMICA!$E$139</f>
        <v>5</v>
      </c>
      <c r="K123" s="67">
        <f>BIOQUIMICA!$E$140</f>
        <v>4.7647058823529411</v>
      </c>
    </row>
    <row r="124" spans="1:11" ht="15">
      <c r="B124" s="19" t="s">
        <v>47</v>
      </c>
      <c r="C124" s="4">
        <f>BIOQUIMICA!$F$47</f>
        <v>15</v>
      </c>
      <c r="D124" s="4">
        <f>BIOQUIMICA!$F$48</f>
        <v>1</v>
      </c>
      <c r="E124" s="4">
        <f>BIOQUIMICA!$F$49</f>
        <v>1</v>
      </c>
      <c r="F124" s="4">
        <f>BIOQUIMICA!$F$50</f>
        <v>0</v>
      </c>
      <c r="G124" s="4">
        <f>C124+D124+E124</f>
        <v>17</v>
      </c>
      <c r="H124" s="10">
        <f>G124*100/C118</f>
        <v>100</v>
      </c>
      <c r="I124" s="9">
        <f>BIOQUIMICA!$F$138</f>
        <v>5</v>
      </c>
      <c r="J124" s="9">
        <f>BIOQUIMICA!$F$139</f>
        <v>5</v>
      </c>
      <c r="K124" s="66">
        <f>BIOQUIMICA!$F$140</f>
        <v>4.8235294117647056</v>
      </c>
    </row>
    <row r="125" spans="1:11" ht="15">
      <c r="B125" s="19" t="s">
        <v>1</v>
      </c>
      <c r="C125" s="4">
        <f>BIOQUIMICA!$G$47</f>
        <v>2</v>
      </c>
      <c r="D125" s="4">
        <f>BIOQUIMICA!$G$48</f>
        <v>5</v>
      </c>
      <c r="E125" s="4">
        <f>BIOQUIMICA!$G$49</f>
        <v>7</v>
      </c>
      <c r="F125" s="4">
        <f>BIOQUIMICA!$G$50</f>
        <v>3</v>
      </c>
      <c r="G125" s="4">
        <f>C125+D125+E125</f>
        <v>14</v>
      </c>
      <c r="H125" s="10">
        <f>G125*100/C118</f>
        <v>82.352941176470594</v>
      </c>
      <c r="I125" s="9">
        <f>BIOQUIMICA!$G$138</f>
        <v>3</v>
      </c>
      <c r="J125" s="9">
        <f>BIOQUIMICA!$G$139</f>
        <v>3</v>
      </c>
      <c r="K125" s="66">
        <f>BIOQUIMICA!$G$140</f>
        <v>3.3529411764705883</v>
      </c>
    </row>
    <row r="126" spans="1:11" ht="13.5" customHeight="1" thickBot="1">
      <c r="B126" s="411" t="s">
        <v>2</v>
      </c>
      <c r="C126" s="412"/>
      <c r="D126" s="412"/>
      <c r="E126" s="412"/>
      <c r="F126" s="413"/>
      <c r="G126" s="4">
        <f>BIOQUIMICA!$S$47</f>
        <v>17</v>
      </c>
      <c r="H126" s="39">
        <f>G126*100/C118</f>
        <v>100</v>
      </c>
      <c r="I126" s="54"/>
      <c r="J126" s="55"/>
      <c r="K126" s="26"/>
    </row>
    <row r="127" spans="1:11" ht="13.5" thickTop="1">
      <c r="B127" s="402" t="s">
        <v>11</v>
      </c>
      <c r="C127" s="403"/>
      <c r="D127" s="403"/>
      <c r="E127" s="403"/>
      <c r="F127" s="403"/>
      <c r="G127" s="403"/>
      <c r="H127" s="404"/>
      <c r="I127" s="404"/>
      <c r="J127" s="404"/>
      <c r="K127" s="405"/>
    </row>
    <row r="128" spans="1:11" ht="15">
      <c r="B128" s="19" t="s">
        <v>52</v>
      </c>
      <c r="C128" s="20">
        <f>BIOQUIMICA!$I$47</f>
        <v>17</v>
      </c>
      <c r="D128" s="20">
        <f>BIOQUIMICA!$I$48</f>
        <v>0</v>
      </c>
      <c r="E128" s="20">
        <f>BIOQUIMICA!$I$49</f>
        <v>0</v>
      </c>
      <c r="F128" s="20">
        <f>BIOQUIMICA!$I$50</f>
        <v>0</v>
      </c>
      <c r="G128" s="5">
        <f>C128+D128+E128</f>
        <v>17</v>
      </c>
      <c r="H128" s="10">
        <f>G128*100/$C$118</f>
        <v>100</v>
      </c>
      <c r="I128" s="9">
        <f>BIOQUIMICA!$I$138</f>
        <v>5</v>
      </c>
      <c r="J128" s="9">
        <f>BIOQUIMICA!$I$139</f>
        <v>5</v>
      </c>
      <c r="K128" s="66">
        <f>BIOQUIMICA!$I$140</f>
        <v>5</v>
      </c>
    </row>
    <row r="129" spans="1:11" ht="15">
      <c r="B129" s="19" t="s">
        <v>48</v>
      </c>
      <c r="C129" s="20">
        <f>BIOQUIMICA!$J$47</f>
        <v>10</v>
      </c>
      <c r="D129" s="20">
        <f>BIOQUIMICA!$J$48</f>
        <v>5</v>
      </c>
      <c r="E129" s="20">
        <f>BIOQUIMICA!$J$49</f>
        <v>1</v>
      </c>
      <c r="F129" s="20">
        <f>BIOQUIMICA!$J$50</f>
        <v>1</v>
      </c>
      <c r="G129" s="5">
        <f>C129+D129+E129</f>
        <v>16</v>
      </c>
      <c r="H129" s="10">
        <f>G129*100/$C$118</f>
        <v>94.117647058823536</v>
      </c>
      <c r="I129" s="21">
        <f>BIOQUIMICA!$J$138</f>
        <v>5</v>
      </c>
      <c r="J129" s="21">
        <f>BIOQUIMICA!$J$139</f>
        <v>4</v>
      </c>
      <c r="K129" s="67">
        <f>BIOQUIMICA!$J$140</f>
        <v>4.4117647058823533</v>
      </c>
    </row>
    <row r="130" spans="1:11" ht="15">
      <c r="B130" s="19" t="s">
        <v>4</v>
      </c>
      <c r="C130" s="20">
        <f>BIOQUIMICA!$K$47</f>
        <v>16</v>
      </c>
      <c r="D130" s="20">
        <f>BIOQUIMICA!$K$48</f>
        <v>1</v>
      </c>
      <c r="E130" s="20">
        <f>BIOQUIMICA!$K$49</f>
        <v>0</v>
      </c>
      <c r="F130" s="20">
        <f>BIOQUIMICA!$K$50</f>
        <v>0</v>
      </c>
      <c r="G130" s="5">
        <f>C130+D130+E130</f>
        <v>17</v>
      </c>
      <c r="H130" s="10">
        <f>G130*100/C118</f>
        <v>100</v>
      </c>
      <c r="I130" s="9">
        <f>BIOQUIMICA!$K$138</f>
        <v>5</v>
      </c>
      <c r="J130" s="9">
        <f>BIOQUIMICA!$K$139</f>
        <v>5</v>
      </c>
      <c r="K130" s="66">
        <f>BIOQUIMICA!$K$140</f>
        <v>4.9411764705882355</v>
      </c>
    </row>
    <row r="131" spans="1:11" ht="13.5" customHeight="1" thickBot="1">
      <c r="B131" s="411" t="s">
        <v>5</v>
      </c>
      <c r="C131" s="412"/>
      <c r="D131" s="412"/>
      <c r="E131" s="412"/>
      <c r="F131" s="413"/>
      <c r="G131" s="4">
        <f>BIOQUIMICA!$T$47</f>
        <v>17</v>
      </c>
      <c r="H131" s="39">
        <f>G131*100/C118</f>
        <v>100</v>
      </c>
      <c r="I131" s="54"/>
      <c r="J131" s="55"/>
      <c r="K131" s="53"/>
    </row>
    <row r="132" spans="1:11" ht="13.5" customHeight="1" thickTop="1">
      <c r="B132" s="402" t="s">
        <v>12</v>
      </c>
      <c r="C132" s="403"/>
      <c r="D132" s="403"/>
      <c r="E132" s="403"/>
      <c r="F132" s="403"/>
      <c r="G132" s="403"/>
      <c r="H132" s="404"/>
      <c r="I132" s="404"/>
      <c r="J132" s="404"/>
      <c r="K132" s="405"/>
    </row>
    <row r="133" spans="1:11" ht="15">
      <c r="B133" s="19" t="s">
        <v>6</v>
      </c>
      <c r="C133" s="20">
        <f>BIOQUIMICA!$M$47</f>
        <v>15</v>
      </c>
      <c r="D133" s="20">
        <f>BIOQUIMICA!$M$48</f>
        <v>0</v>
      </c>
      <c r="E133" s="20">
        <f>BIOQUIMICA!$M$49</f>
        <v>2</v>
      </c>
      <c r="F133" s="20">
        <f>BIOQUIMICA!$M$50</f>
        <v>0</v>
      </c>
      <c r="G133" s="5">
        <f>C133+D133+E133</f>
        <v>17</v>
      </c>
      <c r="H133" s="10">
        <f>G133*100/$C$118</f>
        <v>100</v>
      </c>
      <c r="I133" s="9">
        <f>BIOQUIMICA!$M$138</f>
        <v>5</v>
      </c>
      <c r="J133" s="9">
        <f>BIOQUIMICA!$M$139</f>
        <v>5</v>
      </c>
      <c r="K133" s="66">
        <f>BIOQUIMICA!$M$140</f>
        <v>4.7647058823529411</v>
      </c>
    </row>
    <row r="134" spans="1:11" ht="15">
      <c r="B134" s="19" t="s">
        <v>50</v>
      </c>
      <c r="C134" s="20">
        <f>BIOQUIMICA!$N$47</f>
        <v>7</v>
      </c>
      <c r="D134" s="20">
        <f>BIOQUIMICA!$N$48</f>
        <v>2</v>
      </c>
      <c r="E134" s="20">
        <f>BIOQUIMICA!$N$49</f>
        <v>7</v>
      </c>
      <c r="F134" s="20">
        <f>BIOQUIMICA!$N$50</f>
        <v>1</v>
      </c>
      <c r="G134" s="5">
        <f>C134+D134+E134</f>
        <v>16</v>
      </c>
      <c r="H134" s="10">
        <f>G134*100/$C$118</f>
        <v>94.117647058823536</v>
      </c>
      <c r="I134" s="9">
        <f>BIOQUIMICA!$N$138</f>
        <v>4</v>
      </c>
      <c r="J134" s="9">
        <f>BIOQUIMICA!$N$139</f>
        <v>3</v>
      </c>
      <c r="K134" s="66">
        <f>BIOQUIMICA!$N$140</f>
        <v>3.8823529411764706</v>
      </c>
    </row>
    <row r="135" spans="1:11" ht="15">
      <c r="B135" s="19" t="s">
        <v>7</v>
      </c>
      <c r="C135" s="20">
        <f>BIOQUIMICA!$O$47</f>
        <v>16</v>
      </c>
      <c r="D135" s="20">
        <f>BIOQUIMICA!$O$48</f>
        <v>1</v>
      </c>
      <c r="E135" s="20">
        <f>BIOQUIMICA!$O$49</f>
        <v>0</v>
      </c>
      <c r="F135" s="20">
        <f>BIOQUIMICA!$O$50</f>
        <v>0</v>
      </c>
      <c r="G135" s="5">
        <f>C135+D135+E135</f>
        <v>17</v>
      </c>
      <c r="H135" s="10">
        <f>G135*100/$C$118</f>
        <v>100</v>
      </c>
      <c r="I135" s="21">
        <f>BIOQUIMICA!$O$138</f>
        <v>5</v>
      </c>
      <c r="J135" s="21">
        <f>BIOQUIMICA!$EO$139</f>
        <v>0</v>
      </c>
      <c r="K135" s="67">
        <f>BIOQUIMICA!$O$140</f>
        <v>4.9411764705882355</v>
      </c>
    </row>
    <row r="136" spans="1:11" ht="15">
      <c r="A136" s="83"/>
      <c r="B136" s="27" t="s">
        <v>51</v>
      </c>
      <c r="C136" s="20">
        <f>BIOQUIMICA!$P$47</f>
        <v>9</v>
      </c>
      <c r="D136" s="20">
        <f>BIOQUIMICA!$P$48</f>
        <v>5</v>
      </c>
      <c r="E136" s="20">
        <f>BIOQUIMICA!$P$49</f>
        <v>2</v>
      </c>
      <c r="F136" s="20">
        <f>BIOQUIMICA!$P$50</f>
        <v>1</v>
      </c>
      <c r="G136" s="5">
        <f>C136+D136+E136</f>
        <v>16</v>
      </c>
      <c r="H136" s="10">
        <f>G136*100/C118</f>
        <v>94.117647058823536</v>
      </c>
      <c r="I136" s="9">
        <f>BIOQUIMICA!$P$138</f>
        <v>5</v>
      </c>
      <c r="J136" s="9">
        <f>BIOQUIMICA!$P$139</f>
        <v>4</v>
      </c>
      <c r="K136" s="66">
        <f>BIOQUIMICA!$P$140</f>
        <v>4.2941176470588234</v>
      </c>
    </row>
    <row r="137" spans="1:11" ht="13.5" customHeight="1" thickBot="1">
      <c r="A137" s="83"/>
      <c r="B137" s="406" t="s">
        <v>8</v>
      </c>
      <c r="C137" s="407"/>
      <c r="D137" s="407"/>
      <c r="E137" s="407"/>
      <c r="F137" s="407"/>
      <c r="G137" s="23">
        <f>BIOQUIMICA!$U$47</f>
        <v>17</v>
      </c>
      <c r="H137" s="33">
        <f>G137*100/C118</f>
        <v>100</v>
      </c>
      <c r="I137" s="58"/>
      <c r="J137" s="55"/>
      <c r="K137" s="26"/>
    </row>
    <row r="138" spans="1:11" ht="13.5" thickTop="1">
      <c r="B138" s="71"/>
      <c r="C138" s="71"/>
      <c r="D138" s="71"/>
      <c r="E138" s="71"/>
      <c r="F138" s="71"/>
      <c r="G138" s="71"/>
      <c r="H138" s="79"/>
      <c r="I138" s="87"/>
      <c r="J138" s="87"/>
      <c r="K138" s="88"/>
    </row>
    <row r="139" spans="1:11" ht="13.5" thickBot="1">
      <c r="B139" s="71"/>
      <c r="C139" s="71"/>
      <c r="D139" s="71"/>
      <c r="E139" s="71"/>
      <c r="F139" s="71"/>
      <c r="G139" s="71"/>
      <c r="H139" s="79"/>
      <c r="I139" s="73"/>
      <c r="J139" s="73"/>
      <c r="K139" s="89"/>
    </row>
    <row r="140" spans="1:11" ht="13.5" customHeight="1" thickTop="1">
      <c r="B140" s="42" t="s">
        <v>15</v>
      </c>
      <c r="C140" s="408" t="s">
        <v>33</v>
      </c>
      <c r="D140" s="409"/>
      <c r="E140" s="409"/>
      <c r="F140" s="409"/>
      <c r="G140" s="409"/>
      <c r="H140" s="410"/>
      <c r="I140" s="63"/>
      <c r="J140" s="57"/>
      <c r="K140" s="62"/>
    </row>
    <row r="141" spans="1:11">
      <c r="B141" s="43" t="s">
        <v>16</v>
      </c>
      <c r="C141" s="392">
        <f>MICROBIOLOGIA!$A$47</f>
        <v>17</v>
      </c>
      <c r="D141" s="393"/>
      <c r="E141" s="393"/>
      <c r="F141" s="393"/>
      <c r="G141" s="393"/>
      <c r="H141" s="394"/>
      <c r="I141" s="394"/>
      <c r="J141" s="394"/>
      <c r="K141" s="395"/>
    </row>
    <row r="142" spans="1:11" ht="13.5" thickBot="1">
      <c r="A142" s="83"/>
      <c r="B142" s="44"/>
      <c r="C142" s="45">
        <v>5</v>
      </c>
      <c r="D142" s="46">
        <v>4</v>
      </c>
      <c r="E142" s="45">
        <v>3</v>
      </c>
      <c r="F142" s="45">
        <v>2</v>
      </c>
      <c r="G142" s="46" t="s">
        <v>9</v>
      </c>
      <c r="H142" s="47" t="s">
        <v>14</v>
      </c>
      <c r="I142" s="48" t="s">
        <v>53</v>
      </c>
      <c r="J142" s="49" t="s">
        <v>46</v>
      </c>
      <c r="K142" s="50" t="s">
        <v>54</v>
      </c>
    </row>
    <row r="143" spans="1:11" ht="13.5" thickTop="1">
      <c r="B143" s="402" t="s">
        <v>10</v>
      </c>
      <c r="C143" s="403"/>
      <c r="D143" s="403"/>
      <c r="E143" s="403"/>
      <c r="F143" s="403"/>
      <c r="G143" s="403"/>
      <c r="H143" s="404"/>
      <c r="I143" s="404"/>
      <c r="J143" s="404"/>
      <c r="K143" s="405"/>
    </row>
    <row r="144" spans="1:11" ht="15" customHeight="1">
      <c r="B144" s="19" t="s">
        <v>49</v>
      </c>
      <c r="C144" s="4">
        <f>MICROBIOLOGIA!$C$47</f>
        <v>16</v>
      </c>
      <c r="D144" s="4">
        <f>MICROBIOLOGIA!$C$48</f>
        <v>1</v>
      </c>
      <c r="E144" s="4">
        <f>MICROBIOLOGIA!$C$49</f>
        <v>0</v>
      </c>
      <c r="F144" s="4">
        <f>MICROBIOLOGIA!$C$50</f>
        <v>0</v>
      </c>
      <c r="G144" s="4">
        <f>C144+D144+E144</f>
        <v>17</v>
      </c>
      <c r="H144" s="10">
        <f>G144*100/$C$141</f>
        <v>100</v>
      </c>
      <c r="I144" s="9">
        <f>MICROBIOLOGIA!$C$138</f>
        <v>5</v>
      </c>
      <c r="J144" s="9">
        <f>MICROBIOLOGIA!$C$139</f>
        <v>5</v>
      </c>
      <c r="K144" s="66">
        <f>MICROBIOLOGIA!$C$140</f>
        <v>4.9411764705882355</v>
      </c>
    </row>
    <row r="145" spans="1:11" ht="15">
      <c r="B145" s="19" t="s">
        <v>0</v>
      </c>
      <c r="C145" s="4">
        <f>MICROBIOLOGIA!$D$47</f>
        <v>9</v>
      </c>
      <c r="D145" s="4">
        <f>MICROBIOLOGIA!$D$48</f>
        <v>5</v>
      </c>
      <c r="E145" s="4">
        <f>MICROBIOLOGIA!$D$49</f>
        <v>2</v>
      </c>
      <c r="F145" s="4">
        <f>MICROBIOLOGIA!$D$50</f>
        <v>1</v>
      </c>
      <c r="G145" s="4">
        <f>C145+D145+E145</f>
        <v>16</v>
      </c>
      <c r="H145" s="10">
        <f>G145*100/$C$141</f>
        <v>94.117647058823536</v>
      </c>
      <c r="I145" s="9">
        <f>MICROBIOLOGIA!$D$138</f>
        <v>5</v>
      </c>
      <c r="J145" s="9">
        <f>MICROBIOLOGIA!$D$139</f>
        <v>4</v>
      </c>
      <c r="K145" s="66">
        <f>MICROBIOLOGIA!$D$140</f>
        <v>4.2941176470588234</v>
      </c>
    </row>
    <row r="146" spans="1:11" ht="15">
      <c r="B146" s="19" t="s">
        <v>55</v>
      </c>
      <c r="C146" s="20">
        <f>MICROBIOLOGIA!$E$47</f>
        <v>14</v>
      </c>
      <c r="D146" s="20">
        <f>MICROBIOLOGIA!$E$48</f>
        <v>3</v>
      </c>
      <c r="E146" s="20">
        <f>MICROBIOLOGIA!$E$49</f>
        <v>0</v>
      </c>
      <c r="F146" s="20">
        <f>MICROBIOLOGIA!$E$50</f>
        <v>0</v>
      </c>
      <c r="G146" s="4">
        <f>C146+D146+E146</f>
        <v>17</v>
      </c>
      <c r="H146" s="10">
        <f>G146*100/$C$141</f>
        <v>100</v>
      </c>
      <c r="I146" s="21">
        <f>MICROBIOLOGIA!$E$138</f>
        <v>5</v>
      </c>
      <c r="J146" s="21">
        <f>MICROBIOLOGIA!$E$139</f>
        <v>5</v>
      </c>
      <c r="K146" s="67">
        <f>MICROBIOLOGIA!$E$140</f>
        <v>4.8235294117647056</v>
      </c>
    </row>
    <row r="147" spans="1:11" ht="15">
      <c r="B147" s="19" t="s">
        <v>47</v>
      </c>
      <c r="C147" s="4">
        <f>MICROBIOLOGIA!$F$47</f>
        <v>16</v>
      </c>
      <c r="D147" s="4">
        <f>MICROBIOLOGIA!$F$48</f>
        <v>0</v>
      </c>
      <c r="E147" s="4">
        <f>MICROBIOLOGIA!$F$49</f>
        <v>1</v>
      </c>
      <c r="F147" s="4">
        <f>MICROBIOLOGIA!$F$50</f>
        <v>0</v>
      </c>
      <c r="G147" s="4">
        <f>C147+D147+E147</f>
        <v>17</v>
      </c>
      <c r="H147" s="10">
        <f>G147*100/C141</f>
        <v>100</v>
      </c>
      <c r="I147" s="9">
        <f>MICROBIOLOGIA!$F$138</f>
        <v>5</v>
      </c>
      <c r="J147" s="9">
        <f>MICROBIOLOGIA!$F$139</f>
        <v>5</v>
      </c>
      <c r="K147" s="66">
        <f>MICROBIOLOGIA!$F$140</f>
        <v>4.882352941176471</v>
      </c>
    </row>
    <row r="148" spans="1:11" ht="15">
      <c r="B148" s="19" t="s">
        <v>1</v>
      </c>
      <c r="C148" s="4">
        <f>MICROBIOLOGIA!$G$47</f>
        <v>7</v>
      </c>
      <c r="D148" s="4">
        <f>MICROBIOLOGIA!$G$48</f>
        <v>6</v>
      </c>
      <c r="E148" s="4">
        <f>MICROBIOLOGIA!$G$49</f>
        <v>4</v>
      </c>
      <c r="F148" s="4">
        <f>MICROBIOLOGIA!$G$50</f>
        <v>0</v>
      </c>
      <c r="G148" s="4">
        <f>C148+D148+E148</f>
        <v>17</v>
      </c>
      <c r="H148" s="10">
        <f>G148*100/C141</f>
        <v>100</v>
      </c>
      <c r="I148" s="9">
        <f>MICROBIOLOGIA!$G$138</f>
        <v>4</v>
      </c>
      <c r="J148" s="9">
        <f>MICROBIOLOGIA!$G$139</f>
        <v>4</v>
      </c>
      <c r="K148" s="66">
        <f>MICROBIOLOGIA!$G$140</f>
        <v>4.1764705882352944</v>
      </c>
    </row>
    <row r="149" spans="1:11" ht="13.5" customHeight="1" thickBot="1">
      <c r="B149" s="411" t="s">
        <v>2</v>
      </c>
      <c r="C149" s="412"/>
      <c r="D149" s="412"/>
      <c r="E149" s="412"/>
      <c r="F149" s="413"/>
      <c r="G149" s="4">
        <f>MICROBIOLOGIA!$S$47</f>
        <v>17</v>
      </c>
      <c r="H149" s="39">
        <f>G149*100/C141</f>
        <v>100</v>
      </c>
      <c r="I149" s="54"/>
      <c r="J149" s="55"/>
      <c r="K149" s="26"/>
    </row>
    <row r="150" spans="1:11" ht="13.5" thickTop="1">
      <c r="B150" s="402" t="s">
        <v>11</v>
      </c>
      <c r="C150" s="403"/>
      <c r="D150" s="403"/>
      <c r="E150" s="403"/>
      <c r="F150" s="403"/>
      <c r="G150" s="403"/>
      <c r="H150" s="404"/>
      <c r="I150" s="404"/>
      <c r="J150" s="404"/>
      <c r="K150" s="405"/>
    </row>
    <row r="151" spans="1:11" ht="15">
      <c r="B151" s="19" t="s">
        <v>52</v>
      </c>
      <c r="C151" s="20">
        <f>MICROBIOLOGIA!$I$47</f>
        <v>17</v>
      </c>
      <c r="D151" s="20">
        <f>MICROBIOLOGIA!$I$48</f>
        <v>0</v>
      </c>
      <c r="E151" s="20">
        <f>MICROBIOLOGIA!$I$49</f>
        <v>0</v>
      </c>
      <c r="F151" s="20">
        <f>MICROBIOLOGIA!$I$50</f>
        <v>0</v>
      </c>
      <c r="G151" s="5">
        <f>C151+D151+E151</f>
        <v>17</v>
      </c>
      <c r="H151" s="10">
        <f>G151*100/$C$141</f>
        <v>100</v>
      </c>
      <c r="I151" s="9">
        <f>MICROBIOLOGIA!$I$138</f>
        <v>5</v>
      </c>
      <c r="J151" s="9">
        <f>MICROBIOLOGIA!$I$139</f>
        <v>5</v>
      </c>
      <c r="K151" s="66">
        <f>MICROBIOLOGIA!$I$140</f>
        <v>5</v>
      </c>
    </row>
    <row r="152" spans="1:11" ht="15">
      <c r="B152" s="19" t="s">
        <v>48</v>
      </c>
      <c r="C152" s="20">
        <f>MICROBIOLOGIA!$J$47</f>
        <v>11</v>
      </c>
      <c r="D152" s="20">
        <f>MICROBIOLOGIA!$J$48</f>
        <v>3</v>
      </c>
      <c r="E152" s="20">
        <f>MICROBIOLOGIA!$J$49</f>
        <v>2</v>
      </c>
      <c r="F152" s="20">
        <f>MICROBIOLOGIA!$J$50</f>
        <v>1</v>
      </c>
      <c r="G152" s="5">
        <f>C152+D152+E152</f>
        <v>16</v>
      </c>
      <c r="H152" s="10">
        <f>G152*100/$C$141</f>
        <v>94.117647058823536</v>
      </c>
      <c r="I152" s="21">
        <f>MICROBIOLOGIA!$J$138</f>
        <v>5</v>
      </c>
      <c r="J152" s="21">
        <f>MICROBIOLOGIA!$J$139</f>
        <v>4</v>
      </c>
      <c r="K152" s="67">
        <f>MICROBIOLOGIA!$J$140</f>
        <v>4.4117647058823533</v>
      </c>
    </row>
    <row r="153" spans="1:11" ht="15">
      <c r="B153" s="19" t="s">
        <v>4</v>
      </c>
      <c r="C153" s="20">
        <f>MICROBIOLOGIA!$K$47</f>
        <v>16</v>
      </c>
      <c r="D153" s="20">
        <f>MICROBIOLOGIA!$K$48</f>
        <v>1</v>
      </c>
      <c r="E153" s="20">
        <f>MICROBIOLOGIA!$K$49</f>
        <v>0</v>
      </c>
      <c r="F153" s="20">
        <f>MICROBIOLOGIA!$K$50</f>
        <v>0</v>
      </c>
      <c r="G153" s="5">
        <f>C153+D153+E153</f>
        <v>17</v>
      </c>
      <c r="H153" s="10">
        <f>G153*100/C141</f>
        <v>100</v>
      </c>
      <c r="I153" s="9">
        <f>MICROBIOLOGIA!$K$138</f>
        <v>5</v>
      </c>
      <c r="J153" s="9">
        <f>MICROBIOLOGIA!$K$139</f>
        <v>5</v>
      </c>
      <c r="K153" s="66">
        <f>MICROBIOLOGIA!$K$140</f>
        <v>4.9411764705882355</v>
      </c>
    </row>
    <row r="154" spans="1:11" ht="13.5" customHeight="1" thickBot="1">
      <c r="B154" s="411" t="s">
        <v>5</v>
      </c>
      <c r="C154" s="412"/>
      <c r="D154" s="412"/>
      <c r="E154" s="412"/>
      <c r="F154" s="413"/>
      <c r="G154" s="4">
        <f>MICROBIOLOGIA!$T$47</f>
        <v>17</v>
      </c>
      <c r="H154" s="39">
        <f>G154*100/C141</f>
        <v>100</v>
      </c>
      <c r="I154" s="54"/>
      <c r="J154" s="55"/>
      <c r="K154" s="53"/>
    </row>
    <row r="155" spans="1:11" ht="13.5" customHeight="1" thickTop="1">
      <c r="B155" s="402" t="s">
        <v>12</v>
      </c>
      <c r="C155" s="403"/>
      <c r="D155" s="403"/>
      <c r="E155" s="403"/>
      <c r="F155" s="403"/>
      <c r="G155" s="403"/>
      <c r="H155" s="404"/>
      <c r="I155" s="404"/>
      <c r="J155" s="404"/>
      <c r="K155" s="405"/>
    </row>
    <row r="156" spans="1:11" ht="15">
      <c r="B156" s="19" t="s">
        <v>6</v>
      </c>
      <c r="C156" s="20">
        <f>MICROBIOLOGIA!$M$47</f>
        <v>13</v>
      </c>
      <c r="D156" s="20">
        <f>MICROBIOLOGIA!$M$48</f>
        <v>3</v>
      </c>
      <c r="E156" s="20">
        <f>MICROBIOLOGIA!$M$49</f>
        <v>1</v>
      </c>
      <c r="F156" s="20">
        <f>MICROBIOLOGIA!$M$50</f>
        <v>0</v>
      </c>
      <c r="G156" s="5">
        <f>C156+D156+E156</f>
        <v>17</v>
      </c>
      <c r="H156" s="10">
        <f>G156*100/$C$141</f>
        <v>100</v>
      </c>
      <c r="I156" s="9">
        <f>MICROBIOLOGIA!$M$138</f>
        <v>5</v>
      </c>
      <c r="J156" s="9">
        <f>MICROBIOLOGIA!$M$139</f>
        <v>5</v>
      </c>
      <c r="K156" s="66">
        <f>MICROBIOLOGIA!$M$140</f>
        <v>4.7058823529411766</v>
      </c>
    </row>
    <row r="157" spans="1:11" ht="15">
      <c r="B157" s="19" t="s">
        <v>50</v>
      </c>
      <c r="C157" s="20">
        <f>MICROBIOLOGIA!$N$47</f>
        <v>2</v>
      </c>
      <c r="D157" s="20">
        <f>MICROBIOLOGIA!$N$48</f>
        <v>12</v>
      </c>
      <c r="E157" s="20">
        <f>MICROBIOLOGIA!$N$49</f>
        <v>3</v>
      </c>
      <c r="F157" s="20">
        <f>MICROBIOLOGIA!$N$50</f>
        <v>0</v>
      </c>
      <c r="G157" s="5">
        <f>C157+D157+E157</f>
        <v>17</v>
      </c>
      <c r="H157" s="10">
        <f>G157*100/$C$141</f>
        <v>100</v>
      </c>
      <c r="I157" s="9">
        <f>MICROBIOLOGIA!$N$138</f>
        <v>4</v>
      </c>
      <c r="J157" s="9">
        <f>MICROBIOLOGIA!$N$139</f>
        <v>4</v>
      </c>
      <c r="K157" s="66">
        <f>MICROBIOLOGIA!$N$140</f>
        <v>3.9411764705882355</v>
      </c>
    </row>
    <row r="158" spans="1:11" ht="15">
      <c r="B158" s="19" t="s">
        <v>7</v>
      </c>
      <c r="C158" s="20">
        <f>MICROBIOLOGIA!$O$47</f>
        <v>15</v>
      </c>
      <c r="D158" s="20">
        <f>MICROBIOLOGIA!$O$48</f>
        <v>1</v>
      </c>
      <c r="E158" s="20">
        <f>MICROBIOLOGIA!$O$49</f>
        <v>1</v>
      </c>
      <c r="F158" s="20">
        <f>MICROBIOLOGIA!$O$50</f>
        <v>0</v>
      </c>
      <c r="G158" s="5">
        <f>C158+D158+E158</f>
        <v>17</v>
      </c>
      <c r="H158" s="10">
        <f>G158*100/$C$141</f>
        <v>100</v>
      </c>
      <c r="I158" s="21">
        <f>MICROBIOLOGIA!$O$138</f>
        <v>5</v>
      </c>
      <c r="J158" s="21">
        <f>MICROBIOLOGIA!$EO$139</f>
        <v>0</v>
      </c>
      <c r="K158" s="67">
        <f>MICROBIOLOGIA!$O$140</f>
        <v>4.8235294117647056</v>
      </c>
    </row>
    <row r="159" spans="1:11" ht="15">
      <c r="A159" s="83"/>
      <c r="B159" s="27" t="s">
        <v>51</v>
      </c>
      <c r="C159" s="20">
        <f>MICROBIOLOGIA!$P$47</f>
        <v>5</v>
      </c>
      <c r="D159" s="20">
        <f>MICROBIOLOGIA!$P$48</f>
        <v>2</v>
      </c>
      <c r="E159" s="20">
        <f>MICROBIOLOGIA!$P$49</f>
        <v>1</v>
      </c>
      <c r="F159" s="20">
        <f>MICROBIOLOGIA!$P$50</f>
        <v>9</v>
      </c>
      <c r="G159" s="5">
        <f>C159+D159+E159</f>
        <v>8</v>
      </c>
      <c r="H159" s="10">
        <f>G159*100/C141</f>
        <v>47.058823529411768</v>
      </c>
      <c r="I159" s="9">
        <f>MICROBIOLOGIA!$P$138</f>
        <v>2</v>
      </c>
      <c r="J159" s="9">
        <f>MICROBIOLOGIA!$P$139</f>
        <v>2</v>
      </c>
      <c r="K159" s="66">
        <f>MICROBIOLOGIA!$P$140</f>
        <v>3.1764705882352939</v>
      </c>
    </row>
    <row r="160" spans="1:11" ht="13.5" customHeight="1" thickBot="1">
      <c r="A160" s="83"/>
      <c r="B160" s="406" t="s">
        <v>8</v>
      </c>
      <c r="C160" s="407"/>
      <c r="D160" s="407"/>
      <c r="E160" s="407"/>
      <c r="F160" s="407"/>
      <c r="G160" s="23">
        <f>MICROBIOLOGIA!$U$47</f>
        <v>17</v>
      </c>
      <c r="H160" s="33">
        <f>G160*100/C141</f>
        <v>100</v>
      </c>
      <c r="I160" s="58"/>
      <c r="J160" s="55"/>
      <c r="K160" s="26"/>
    </row>
    <row r="161" spans="1:12" ht="13.5" thickTop="1">
      <c r="B161" s="71"/>
      <c r="C161" s="71"/>
      <c r="D161" s="71"/>
      <c r="E161" s="71"/>
      <c r="F161" s="71"/>
      <c r="G161" s="71"/>
      <c r="H161" s="79"/>
      <c r="I161" s="79"/>
      <c r="J161" s="79"/>
      <c r="K161" s="88"/>
      <c r="L161" s="82"/>
    </row>
    <row r="162" spans="1:12" ht="13.5" thickBot="1">
      <c r="B162" s="71"/>
      <c r="C162" s="71"/>
      <c r="D162" s="71"/>
      <c r="E162" s="71"/>
      <c r="F162" s="71"/>
      <c r="G162" s="71"/>
      <c r="H162" s="79"/>
      <c r="I162" s="73"/>
      <c r="J162" s="73"/>
      <c r="K162" s="89"/>
    </row>
    <row r="163" spans="1:12" ht="13.5" customHeight="1" thickTop="1">
      <c r="A163" s="80" t="s">
        <v>70</v>
      </c>
      <c r="B163" s="42" t="s">
        <v>15</v>
      </c>
      <c r="C163" s="408" t="s">
        <v>72</v>
      </c>
      <c r="D163" s="409"/>
      <c r="E163" s="409"/>
      <c r="F163" s="409"/>
      <c r="G163" s="409"/>
      <c r="H163" s="410"/>
      <c r="I163" s="63"/>
      <c r="J163" s="57"/>
      <c r="K163" s="62"/>
    </row>
    <row r="164" spans="1:12">
      <c r="B164" s="43" t="s">
        <v>16</v>
      </c>
      <c r="C164" s="392">
        <f>FARMACIA!$A$47</f>
        <v>16</v>
      </c>
      <c r="D164" s="393"/>
      <c r="E164" s="393"/>
      <c r="F164" s="393"/>
      <c r="G164" s="393"/>
      <c r="H164" s="394"/>
      <c r="I164" s="394"/>
      <c r="J164" s="394"/>
      <c r="K164" s="395"/>
    </row>
    <row r="165" spans="1:12" ht="13.5" thickBot="1">
      <c r="A165" s="83"/>
      <c r="B165" s="44"/>
      <c r="C165" s="45">
        <v>5</v>
      </c>
      <c r="D165" s="46">
        <v>4</v>
      </c>
      <c r="E165" s="45">
        <v>3</v>
      </c>
      <c r="F165" s="45">
        <v>2</v>
      </c>
      <c r="G165" s="46" t="s">
        <v>9</v>
      </c>
      <c r="H165" s="47" t="s">
        <v>14</v>
      </c>
      <c r="I165" s="48" t="s">
        <v>53</v>
      </c>
      <c r="J165" s="49" t="s">
        <v>46</v>
      </c>
      <c r="K165" s="50" t="s">
        <v>54</v>
      </c>
    </row>
    <row r="166" spans="1:12" ht="13.5" thickTop="1">
      <c r="B166" s="402" t="s">
        <v>10</v>
      </c>
      <c r="C166" s="403"/>
      <c r="D166" s="403"/>
      <c r="E166" s="403"/>
      <c r="F166" s="403"/>
      <c r="G166" s="403"/>
      <c r="H166" s="404"/>
      <c r="I166" s="404"/>
      <c r="J166" s="404"/>
      <c r="K166" s="405"/>
    </row>
    <row r="167" spans="1:12" ht="15" customHeight="1">
      <c r="B167" s="19" t="s">
        <v>49</v>
      </c>
      <c r="C167" s="4">
        <f>FARMACIA!$C$47</f>
        <v>12</v>
      </c>
      <c r="D167" s="4">
        <f>FARMACIA!$C$48</f>
        <v>3</v>
      </c>
      <c r="E167" s="4">
        <f>FARMACIA!$C$49</f>
        <v>1</v>
      </c>
      <c r="F167" s="4">
        <f>FARMACIA!$C$50</f>
        <v>0</v>
      </c>
      <c r="G167" s="4">
        <f>C167+D167+E167</f>
        <v>16</v>
      </c>
      <c r="H167" s="10">
        <f>G167*100/$C$164</f>
        <v>100</v>
      </c>
      <c r="I167" s="9">
        <f>FARMACIA!$C$138</f>
        <v>5</v>
      </c>
      <c r="J167" s="9">
        <f>FARMACIA!$C$139</f>
        <v>4.75</v>
      </c>
      <c r="K167" s="66">
        <f>FARMACIA!$C$140</f>
        <v>4.6875</v>
      </c>
    </row>
    <row r="168" spans="1:12" ht="15">
      <c r="B168" s="19" t="s">
        <v>0</v>
      </c>
      <c r="C168" s="4">
        <f>FARMACIA!$D$47</f>
        <v>10</v>
      </c>
      <c r="D168" s="4">
        <f>FARMACIA!$D$48</f>
        <v>5</v>
      </c>
      <c r="E168" s="4">
        <f>FARMACIA!$D$49</f>
        <v>1</v>
      </c>
      <c r="F168" s="4">
        <f>FARMACIA!$D$50</f>
        <v>0</v>
      </c>
      <c r="G168" s="4">
        <f>C168+D168+E168</f>
        <v>16</v>
      </c>
      <c r="H168" s="10">
        <f>G168*100/$C$164</f>
        <v>100</v>
      </c>
      <c r="I168" s="9">
        <f>FARMACIA!$D$138</f>
        <v>5</v>
      </c>
      <c r="J168" s="9">
        <f>FARMACIA!$D$139</f>
        <v>4</v>
      </c>
      <c r="K168" s="66">
        <f>FARMACIA!$D$140</f>
        <v>4.5625</v>
      </c>
    </row>
    <row r="169" spans="1:12" ht="15">
      <c r="B169" s="19" t="s">
        <v>55</v>
      </c>
      <c r="C169" s="20">
        <f>FARMACIA!$E$47</f>
        <v>7</v>
      </c>
      <c r="D169" s="20">
        <f>FARMACIA!$E$48</f>
        <v>8</v>
      </c>
      <c r="E169" s="20">
        <f>FARMACIA!$E$49</f>
        <v>0</v>
      </c>
      <c r="F169" s="20">
        <f>FARMACIA!$E$50</f>
        <v>1</v>
      </c>
      <c r="G169" s="4">
        <f>C169+D169+E169</f>
        <v>15</v>
      </c>
      <c r="H169" s="10">
        <f>G169*100/$C$164</f>
        <v>93.75</v>
      </c>
      <c r="I169" s="21">
        <f>FARMACIA!$E$138</f>
        <v>4</v>
      </c>
      <c r="J169" s="21">
        <f>FARMACIA!$E$139</f>
        <v>4</v>
      </c>
      <c r="K169" s="67">
        <f>FARMACIA!$E$140</f>
        <v>4.3125</v>
      </c>
    </row>
    <row r="170" spans="1:12" ht="15">
      <c r="B170" s="19" t="s">
        <v>47</v>
      </c>
      <c r="C170" s="4">
        <f>FARMACIA!$F$47</f>
        <v>14</v>
      </c>
      <c r="D170" s="4">
        <f>FARMACIA!$F$48</f>
        <v>1</v>
      </c>
      <c r="E170" s="4">
        <f>FARMACIA!$F$49</f>
        <v>1</v>
      </c>
      <c r="F170" s="4">
        <f>FARMACIA!$F$50</f>
        <v>0</v>
      </c>
      <c r="G170" s="4">
        <f>C170+D170+E170</f>
        <v>16</v>
      </c>
      <c r="H170" s="10">
        <f>G170*100/C164</f>
        <v>100</v>
      </c>
      <c r="I170" s="9">
        <f>FARMACIA!$F$138</f>
        <v>5</v>
      </c>
      <c r="J170" s="9">
        <f>FARMACIA!$F$139</f>
        <v>5</v>
      </c>
      <c r="K170" s="66">
        <f>FARMACIA!$F$140</f>
        <v>4.8125</v>
      </c>
    </row>
    <row r="171" spans="1:12" ht="15">
      <c r="B171" s="19" t="s">
        <v>1</v>
      </c>
      <c r="C171" s="4">
        <f>FARMACIA!$G$47</f>
        <v>5</v>
      </c>
      <c r="D171" s="4">
        <f>FARMACIA!$G$48</f>
        <v>1</v>
      </c>
      <c r="E171" s="4">
        <f>FARMACIA!$G$49</f>
        <v>1</v>
      </c>
      <c r="F171" s="4">
        <f>FARMACIA!$G$50</f>
        <v>9</v>
      </c>
      <c r="G171" s="4">
        <f>C171+D171+E171</f>
        <v>7</v>
      </c>
      <c r="H171" s="10">
        <f>G171*100/C164</f>
        <v>43.75</v>
      </c>
      <c r="I171" s="9">
        <f>FARMACIA!$G$138</f>
        <v>2</v>
      </c>
      <c r="J171" s="9">
        <f>FARMACIA!$G$139</f>
        <v>2</v>
      </c>
      <c r="K171" s="66">
        <f>FARMACIA!$G$140</f>
        <v>3.125</v>
      </c>
    </row>
    <row r="172" spans="1:12" ht="13.5" customHeight="1" thickBot="1">
      <c r="B172" s="411" t="s">
        <v>2</v>
      </c>
      <c r="C172" s="412"/>
      <c r="D172" s="412"/>
      <c r="E172" s="412"/>
      <c r="F172" s="413"/>
      <c r="G172" s="4">
        <f>FARMACIA!$S$47</f>
        <v>16</v>
      </c>
      <c r="H172" s="39">
        <f>G172*100/C164</f>
        <v>100</v>
      </c>
      <c r="I172" s="54"/>
      <c r="J172" s="55"/>
      <c r="K172" s="26"/>
    </row>
    <row r="173" spans="1:12" ht="13.5" thickTop="1">
      <c r="B173" s="402" t="s">
        <v>11</v>
      </c>
      <c r="C173" s="403"/>
      <c r="D173" s="403"/>
      <c r="E173" s="403"/>
      <c r="F173" s="403"/>
      <c r="G173" s="403"/>
      <c r="H173" s="404"/>
      <c r="I173" s="404"/>
      <c r="J173" s="404"/>
      <c r="K173" s="405"/>
    </row>
    <row r="174" spans="1:12" ht="15">
      <c r="B174" s="19" t="s">
        <v>52</v>
      </c>
      <c r="C174" s="20">
        <f>FARMACIA!$I$47</f>
        <v>15</v>
      </c>
      <c r="D174" s="20">
        <f>FARMACIA!$I$48</f>
        <v>0</v>
      </c>
      <c r="E174" s="20">
        <f>FARMACIA!$I$49</f>
        <v>0</v>
      </c>
      <c r="F174" s="20">
        <f>FARMACIA!$I$50</f>
        <v>1</v>
      </c>
      <c r="G174" s="5">
        <f>C174+D174+E174</f>
        <v>15</v>
      </c>
      <c r="H174" s="10">
        <f>G174*100/$C$164</f>
        <v>93.75</v>
      </c>
      <c r="I174" s="9">
        <f>FARMACIA!$I$138</f>
        <v>5</v>
      </c>
      <c r="J174" s="9">
        <f>FARMACIA!$I$139</f>
        <v>5</v>
      </c>
      <c r="K174" s="66">
        <f>FARMACIA!$I$140</f>
        <v>4.8125</v>
      </c>
    </row>
    <row r="175" spans="1:12" ht="15">
      <c r="B175" s="19" t="s">
        <v>48</v>
      </c>
      <c r="C175" s="20">
        <f>FARMACIA!$J$47</f>
        <v>12</v>
      </c>
      <c r="D175" s="20">
        <f>FARMACIA!$J$48</f>
        <v>2</v>
      </c>
      <c r="E175" s="20">
        <f>FARMACIA!$J$49</f>
        <v>1</v>
      </c>
      <c r="F175" s="20">
        <f>FARMACIA!$J$50</f>
        <v>1</v>
      </c>
      <c r="G175" s="5">
        <f>C175+D175+E175</f>
        <v>15</v>
      </c>
      <c r="H175" s="10">
        <f>G175*100/$C$164</f>
        <v>93.75</v>
      </c>
      <c r="I175" s="21">
        <f>FARMACIA!$J$138</f>
        <v>5</v>
      </c>
      <c r="J175" s="21">
        <f>FARMACIA!$J$139</f>
        <v>4.75</v>
      </c>
      <c r="K175" s="67">
        <f>FARMACIA!$J$140</f>
        <v>4.5625</v>
      </c>
    </row>
    <row r="176" spans="1:12" ht="15">
      <c r="B176" s="19" t="s">
        <v>4</v>
      </c>
      <c r="C176" s="20">
        <f>FARMACIA!$K$47</f>
        <v>14</v>
      </c>
      <c r="D176" s="20">
        <f>FARMACIA!$K$48</f>
        <v>2</v>
      </c>
      <c r="E176" s="20">
        <f>FARMACIA!$K$49</f>
        <v>0</v>
      </c>
      <c r="F176" s="20">
        <f>FARMACIA!$K$50</f>
        <v>0</v>
      </c>
      <c r="G176" s="5">
        <f>C176+D176+E176</f>
        <v>16</v>
      </c>
      <c r="H176" s="10">
        <f>G176*100/C164</f>
        <v>100</v>
      </c>
      <c r="I176" s="9">
        <f>FARMACIA!$K$138</f>
        <v>5</v>
      </c>
      <c r="J176" s="9">
        <f>FARMACIA!$K$139</f>
        <v>5</v>
      </c>
      <c r="K176" s="66">
        <f>FARMACIA!$K$140</f>
        <v>4.875</v>
      </c>
    </row>
    <row r="177" spans="1:11" ht="13.5" customHeight="1" thickBot="1">
      <c r="B177" s="411" t="s">
        <v>5</v>
      </c>
      <c r="C177" s="412"/>
      <c r="D177" s="412"/>
      <c r="E177" s="412"/>
      <c r="F177" s="413"/>
      <c r="G177" s="4">
        <f>FARMACIA!$T$47</f>
        <v>16</v>
      </c>
      <c r="H177" s="39">
        <f>G177*100/C164</f>
        <v>100</v>
      </c>
      <c r="I177" s="54"/>
      <c r="J177" s="55"/>
      <c r="K177" s="53"/>
    </row>
    <row r="178" spans="1:11" ht="13.5" customHeight="1" thickTop="1">
      <c r="B178" s="402" t="s">
        <v>12</v>
      </c>
      <c r="C178" s="403"/>
      <c r="D178" s="403"/>
      <c r="E178" s="403"/>
      <c r="F178" s="403"/>
      <c r="G178" s="403"/>
      <c r="H178" s="404"/>
      <c r="I178" s="404"/>
      <c r="J178" s="404"/>
      <c r="K178" s="405"/>
    </row>
    <row r="179" spans="1:11" ht="15">
      <c r="B179" s="19" t="s">
        <v>6</v>
      </c>
      <c r="C179" s="20">
        <f>FARMACIA!$M$47</f>
        <v>9</v>
      </c>
      <c r="D179" s="20">
        <f>FARMACIA!$M$48</f>
        <v>1</v>
      </c>
      <c r="E179" s="20">
        <f>FARMACIA!$M$49</f>
        <v>2</v>
      </c>
      <c r="F179" s="20">
        <f>FARMACIA!$M$50</f>
        <v>4</v>
      </c>
      <c r="G179" s="5">
        <f>C179+D179+E179</f>
        <v>12</v>
      </c>
      <c r="H179" s="10">
        <f>G179*100/$C$164</f>
        <v>75</v>
      </c>
      <c r="I179" s="9">
        <f>FARMACIA!$M$138</f>
        <v>5</v>
      </c>
      <c r="J179" s="9">
        <f>FARMACIA!$M$139</f>
        <v>2.75</v>
      </c>
      <c r="K179" s="66">
        <f>FARMACIA!$M$140</f>
        <v>3.9375</v>
      </c>
    </row>
    <row r="180" spans="1:11" ht="15">
      <c r="B180" s="19" t="s">
        <v>50</v>
      </c>
      <c r="C180" s="20">
        <f>FARMACIA!$N$47</f>
        <v>8</v>
      </c>
      <c r="D180" s="20">
        <f>FARMACIA!$N$48</f>
        <v>0</v>
      </c>
      <c r="E180" s="20">
        <f>FARMACIA!$N$49</f>
        <v>4</v>
      </c>
      <c r="F180" s="20">
        <f>FARMACIA!$N$50</f>
        <v>4</v>
      </c>
      <c r="G180" s="5">
        <f>C180+D180+E180</f>
        <v>12</v>
      </c>
      <c r="H180" s="10">
        <f>G180*100/$C$164</f>
        <v>75</v>
      </c>
      <c r="I180" s="9">
        <f>FARMACIA!$N$138</f>
        <v>4</v>
      </c>
      <c r="J180" s="9">
        <f>FARMACIA!$N$139</f>
        <v>2.75</v>
      </c>
      <c r="K180" s="66">
        <f>FARMACIA!$N$140</f>
        <v>3.75</v>
      </c>
    </row>
    <row r="181" spans="1:11" ht="15">
      <c r="B181" s="19" t="s">
        <v>7</v>
      </c>
      <c r="C181" s="20">
        <f>FARMACIA!$O$47</f>
        <v>9</v>
      </c>
      <c r="D181" s="20">
        <f>FARMACIA!$O$48</f>
        <v>2</v>
      </c>
      <c r="E181" s="20">
        <f>FARMACIA!$O$49</f>
        <v>1</v>
      </c>
      <c r="F181" s="20">
        <f>FARMACIA!$O$50</f>
        <v>4</v>
      </c>
      <c r="G181" s="5">
        <f>C181+D181+E181</f>
        <v>12</v>
      </c>
      <c r="H181" s="10">
        <f>G181*100/$C$164</f>
        <v>75</v>
      </c>
      <c r="I181" s="21">
        <f>FARMACIA!$O$138</f>
        <v>5</v>
      </c>
      <c r="J181" s="21">
        <f>FARMACIA!$EO$139</f>
        <v>0</v>
      </c>
      <c r="K181" s="67">
        <f>FARMACIA!$O$140</f>
        <v>4</v>
      </c>
    </row>
    <row r="182" spans="1:11" ht="15">
      <c r="A182" s="83"/>
      <c r="B182" s="27" t="s">
        <v>51</v>
      </c>
      <c r="C182" s="20">
        <f>FARMACIA!$P$47</f>
        <v>9</v>
      </c>
      <c r="D182" s="20">
        <f>FARMACIA!$P$48</f>
        <v>2</v>
      </c>
      <c r="E182" s="20">
        <f>FARMACIA!$P$49</f>
        <v>1</v>
      </c>
      <c r="F182" s="20">
        <f>FARMACIA!$P$50</f>
        <v>4</v>
      </c>
      <c r="G182" s="5">
        <f>C182+D182+E182</f>
        <v>12</v>
      </c>
      <c r="H182" s="10">
        <f>G182*100/C164</f>
        <v>75</v>
      </c>
      <c r="I182" s="9">
        <f>FARMACIA!$P$138</f>
        <v>5</v>
      </c>
      <c r="J182" s="9">
        <f>FARMACIA!$P$139</f>
        <v>2.75</v>
      </c>
      <c r="K182" s="66">
        <f>FARMACIA!$P$140</f>
        <v>4</v>
      </c>
    </row>
    <row r="183" spans="1:11" ht="13.5" customHeight="1" thickBot="1">
      <c r="B183" s="411" t="s">
        <v>8</v>
      </c>
      <c r="C183" s="412"/>
      <c r="D183" s="412"/>
      <c r="E183" s="412"/>
      <c r="F183" s="413"/>
      <c r="G183" s="23">
        <f>FARMACIA!$U$47</f>
        <v>13</v>
      </c>
      <c r="H183" s="33">
        <f>G183*100/C164</f>
        <v>81.25</v>
      </c>
      <c r="I183" s="58"/>
      <c r="J183" s="55"/>
      <c r="K183" s="26"/>
    </row>
    <row r="184" spans="1:11" ht="13.5" thickTop="1">
      <c r="B184" s="71"/>
      <c r="C184" s="71"/>
      <c r="D184" s="71"/>
      <c r="E184" s="71"/>
      <c r="F184" s="71"/>
      <c r="G184" s="71"/>
      <c r="H184" s="78"/>
      <c r="I184" s="79"/>
      <c r="J184" s="79"/>
      <c r="K184" s="78"/>
    </row>
    <row r="185" spans="1:11" ht="13.5" thickBot="1">
      <c r="B185" s="71"/>
      <c r="C185" s="71"/>
      <c r="D185" s="71"/>
      <c r="E185" s="71"/>
      <c r="F185" s="71"/>
      <c r="G185" s="71"/>
      <c r="H185" s="79"/>
      <c r="I185" s="73"/>
      <c r="J185" s="73"/>
      <c r="K185" s="89"/>
    </row>
    <row r="186" spans="1:11" ht="13.5" customHeight="1" thickTop="1">
      <c r="B186" s="42" t="s">
        <v>15</v>
      </c>
      <c r="C186" s="408" t="s">
        <v>36</v>
      </c>
      <c r="D186" s="409"/>
      <c r="E186" s="409"/>
      <c r="F186" s="409"/>
      <c r="G186" s="409"/>
      <c r="H186" s="410"/>
      <c r="I186" s="63"/>
      <c r="J186" s="57"/>
      <c r="K186" s="61"/>
    </row>
    <row r="187" spans="1:11">
      <c r="B187" s="43" t="s">
        <v>16</v>
      </c>
      <c r="C187" s="392">
        <f>ALIMENTOS!$A$47</f>
        <v>16</v>
      </c>
      <c r="D187" s="393"/>
      <c r="E187" s="393"/>
      <c r="F187" s="393"/>
      <c r="G187" s="393"/>
      <c r="H187" s="394"/>
      <c r="I187" s="394"/>
      <c r="J187" s="394"/>
      <c r="K187" s="395"/>
    </row>
    <row r="188" spans="1:11" ht="13.5" thickBot="1">
      <c r="B188" s="64"/>
      <c r="C188" s="45">
        <v>5</v>
      </c>
      <c r="D188" s="46">
        <v>4</v>
      </c>
      <c r="E188" s="45">
        <v>3</v>
      </c>
      <c r="F188" s="45">
        <v>2</v>
      </c>
      <c r="G188" s="46" t="s">
        <v>9</v>
      </c>
      <c r="H188" s="47" t="s">
        <v>14</v>
      </c>
      <c r="I188" s="48" t="s">
        <v>53</v>
      </c>
      <c r="J188" s="49" t="s">
        <v>46</v>
      </c>
      <c r="K188" s="50" t="s">
        <v>54</v>
      </c>
    </row>
    <row r="189" spans="1:11" ht="13.5" thickTop="1">
      <c r="B189" s="402" t="s">
        <v>10</v>
      </c>
      <c r="C189" s="403"/>
      <c r="D189" s="403"/>
      <c r="E189" s="403"/>
      <c r="F189" s="403"/>
      <c r="G189" s="403"/>
      <c r="H189" s="404"/>
      <c r="I189" s="404"/>
      <c r="J189" s="404"/>
      <c r="K189" s="405"/>
    </row>
    <row r="190" spans="1:11" ht="15" customHeight="1">
      <c r="B190" s="19" t="s">
        <v>49</v>
      </c>
      <c r="C190" s="4">
        <f>ALIMENTOS!$C$47</f>
        <v>12</v>
      </c>
      <c r="D190" s="4">
        <f>ALIMENTOS!$C$48</f>
        <v>3</v>
      </c>
      <c r="E190" s="4">
        <f>ALIMENTOS!$C$49</f>
        <v>1</v>
      </c>
      <c r="F190" s="4">
        <f>ALIMENTOS!$C$50</f>
        <v>0</v>
      </c>
      <c r="G190" s="4">
        <f>C190+D190+E190</f>
        <v>16</v>
      </c>
      <c r="H190" s="10">
        <f>G190*100/$C$187</f>
        <v>100</v>
      </c>
      <c r="I190" s="9">
        <f>ALIMENTOS!$C$138</f>
        <v>5</v>
      </c>
      <c r="J190" s="9">
        <f>ALIMENTOS!$C$139</f>
        <v>4.75</v>
      </c>
      <c r="K190" s="66">
        <f>ALIMENTOS!$C$140</f>
        <v>4.6875</v>
      </c>
    </row>
    <row r="191" spans="1:11" ht="15">
      <c r="B191" s="19" t="s">
        <v>0</v>
      </c>
      <c r="C191" s="4">
        <f>ALIMENTOS!$D$47</f>
        <v>10</v>
      </c>
      <c r="D191" s="4">
        <f>ALIMENTOS!$D$48</f>
        <v>5</v>
      </c>
      <c r="E191" s="4">
        <f>ALIMENTOS!$D$49</f>
        <v>1</v>
      </c>
      <c r="F191" s="4">
        <f>ALIMENTOS!$D$50</f>
        <v>0</v>
      </c>
      <c r="G191" s="4">
        <f>C191+D191+E191</f>
        <v>16</v>
      </c>
      <c r="H191" s="10">
        <f>G191*100/$C$187</f>
        <v>100</v>
      </c>
      <c r="I191" s="9">
        <f>ALIMENTOS!$D$138</f>
        <v>5</v>
      </c>
      <c r="J191" s="9">
        <f>ALIMENTOS!$D$139</f>
        <v>4</v>
      </c>
      <c r="K191" s="66">
        <f>ALIMENTOS!$D$140</f>
        <v>4.5625</v>
      </c>
    </row>
    <row r="192" spans="1:11" ht="15">
      <c r="B192" s="19" t="s">
        <v>55</v>
      </c>
      <c r="C192" s="20">
        <f>ALIMENTOS!$E$47</f>
        <v>7</v>
      </c>
      <c r="D192" s="20">
        <f>ALIMENTOS!$E$48</f>
        <v>8</v>
      </c>
      <c r="E192" s="20">
        <f>ALIMENTOS!$E$49</f>
        <v>0</v>
      </c>
      <c r="F192" s="20">
        <f>ALIMENTOS!$E$50</f>
        <v>1</v>
      </c>
      <c r="G192" s="4">
        <f>C192+D192+E192</f>
        <v>15</v>
      </c>
      <c r="H192" s="10">
        <f>G192*100/$C$187</f>
        <v>93.75</v>
      </c>
      <c r="I192" s="21">
        <f>ALIMENTOS!$E$138</f>
        <v>4</v>
      </c>
      <c r="J192" s="21">
        <f>ALIMENTOS!$E$139</f>
        <v>4</v>
      </c>
      <c r="K192" s="67">
        <f>ALIMENTOS!$E$140</f>
        <v>4.3125</v>
      </c>
    </row>
    <row r="193" spans="1:11" ht="15">
      <c r="B193" s="19" t="s">
        <v>47</v>
      </c>
      <c r="C193" s="4">
        <f>ALIMENTOS!$F$47</f>
        <v>14</v>
      </c>
      <c r="D193" s="4">
        <f>ALIMENTOS!$F$48</f>
        <v>1</v>
      </c>
      <c r="E193" s="4">
        <f>ALIMENTOS!$F$49</f>
        <v>1</v>
      </c>
      <c r="F193" s="4">
        <f>ALIMENTOS!$F$50</f>
        <v>0</v>
      </c>
      <c r="G193" s="4">
        <f>C193+D193+E193</f>
        <v>16</v>
      </c>
      <c r="H193" s="10">
        <f>G193*100/C187</f>
        <v>100</v>
      </c>
      <c r="I193" s="9">
        <f>ALIMENTOS!$F$138</f>
        <v>5</v>
      </c>
      <c r="J193" s="9">
        <f>ALIMENTOS!$F$139</f>
        <v>5</v>
      </c>
      <c r="K193" s="66">
        <f>ALIMENTOS!$F$140</f>
        <v>4.8125</v>
      </c>
    </row>
    <row r="194" spans="1:11" ht="15">
      <c r="B194" s="19" t="s">
        <v>1</v>
      </c>
      <c r="C194" s="4">
        <f>ALIMENTOS!$G$47</f>
        <v>5</v>
      </c>
      <c r="D194" s="4">
        <f>ALIMENTOS!$G$48</f>
        <v>1</v>
      </c>
      <c r="E194" s="4">
        <f>ALIMENTOS!$G$49</f>
        <v>1</v>
      </c>
      <c r="F194" s="4">
        <f>ALIMENTOS!$G$50</f>
        <v>9</v>
      </c>
      <c r="G194" s="4">
        <f>C194+D194+E194</f>
        <v>7</v>
      </c>
      <c r="H194" s="10">
        <f>G194*100/C187</f>
        <v>43.75</v>
      </c>
      <c r="I194" s="9">
        <f>ALIMENTOS!$G$138</f>
        <v>2</v>
      </c>
      <c r="J194" s="9">
        <f>ALIMENTOS!$G$139</f>
        <v>2</v>
      </c>
      <c r="K194" s="66">
        <f>ALIMENTOS!$G$140</f>
        <v>3.125</v>
      </c>
    </row>
    <row r="195" spans="1:11" ht="13.5" customHeight="1" thickBot="1">
      <c r="B195" s="411" t="s">
        <v>2</v>
      </c>
      <c r="C195" s="412"/>
      <c r="D195" s="412"/>
      <c r="E195" s="412"/>
      <c r="F195" s="413"/>
      <c r="G195" s="4">
        <f>ALIMENTOS!$S$47</f>
        <v>16</v>
      </c>
      <c r="H195" s="39">
        <f>G195*100/C187</f>
        <v>100</v>
      </c>
      <c r="I195" s="54"/>
      <c r="J195" s="55"/>
      <c r="K195" s="26"/>
    </row>
    <row r="196" spans="1:11" ht="13.5" thickTop="1">
      <c r="B196" s="402" t="s">
        <v>11</v>
      </c>
      <c r="C196" s="403"/>
      <c r="D196" s="403"/>
      <c r="E196" s="403"/>
      <c r="F196" s="403"/>
      <c r="G196" s="403"/>
      <c r="H196" s="404"/>
      <c r="I196" s="404"/>
      <c r="J196" s="404"/>
      <c r="K196" s="405"/>
    </row>
    <row r="197" spans="1:11" ht="15">
      <c r="B197" s="19" t="s">
        <v>52</v>
      </c>
      <c r="C197" s="20">
        <f>ALIMENTOS!$I$47</f>
        <v>15</v>
      </c>
      <c r="D197" s="20">
        <f>ALIMENTOS!$I$48</f>
        <v>0</v>
      </c>
      <c r="E197" s="20">
        <f>ALIMENTOS!$I$49</f>
        <v>0</v>
      </c>
      <c r="F197" s="20">
        <f>ALIMENTOS!$I$50</f>
        <v>1</v>
      </c>
      <c r="G197" s="5">
        <f>C197+D197+E197</f>
        <v>15</v>
      </c>
      <c r="H197" s="10">
        <f>G197*100/$C$187</f>
        <v>93.75</v>
      </c>
      <c r="I197" s="9">
        <f>ALIMENTOS!$I$138</f>
        <v>5</v>
      </c>
      <c r="J197" s="9">
        <f>ALIMENTOS!$I$139</f>
        <v>5</v>
      </c>
      <c r="K197" s="66">
        <f>ALIMENTOS!$I$140</f>
        <v>4.8125</v>
      </c>
    </row>
    <row r="198" spans="1:11" ht="15">
      <c r="B198" s="19" t="s">
        <v>48</v>
      </c>
      <c r="C198" s="20">
        <f>ALIMENTOS!$J$47</f>
        <v>12</v>
      </c>
      <c r="D198" s="20">
        <f>ALIMENTOS!$J$48</f>
        <v>2</v>
      </c>
      <c r="E198" s="20">
        <f>ALIMENTOS!$J$49</f>
        <v>1</v>
      </c>
      <c r="F198" s="20">
        <f>ALIMENTOS!$J$50</f>
        <v>1</v>
      </c>
      <c r="G198" s="5">
        <f>C198+D198+E198</f>
        <v>15</v>
      </c>
      <c r="H198" s="10">
        <f>G198*100/$C$187</f>
        <v>93.75</v>
      </c>
      <c r="I198" s="21">
        <f>ALIMENTOS!$J$138</f>
        <v>5</v>
      </c>
      <c r="J198" s="21">
        <f>ALIMENTOS!$J$139</f>
        <v>4.75</v>
      </c>
      <c r="K198" s="67">
        <f>ALIMENTOS!$J$140</f>
        <v>4.5625</v>
      </c>
    </row>
    <row r="199" spans="1:11" ht="15">
      <c r="B199" s="19" t="s">
        <v>4</v>
      </c>
      <c r="C199" s="20">
        <f>ALIMENTOS!$K$47</f>
        <v>14</v>
      </c>
      <c r="D199" s="20">
        <f>ALIMENTOS!$K$48</f>
        <v>2</v>
      </c>
      <c r="E199" s="20">
        <f>ALIMENTOS!$K$49</f>
        <v>0</v>
      </c>
      <c r="F199" s="20">
        <f>ALIMENTOS!$K$50</f>
        <v>0</v>
      </c>
      <c r="G199" s="5">
        <f>C199+D199+E199</f>
        <v>16</v>
      </c>
      <c r="H199" s="10">
        <f>G199*100/C187</f>
        <v>100</v>
      </c>
      <c r="I199" s="9">
        <f>ALIMENTOS!$K$138</f>
        <v>5</v>
      </c>
      <c r="J199" s="9">
        <f>ALIMENTOS!$K$139</f>
        <v>5</v>
      </c>
      <c r="K199" s="66">
        <f>ALIMENTOS!$K$140</f>
        <v>4.875</v>
      </c>
    </row>
    <row r="200" spans="1:11" ht="13.5" customHeight="1" thickBot="1">
      <c r="B200" s="411" t="s">
        <v>5</v>
      </c>
      <c r="C200" s="412"/>
      <c r="D200" s="412"/>
      <c r="E200" s="412"/>
      <c r="F200" s="413"/>
      <c r="G200" s="4">
        <f>ALIMENTOS!$T$47</f>
        <v>16</v>
      </c>
      <c r="H200" s="39">
        <f>G200*100/C187</f>
        <v>100</v>
      </c>
      <c r="I200" s="54"/>
      <c r="J200" s="55"/>
      <c r="K200" s="53"/>
    </row>
    <row r="201" spans="1:11" ht="13.5" customHeight="1" thickTop="1">
      <c r="B201" s="402" t="s">
        <v>12</v>
      </c>
      <c r="C201" s="403"/>
      <c r="D201" s="403"/>
      <c r="E201" s="403"/>
      <c r="F201" s="403"/>
      <c r="G201" s="403"/>
      <c r="H201" s="404"/>
      <c r="I201" s="404"/>
      <c r="J201" s="404"/>
      <c r="K201" s="405"/>
    </row>
    <row r="202" spans="1:11" ht="15">
      <c r="B202" s="19" t="s">
        <v>6</v>
      </c>
      <c r="C202" s="20">
        <f>ALIMENTOS!$M$47</f>
        <v>9</v>
      </c>
      <c r="D202" s="20">
        <f>ALIMENTOS!$M$48</f>
        <v>1</v>
      </c>
      <c r="E202" s="20">
        <f>ALIMENTOS!$M$49</f>
        <v>2</v>
      </c>
      <c r="F202" s="20">
        <f>ALIMENTOS!$M$50</f>
        <v>4</v>
      </c>
      <c r="G202" s="5">
        <f>C202+D202+E202</f>
        <v>12</v>
      </c>
      <c r="H202" s="10">
        <f>G202*100/$C$187</f>
        <v>75</v>
      </c>
      <c r="I202" s="9">
        <f>ALIMENTOS!$M$138</f>
        <v>5</v>
      </c>
      <c r="J202" s="9">
        <f>ALIMENTOS!$M$139</f>
        <v>2.75</v>
      </c>
      <c r="K202" s="66">
        <f>ALIMENTOS!$M$140</f>
        <v>3.9375</v>
      </c>
    </row>
    <row r="203" spans="1:11" ht="15">
      <c r="B203" s="19" t="s">
        <v>50</v>
      </c>
      <c r="C203" s="20">
        <f>ALIMENTOS!$N$47</f>
        <v>8</v>
      </c>
      <c r="D203" s="20">
        <f>ALIMENTOS!$N$48</f>
        <v>0</v>
      </c>
      <c r="E203" s="20">
        <f>ALIMENTOS!$N$49</f>
        <v>4</v>
      </c>
      <c r="F203" s="20">
        <f>ALIMENTOS!$N$50</f>
        <v>4</v>
      </c>
      <c r="G203" s="5">
        <f>C203+D203+E203</f>
        <v>12</v>
      </c>
      <c r="H203" s="10">
        <f>G203*100/$C$187</f>
        <v>75</v>
      </c>
      <c r="I203" s="9">
        <f>ALIMENTOS!$N$138</f>
        <v>4</v>
      </c>
      <c r="J203" s="9">
        <f>ALIMENTOS!$N$139</f>
        <v>2.75</v>
      </c>
      <c r="K203" s="66">
        <f>ALIMENTOS!$N$140</f>
        <v>3.75</v>
      </c>
    </row>
    <row r="204" spans="1:11" ht="15">
      <c r="B204" s="19" t="s">
        <v>7</v>
      </c>
      <c r="C204" s="20">
        <f>ALIMENTOS!$O$47</f>
        <v>9</v>
      </c>
      <c r="D204" s="20">
        <f>ALIMENTOS!$O$48</f>
        <v>2</v>
      </c>
      <c r="E204" s="20">
        <f>ALIMENTOS!$O$49</f>
        <v>1</v>
      </c>
      <c r="F204" s="20">
        <f>ALIMENTOS!$O$50</f>
        <v>4</v>
      </c>
      <c r="G204" s="5">
        <f>C204+D204+E204</f>
        <v>12</v>
      </c>
      <c r="H204" s="10">
        <f>G204*100/$C$187</f>
        <v>75</v>
      </c>
      <c r="I204" s="21">
        <f>ALIMENTOS!$O$138</f>
        <v>5</v>
      </c>
      <c r="J204" s="21">
        <f>ALIMENTOS!$EO$139</f>
        <v>0</v>
      </c>
      <c r="K204" s="67">
        <f>ALIMENTOS!$O$140</f>
        <v>4</v>
      </c>
    </row>
    <row r="205" spans="1:11" ht="15">
      <c r="A205" s="83"/>
      <c r="B205" s="27" t="s">
        <v>51</v>
      </c>
      <c r="C205" s="20">
        <f>ALIMENTOS!$P$47</f>
        <v>9</v>
      </c>
      <c r="D205" s="20">
        <f>ALIMENTOS!$P$48</f>
        <v>2</v>
      </c>
      <c r="E205" s="20">
        <f>ALIMENTOS!$P$49</f>
        <v>1</v>
      </c>
      <c r="F205" s="20">
        <f>ALIMENTOS!$P$50</f>
        <v>4</v>
      </c>
      <c r="G205" s="5">
        <f>C205+D205+E205</f>
        <v>12</v>
      </c>
      <c r="H205" s="10">
        <f>G205*100/C187</f>
        <v>75</v>
      </c>
      <c r="I205" s="9">
        <f>ALIMENTOS!$P$138</f>
        <v>5</v>
      </c>
      <c r="J205" s="9">
        <f>ALIMENTOS!$P$139</f>
        <v>2.75</v>
      </c>
      <c r="K205" s="66">
        <f>ALIMENTOS!$P$140</f>
        <v>4</v>
      </c>
    </row>
    <row r="206" spans="1:11" ht="13.5" customHeight="1" thickBot="1">
      <c r="A206" s="83"/>
      <c r="B206" s="406" t="s">
        <v>8</v>
      </c>
      <c r="C206" s="407"/>
      <c r="D206" s="407"/>
      <c r="E206" s="407"/>
      <c r="F206" s="407"/>
      <c r="G206" s="23">
        <f>ALIMENTOS!$U$47</f>
        <v>13</v>
      </c>
      <c r="H206" s="33">
        <f>G206*100/C187</f>
        <v>81.25</v>
      </c>
      <c r="I206" s="58"/>
      <c r="J206" s="55"/>
      <c r="K206" s="26"/>
    </row>
    <row r="207" spans="1:11" ht="13.5" thickTop="1">
      <c r="B207" s="71"/>
      <c r="C207" s="71"/>
      <c r="D207" s="71"/>
      <c r="E207" s="71"/>
      <c r="F207" s="71"/>
      <c r="G207" s="71"/>
      <c r="H207" s="79"/>
      <c r="I207" s="79"/>
      <c r="J207" s="79"/>
      <c r="K207" s="79"/>
    </row>
    <row r="208" spans="1:11" ht="13.5" thickBot="1">
      <c r="B208" s="71"/>
      <c r="C208" s="71"/>
      <c r="D208" s="71"/>
      <c r="E208" s="71"/>
      <c r="F208" s="71"/>
      <c r="G208" s="71"/>
      <c r="H208" s="79"/>
      <c r="I208" s="73"/>
      <c r="J208" s="73"/>
      <c r="K208" s="79"/>
    </row>
    <row r="209" spans="1:11" ht="13.5" customHeight="1" thickTop="1">
      <c r="A209" s="80" t="s">
        <v>73</v>
      </c>
      <c r="B209" s="42" t="s">
        <v>15</v>
      </c>
      <c r="C209" s="408" t="s">
        <v>73</v>
      </c>
      <c r="D209" s="409"/>
      <c r="E209" s="409"/>
      <c r="F209" s="409"/>
      <c r="G209" s="409"/>
      <c r="H209" s="410"/>
      <c r="I209" s="63"/>
      <c r="J209" s="57"/>
      <c r="K209" s="61"/>
    </row>
    <row r="210" spans="1:11">
      <c r="B210" s="43" t="s">
        <v>16</v>
      </c>
      <c r="C210" s="392">
        <f>GEOGRAFIA!$A$47</f>
        <v>19</v>
      </c>
      <c r="D210" s="393"/>
      <c r="E210" s="393"/>
      <c r="F210" s="393"/>
      <c r="G210" s="393"/>
      <c r="H210" s="394"/>
      <c r="I210" s="394"/>
      <c r="J210" s="394"/>
      <c r="K210" s="395"/>
    </row>
    <row r="211" spans="1:11" ht="13.5" thickBot="1">
      <c r="B211" s="64"/>
      <c r="C211" s="45">
        <v>5</v>
      </c>
      <c r="D211" s="46">
        <v>4</v>
      </c>
      <c r="E211" s="45">
        <v>3</v>
      </c>
      <c r="F211" s="45">
        <v>2</v>
      </c>
      <c r="G211" s="46" t="s">
        <v>9</v>
      </c>
      <c r="H211" s="47" t="s">
        <v>14</v>
      </c>
      <c r="I211" s="48" t="s">
        <v>53</v>
      </c>
      <c r="J211" s="49" t="s">
        <v>46</v>
      </c>
      <c r="K211" s="50" t="s">
        <v>54</v>
      </c>
    </row>
    <row r="212" spans="1:11" ht="13.5" thickTop="1">
      <c r="B212" s="402" t="s">
        <v>10</v>
      </c>
      <c r="C212" s="403"/>
      <c r="D212" s="403"/>
      <c r="E212" s="403"/>
      <c r="F212" s="403"/>
      <c r="G212" s="403"/>
      <c r="H212" s="404"/>
      <c r="I212" s="404"/>
      <c r="J212" s="404"/>
      <c r="K212" s="405"/>
    </row>
    <row r="213" spans="1:11" ht="15" customHeight="1">
      <c r="B213" s="19" t="s">
        <v>49</v>
      </c>
      <c r="C213" s="4">
        <f>GEOGRAFIA!$C$47</f>
        <v>12</v>
      </c>
      <c r="D213" s="4">
        <f>GEOGRAFIA!$C$48</f>
        <v>5</v>
      </c>
      <c r="E213" s="4">
        <f>GEOGRAFIA!$C$49</f>
        <v>2</v>
      </c>
      <c r="F213" s="4">
        <f>GEOGRAFIA!$C$50</f>
        <v>0</v>
      </c>
      <c r="G213" s="4">
        <f>C213+D213+E213</f>
        <v>19</v>
      </c>
      <c r="H213" s="10">
        <f>G213*100/$C$210</f>
        <v>100</v>
      </c>
      <c r="I213" s="9">
        <f>GEOGRAFIA!$C$138</f>
        <v>5</v>
      </c>
      <c r="J213" s="9">
        <f>GEOGRAFIA!$C$139</f>
        <v>4</v>
      </c>
      <c r="K213" s="66">
        <f>GEOGRAFIA!$C$140</f>
        <v>4.5263157894736841</v>
      </c>
    </row>
    <row r="214" spans="1:11" ht="15">
      <c r="B214" s="19" t="s">
        <v>0</v>
      </c>
      <c r="C214" s="4">
        <f>GEOGRAFIA!$D$47</f>
        <v>13</v>
      </c>
      <c r="D214" s="4">
        <f>GEOGRAFIA!$D$48</f>
        <v>0</v>
      </c>
      <c r="E214" s="4">
        <f>GEOGRAFIA!$D$49</f>
        <v>3</v>
      </c>
      <c r="F214" s="4">
        <f>GEOGRAFIA!$D$50</f>
        <v>3</v>
      </c>
      <c r="G214" s="4">
        <f>C214+D214+E214</f>
        <v>16</v>
      </c>
      <c r="H214" s="10">
        <f>G214*100/$C$210</f>
        <v>84.21052631578948</v>
      </c>
      <c r="I214" s="9">
        <f>GEOGRAFIA!$D$138</f>
        <v>5</v>
      </c>
      <c r="J214" s="9">
        <f>GEOGRAFIA!$D$139</f>
        <v>3</v>
      </c>
      <c r="K214" s="66">
        <f>GEOGRAFIA!$D$140</f>
        <v>4.2105263157894735</v>
      </c>
    </row>
    <row r="215" spans="1:11" ht="15">
      <c r="B215" s="19" t="s">
        <v>55</v>
      </c>
      <c r="C215" s="20">
        <f>GEOGRAFIA!$E$47</f>
        <v>10</v>
      </c>
      <c r="D215" s="20">
        <f>GEOGRAFIA!$E$48</f>
        <v>4</v>
      </c>
      <c r="E215" s="20">
        <f>GEOGRAFIA!$E$49</f>
        <v>2</v>
      </c>
      <c r="F215" s="20">
        <f>GEOGRAFIA!$E$50</f>
        <v>3</v>
      </c>
      <c r="G215" s="4">
        <f>C215+D215+E215</f>
        <v>16</v>
      </c>
      <c r="H215" s="10">
        <f>G215*100/$C$210</f>
        <v>84.21052631578948</v>
      </c>
      <c r="I215" s="21">
        <f>GEOGRAFIA!$E$138</f>
        <v>5</v>
      </c>
      <c r="J215" s="21">
        <f>GEOGRAFIA!$E$139</f>
        <v>3.5</v>
      </c>
      <c r="K215" s="67">
        <f>GEOGRAFIA!$E$140</f>
        <v>4.1052631578947372</v>
      </c>
    </row>
    <row r="216" spans="1:11" ht="15">
      <c r="B216" s="19" t="s">
        <v>47</v>
      </c>
      <c r="C216" s="4">
        <f>GEOGRAFIA!$F$47</f>
        <v>13</v>
      </c>
      <c r="D216" s="4">
        <f>GEOGRAFIA!$F$48</f>
        <v>3</v>
      </c>
      <c r="E216" s="4">
        <f>GEOGRAFIA!$F$49</f>
        <v>3</v>
      </c>
      <c r="F216" s="4">
        <f>GEOGRAFIA!$F$50</f>
        <v>0</v>
      </c>
      <c r="G216" s="4">
        <f>C216+D216+E216</f>
        <v>19</v>
      </c>
      <c r="H216" s="10">
        <f>G216*100/C210</f>
        <v>100</v>
      </c>
      <c r="I216" s="9">
        <f>GEOGRAFIA!$F$138</f>
        <v>5</v>
      </c>
      <c r="J216" s="9">
        <f>GEOGRAFIA!$F$139</f>
        <v>4</v>
      </c>
      <c r="K216" s="66">
        <f>GEOGRAFIA!$F$140</f>
        <v>4.5263157894736841</v>
      </c>
    </row>
    <row r="217" spans="1:11" ht="15">
      <c r="B217" s="19" t="s">
        <v>1</v>
      </c>
      <c r="C217" s="4">
        <f>GEOGRAFIA!$G$47</f>
        <v>3</v>
      </c>
      <c r="D217" s="4">
        <f>GEOGRAFIA!$G$48</f>
        <v>8</v>
      </c>
      <c r="E217" s="4">
        <f>GEOGRAFIA!$G$49</f>
        <v>5</v>
      </c>
      <c r="F217" s="4">
        <f>GEOGRAFIA!$G$50</f>
        <v>3</v>
      </c>
      <c r="G217" s="4">
        <f>C217+D217+E217</f>
        <v>16</v>
      </c>
      <c r="H217" s="10">
        <f>G217*100/C210</f>
        <v>84.21052631578948</v>
      </c>
      <c r="I217" s="9">
        <f>GEOGRAFIA!$G$138</f>
        <v>4</v>
      </c>
      <c r="J217" s="9">
        <f>GEOGRAFIA!$G$139</f>
        <v>3</v>
      </c>
      <c r="K217" s="66">
        <f>GEOGRAFIA!$G$140</f>
        <v>3.5789473684210527</v>
      </c>
    </row>
    <row r="218" spans="1:11" ht="13.5" customHeight="1" thickBot="1">
      <c r="B218" s="411" t="s">
        <v>2</v>
      </c>
      <c r="C218" s="412"/>
      <c r="D218" s="412"/>
      <c r="E218" s="412"/>
      <c r="F218" s="413"/>
      <c r="G218" s="4">
        <f>GEOGRAFIA!$S$47</f>
        <v>17</v>
      </c>
      <c r="H218" s="39">
        <f>G218*100/C210</f>
        <v>89.473684210526315</v>
      </c>
      <c r="I218" s="54"/>
      <c r="J218" s="55"/>
      <c r="K218" s="26"/>
    </row>
    <row r="219" spans="1:11" ht="13.5" thickTop="1">
      <c r="B219" s="402" t="s">
        <v>11</v>
      </c>
      <c r="C219" s="403"/>
      <c r="D219" s="403"/>
      <c r="E219" s="403"/>
      <c r="F219" s="403"/>
      <c r="G219" s="403"/>
      <c r="H219" s="404"/>
      <c r="I219" s="404"/>
      <c r="J219" s="404"/>
      <c r="K219" s="405"/>
    </row>
    <row r="220" spans="1:11" ht="15">
      <c r="B220" s="19" t="s">
        <v>52</v>
      </c>
      <c r="C220" s="20">
        <f>GEOGRAFIA!$I$47</f>
        <v>18</v>
      </c>
      <c r="D220" s="20">
        <f>GEOGRAFIA!$I$48</f>
        <v>1</v>
      </c>
      <c r="E220" s="20">
        <f>GEOGRAFIA!$I$49</f>
        <v>0</v>
      </c>
      <c r="F220" s="20">
        <f>GEOGRAFIA!$I$50</f>
        <v>0</v>
      </c>
      <c r="G220" s="5">
        <f>C220+D220+E220</f>
        <v>19</v>
      </c>
      <c r="H220" s="10">
        <f>G220*100/$C$210</f>
        <v>100</v>
      </c>
      <c r="I220" s="9">
        <f>GEOGRAFIA!$I$138</f>
        <v>5</v>
      </c>
      <c r="J220" s="9">
        <f>GEOGRAFIA!$I$139</f>
        <v>5</v>
      </c>
      <c r="K220" s="66">
        <f>GEOGRAFIA!$I$140</f>
        <v>4.9473684210526319</v>
      </c>
    </row>
    <row r="221" spans="1:11" ht="15">
      <c r="B221" s="19" t="s">
        <v>48</v>
      </c>
      <c r="C221" s="20">
        <f>GEOGRAFIA!$J$47</f>
        <v>3</v>
      </c>
      <c r="D221" s="20">
        <f>GEOGRAFIA!$J$48</f>
        <v>6</v>
      </c>
      <c r="E221" s="20">
        <f>GEOGRAFIA!$J$49</f>
        <v>7</v>
      </c>
      <c r="F221" s="20">
        <f>GEOGRAFIA!$J$50</f>
        <v>3</v>
      </c>
      <c r="G221" s="5">
        <f>C221+D221+E221</f>
        <v>16</v>
      </c>
      <c r="H221" s="10">
        <f>G221*100/$C$210</f>
        <v>84.21052631578948</v>
      </c>
      <c r="I221" s="21">
        <f>GEOGRAFIA!$J$138</f>
        <v>3</v>
      </c>
      <c r="J221" s="21">
        <f>GEOGRAFIA!$J$139</f>
        <v>3</v>
      </c>
      <c r="K221" s="67">
        <f>GEOGRAFIA!$J$140</f>
        <v>3.4736842105263159</v>
      </c>
    </row>
    <row r="222" spans="1:11" ht="15">
      <c r="B222" s="19" t="s">
        <v>4</v>
      </c>
      <c r="C222" s="20">
        <f>GEOGRAFIA!$K$47</f>
        <v>15</v>
      </c>
      <c r="D222" s="20">
        <f>GEOGRAFIA!$K$48</f>
        <v>2</v>
      </c>
      <c r="E222" s="20">
        <f>GEOGRAFIA!$K$49</f>
        <v>2</v>
      </c>
      <c r="F222" s="20">
        <f>GEOGRAFIA!$K$50</f>
        <v>0</v>
      </c>
      <c r="G222" s="5">
        <f>C222+D222+E222</f>
        <v>19</v>
      </c>
      <c r="H222" s="10">
        <f>G222*100/C210</f>
        <v>100</v>
      </c>
      <c r="I222" s="9">
        <f>GEOGRAFIA!$K$138</f>
        <v>5</v>
      </c>
      <c r="J222" s="9">
        <f>GEOGRAFIA!$K$139</f>
        <v>5</v>
      </c>
      <c r="K222" s="66">
        <f>GEOGRAFIA!$K$140</f>
        <v>4.6842105263157894</v>
      </c>
    </row>
    <row r="223" spans="1:11" ht="13.5" customHeight="1" thickBot="1">
      <c r="B223" s="411" t="s">
        <v>5</v>
      </c>
      <c r="C223" s="412"/>
      <c r="D223" s="412"/>
      <c r="E223" s="412"/>
      <c r="F223" s="413"/>
      <c r="G223" s="4">
        <f>GEOGRAFIA!$T$47</f>
        <v>17</v>
      </c>
      <c r="H223" s="39">
        <f>G223*100/C210</f>
        <v>89.473684210526315</v>
      </c>
      <c r="I223" s="54"/>
      <c r="J223" s="55"/>
      <c r="K223" s="53"/>
    </row>
    <row r="224" spans="1:11" ht="13.5" customHeight="1" thickTop="1">
      <c r="B224" s="402" t="s">
        <v>12</v>
      </c>
      <c r="C224" s="403"/>
      <c r="D224" s="403"/>
      <c r="E224" s="403"/>
      <c r="F224" s="403"/>
      <c r="G224" s="403"/>
      <c r="H224" s="404"/>
      <c r="I224" s="404"/>
      <c r="J224" s="404"/>
      <c r="K224" s="405"/>
    </row>
    <row r="225" spans="1:11" ht="15">
      <c r="B225" s="19" t="s">
        <v>6</v>
      </c>
      <c r="C225" s="20">
        <f>GEOGRAFIA!$M$47</f>
        <v>5</v>
      </c>
      <c r="D225" s="20">
        <f>GEOGRAFIA!$M$48</f>
        <v>0</v>
      </c>
      <c r="E225" s="20">
        <f>GEOGRAFIA!$M$49</f>
        <v>0</v>
      </c>
      <c r="F225" s="20">
        <f>GEOGRAFIA!$M$50</f>
        <v>14</v>
      </c>
      <c r="G225" s="5">
        <f>C225+D225+E225</f>
        <v>5</v>
      </c>
      <c r="H225" s="10">
        <f>G225*100/$C$210</f>
        <v>26.315789473684209</v>
      </c>
      <c r="I225" s="9">
        <f>GEOGRAFIA!$M$138</f>
        <v>2</v>
      </c>
      <c r="J225" s="9">
        <f>GEOGRAFIA!$M$139</f>
        <v>2</v>
      </c>
      <c r="K225" s="66">
        <f>GEOGRAFIA!$M$140</f>
        <v>2.7894736842105261</v>
      </c>
    </row>
    <row r="226" spans="1:11" ht="15">
      <c r="B226" s="19" t="s">
        <v>50</v>
      </c>
      <c r="C226" s="20">
        <f>GEOGRAFIA!$N$47</f>
        <v>1</v>
      </c>
      <c r="D226" s="20">
        <f>GEOGRAFIA!$N$48</f>
        <v>2</v>
      </c>
      <c r="E226" s="20">
        <f>GEOGRAFIA!$N$49</f>
        <v>11</v>
      </c>
      <c r="F226" s="20">
        <f>GEOGRAFIA!$N$50</f>
        <v>5</v>
      </c>
      <c r="G226" s="5">
        <f>C226+D226+E226</f>
        <v>14</v>
      </c>
      <c r="H226" s="10">
        <f>G226*100/$C$210</f>
        <v>73.684210526315795</v>
      </c>
      <c r="I226" s="9">
        <f>GEOGRAFIA!$N$138</f>
        <v>3</v>
      </c>
      <c r="J226" s="9">
        <f>GEOGRAFIA!$N$139</f>
        <v>2.5</v>
      </c>
      <c r="K226" s="66">
        <f>GEOGRAFIA!$N$140</f>
        <v>2.9473684210526314</v>
      </c>
    </row>
    <row r="227" spans="1:11" ht="15">
      <c r="B227" s="19" t="s">
        <v>7</v>
      </c>
      <c r="C227" s="20">
        <f>GEOGRAFIA!$O$47</f>
        <v>16</v>
      </c>
      <c r="D227" s="20">
        <f>GEOGRAFIA!$O$48</f>
        <v>2</v>
      </c>
      <c r="E227" s="20">
        <f>GEOGRAFIA!$O$49</f>
        <v>1</v>
      </c>
      <c r="F227" s="20">
        <f>GEOGRAFIA!$O$50</f>
        <v>0</v>
      </c>
      <c r="G227" s="5">
        <f>C227+D227+E227</f>
        <v>19</v>
      </c>
      <c r="H227" s="10">
        <f>G227*100/$C$210</f>
        <v>100</v>
      </c>
      <c r="I227" s="21">
        <f>GEOGRAFIA!$O$138</f>
        <v>5</v>
      </c>
      <c r="J227" s="21">
        <f>GEOGRAFIA!$EO$139</f>
        <v>0</v>
      </c>
      <c r="K227" s="67">
        <f>GEOGRAFIA!$O$140</f>
        <v>4.7894736842105265</v>
      </c>
    </row>
    <row r="228" spans="1:11" ht="15">
      <c r="A228" s="83"/>
      <c r="B228" s="27" t="s">
        <v>51</v>
      </c>
      <c r="C228" s="20">
        <f>GEOGRAFIA!$P$47</f>
        <v>3</v>
      </c>
      <c r="D228" s="20">
        <f>GEOGRAFIA!$P$48</f>
        <v>6</v>
      </c>
      <c r="E228" s="20">
        <f>GEOGRAFIA!$P$49</f>
        <v>7</v>
      </c>
      <c r="F228" s="20">
        <f>GEOGRAFIA!$P$50</f>
        <v>3</v>
      </c>
      <c r="G228" s="5">
        <f>C228+D228+E228</f>
        <v>16</v>
      </c>
      <c r="H228" s="10">
        <f>G228*100/C210</f>
        <v>84.21052631578948</v>
      </c>
      <c r="I228" s="9">
        <f>GEOGRAFIA!$P$138</f>
        <v>3</v>
      </c>
      <c r="J228" s="9">
        <f>GEOGRAFIA!$P$139</f>
        <v>3</v>
      </c>
      <c r="K228" s="66">
        <f>GEOGRAFIA!$P$140</f>
        <v>3.4736842105263159</v>
      </c>
    </row>
    <row r="229" spans="1:11" ht="13.5" customHeight="1" thickBot="1">
      <c r="A229" s="83"/>
      <c r="B229" s="406" t="s">
        <v>8</v>
      </c>
      <c r="C229" s="407"/>
      <c r="D229" s="407"/>
      <c r="E229" s="407"/>
      <c r="F229" s="407"/>
      <c r="G229" s="23">
        <f>GEOGRAFIA!$U$47</f>
        <v>12</v>
      </c>
      <c r="H229" s="33">
        <f>G229*100/C210</f>
        <v>63.157894736842103</v>
      </c>
      <c r="I229" s="58"/>
      <c r="J229" s="55"/>
      <c r="K229" s="26"/>
    </row>
    <row r="230" spans="1:11" ht="13.5" thickTop="1">
      <c r="B230" s="71"/>
      <c r="C230" s="71"/>
      <c r="D230" s="71"/>
      <c r="E230" s="71"/>
      <c r="F230" s="71"/>
      <c r="G230" s="71"/>
      <c r="H230" s="79"/>
      <c r="I230" s="79"/>
      <c r="J230" s="79"/>
      <c r="K230" s="79"/>
    </row>
    <row r="231" spans="1:11" ht="13.5" thickBot="1">
      <c r="B231" s="71"/>
      <c r="C231" s="71"/>
      <c r="D231" s="71"/>
      <c r="E231" s="71"/>
      <c r="F231" s="71"/>
      <c r="G231" s="71"/>
      <c r="H231" s="79"/>
      <c r="I231" s="73"/>
      <c r="J231" s="73"/>
      <c r="K231" s="73"/>
    </row>
    <row r="232" spans="1:11" ht="13.5" thickTop="1">
      <c r="A232" s="80" t="s">
        <v>31</v>
      </c>
      <c r="B232" s="42" t="s">
        <v>15</v>
      </c>
      <c r="C232" s="408" t="s">
        <v>87</v>
      </c>
      <c r="D232" s="409"/>
      <c r="E232" s="409"/>
      <c r="F232" s="409"/>
      <c r="G232" s="409"/>
      <c r="H232" s="410"/>
      <c r="I232" s="59"/>
      <c r="J232" s="57"/>
      <c r="K232" s="62"/>
    </row>
    <row r="233" spans="1:11">
      <c r="B233" s="43" t="s">
        <v>16</v>
      </c>
      <c r="C233" s="392">
        <f>ING.FISICA!$A$47</f>
        <v>10</v>
      </c>
      <c r="D233" s="393"/>
      <c r="E233" s="393"/>
      <c r="F233" s="393"/>
      <c r="G233" s="393"/>
      <c r="H233" s="394"/>
      <c r="I233" s="394"/>
      <c r="J233" s="394"/>
      <c r="K233" s="395"/>
    </row>
    <row r="234" spans="1:11" ht="13.5" thickBot="1">
      <c r="A234" s="83"/>
      <c r="B234" s="44"/>
      <c r="C234" s="45">
        <v>5</v>
      </c>
      <c r="D234" s="46">
        <v>4</v>
      </c>
      <c r="E234" s="45">
        <v>3</v>
      </c>
      <c r="F234" s="45">
        <v>2</v>
      </c>
      <c r="G234" s="46" t="s">
        <v>9</v>
      </c>
      <c r="H234" s="47" t="s">
        <v>14</v>
      </c>
      <c r="I234" s="48" t="s">
        <v>53</v>
      </c>
      <c r="J234" s="49" t="s">
        <v>46</v>
      </c>
      <c r="K234" s="91" t="s">
        <v>54</v>
      </c>
    </row>
    <row r="235" spans="1:11" ht="13.5" thickTop="1">
      <c r="B235" s="402" t="s">
        <v>10</v>
      </c>
      <c r="C235" s="403"/>
      <c r="D235" s="403"/>
      <c r="E235" s="403"/>
      <c r="F235" s="403"/>
      <c r="G235" s="403"/>
      <c r="H235" s="404"/>
      <c r="I235" s="404"/>
      <c r="J235" s="404"/>
      <c r="K235" s="405"/>
    </row>
    <row r="236" spans="1:11" ht="15">
      <c r="B236" s="19" t="s">
        <v>49</v>
      </c>
      <c r="C236" s="4">
        <f>ING.FISICA!$C$47</f>
        <v>10</v>
      </c>
      <c r="D236" s="4">
        <f>ING.FISICA!$C$48</f>
        <v>0</v>
      </c>
      <c r="E236" s="4">
        <f>ING.FISICA!$C$49</f>
        <v>0</v>
      </c>
      <c r="F236" s="4">
        <f>ING.FISICA!$C$50</f>
        <v>0</v>
      </c>
      <c r="G236" s="4">
        <f>C236+D236+E236</f>
        <v>10</v>
      </c>
      <c r="H236" s="10">
        <f>G236*100/C233</f>
        <v>100</v>
      </c>
      <c r="I236" s="9">
        <f>ING.FISICA!$C$138</f>
        <v>5</v>
      </c>
      <c r="J236" s="9">
        <f>ING.FISICA!$C$139</f>
        <v>5</v>
      </c>
      <c r="K236" s="66">
        <f>ING.FISICA!$C$140</f>
        <v>5</v>
      </c>
    </row>
    <row r="237" spans="1:11" ht="15">
      <c r="B237" s="19" t="s">
        <v>0</v>
      </c>
      <c r="C237" s="4">
        <f>ING.FISICA!$D$47</f>
        <v>6</v>
      </c>
      <c r="D237" s="4">
        <f>ING.FISICA!$D$48</f>
        <v>3</v>
      </c>
      <c r="E237" s="4">
        <f>ING.FISICA!$D$49</f>
        <v>1</v>
      </c>
      <c r="F237" s="4">
        <f>ING.FISICA!$D$50</f>
        <v>0</v>
      </c>
      <c r="G237" s="4">
        <f>C237+D237+E237</f>
        <v>10</v>
      </c>
      <c r="H237" s="10">
        <f>G237*100/C233</f>
        <v>100</v>
      </c>
      <c r="I237" s="9">
        <f>ING.FISICA!$D$138</f>
        <v>5</v>
      </c>
      <c r="J237" s="9">
        <f>ING.FISICA!$D$139</f>
        <v>4</v>
      </c>
      <c r="K237" s="66">
        <f>ING.FISICA!$D$140</f>
        <v>4.5</v>
      </c>
    </row>
    <row r="238" spans="1:11" ht="15">
      <c r="B238" s="19" t="s">
        <v>55</v>
      </c>
      <c r="C238" s="20">
        <f>ING.FISICA!$E$47</f>
        <v>10</v>
      </c>
      <c r="D238" s="20">
        <f>ING.FISICA!$E$48</f>
        <v>0</v>
      </c>
      <c r="E238" s="20">
        <f>ING.FISICA!$E$49</f>
        <v>0</v>
      </c>
      <c r="F238" s="20">
        <f>ING.FISICA!$E$50</f>
        <v>0</v>
      </c>
      <c r="G238" s="4">
        <f>C238+D238+E238</f>
        <v>10</v>
      </c>
      <c r="H238" s="10">
        <f>G238*100/C233</f>
        <v>100</v>
      </c>
      <c r="I238" s="21">
        <f>ING.FISICA!$E$138</f>
        <v>5</v>
      </c>
      <c r="J238" s="21">
        <f>ING.FISICA!$E$139</f>
        <v>5</v>
      </c>
      <c r="K238" s="67">
        <f>ING.FISICA!$E$140</f>
        <v>5</v>
      </c>
    </row>
    <row r="239" spans="1:11" ht="15">
      <c r="B239" s="19" t="s">
        <v>47</v>
      </c>
      <c r="C239" s="4">
        <f>ING.FISICA!$F$47</f>
        <v>10</v>
      </c>
      <c r="D239" s="4">
        <f>ING.FISICA!$F$48</f>
        <v>0</v>
      </c>
      <c r="E239" s="4">
        <f>ING.FISICA!$F$49</f>
        <v>0</v>
      </c>
      <c r="F239" s="4">
        <f>ING.FISICA!$F$50</f>
        <v>0</v>
      </c>
      <c r="G239" s="4">
        <f>C239+D239+E239</f>
        <v>10</v>
      </c>
      <c r="H239" s="10">
        <f>G239*100/C233</f>
        <v>100</v>
      </c>
      <c r="I239" s="9">
        <f>ING.FISICA!$F$138</f>
        <v>5</v>
      </c>
      <c r="J239" s="9">
        <f>ING.FISICA!$F$139</f>
        <v>5</v>
      </c>
      <c r="K239" s="66">
        <f>ING.FISICA!$F$140</f>
        <v>5</v>
      </c>
    </row>
    <row r="240" spans="1:11" ht="15">
      <c r="B240" s="19" t="s">
        <v>1</v>
      </c>
      <c r="C240" s="4">
        <f>ING.FISICA!$G$47</f>
        <v>1</v>
      </c>
      <c r="D240" s="4">
        <f>ING.FISICA!$G$48</f>
        <v>2</v>
      </c>
      <c r="E240" s="4">
        <f>ING.FISICA!$G$49</f>
        <v>4</v>
      </c>
      <c r="F240" s="4">
        <f>ING.FISICA!$G$50</f>
        <v>3</v>
      </c>
      <c r="G240" s="4">
        <f>C240+D240+E240</f>
        <v>7</v>
      </c>
      <c r="H240" s="10">
        <f>G240*100/C233</f>
        <v>70</v>
      </c>
      <c r="I240" s="9">
        <f>ING.FISICA!$G$138</f>
        <v>3</v>
      </c>
      <c r="J240" s="9">
        <f>ING.FISICA!$G$139</f>
        <v>2.25</v>
      </c>
      <c r="K240" s="66">
        <f>ING.FISICA!$G$140</f>
        <v>3.1</v>
      </c>
    </row>
    <row r="241" spans="1:11" ht="13.5" thickBot="1">
      <c r="B241" s="411" t="s">
        <v>2</v>
      </c>
      <c r="C241" s="412"/>
      <c r="D241" s="412"/>
      <c r="E241" s="412"/>
      <c r="F241" s="413"/>
      <c r="G241" s="4">
        <f>ING.FISICA!$S$47</f>
        <v>10</v>
      </c>
      <c r="H241" s="39">
        <f>G241*100/C233</f>
        <v>100</v>
      </c>
      <c r="I241" s="54"/>
      <c r="J241" s="55"/>
      <c r="K241" s="26"/>
    </row>
    <row r="242" spans="1:11" ht="13.5" thickTop="1">
      <c r="B242" s="402" t="s">
        <v>11</v>
      </c>
      <c r="C242" s="403"/>
      <c r="D242" s="403"/>
      <c r="E242" s="403"/>
      <c r="F242" s="403"/>
      <c r="G242" s="403"/>
      <c r="H242" s="404"/>
      <c r="I242" s="404"/>
      <c r="J242" s="404"/>
      <c r="K242" s="405"/>
    </row>
    <row r="243" spans="1:11" ht="15">
      <c r="B243" s="19" t="s">
        <v>52</v>
      </c>
      <c r="C243" s="20">
        <f>ING.FISICA!$I$47</f>
        <v>10</v>
      </c>
      <c r="D243" s="20">
        <f>ING.FISICA!$I$48</f>
        <v>0</v>
      </c>
      <c r="E243" s="20">
        <f>ING.FISICA!$I$49</f>
        <v>0</v>
      </c>
      <c r="F243" s="20">
        <f>ING.FISICA!$I$50</f>
        <v>0</v>
      </c>
      <c r="G243" s="5">
        <f>C243+D243+E243</f>
        <v>10</v>
      </c>
      <c r="H243" s="10">
        <f>G243*100/C233</f>
        <v>100</v>
      </c>
      <c r="I243" s="9">
        <f>ING.FISICA!$I$138</f>
        <v>5</v>
      </c>
      <c r="J243" s="9">
        <f>ING.FISICA!$I$139</f>
        <v>5</v>
      </c>
      <c r="K243" s="66">
        <f>ING.FISICA!$I$140</f>
        <v>5</v>
      </c>
    </row>
    <row r="244" spans="1:11" ht="15">
      <c r="B244" s="19" t="s">
        <v>48</v>
      </c>
      <c r="C244" s="20">
        <f>ING.FISICA!$J$47</f>
        <v>6</v>
      </c>
      <c r="D244" s="20">
        <f>ING.FISICA!$J$48</f>
        <v>3</v>
      </c>
      <c r="E244" s="20">
        <f>ING.FISICA!$J$49</f>
        <v>1</v>
      </c>
      <c r="F244" s="20">
        <f>ING.FISICA!$J$50</f>
        <v>0</v>
      </c>
      <c r="G244" s="5">
        <f>C244+D244+E244</f>
        <v>10</v>
      </c>
      <c r="H244" s="10">
        <f>G244*100/C233</f>
        <v>100</v>
      </c>
      <c r="I244" s="21">
        <f>ING.FISICA!$J$138</f>
        <v>5</v>
      </c>
      <c r="J244" s="21">
        <f>ING.FISICA!$J$139</f>
        <v>4</v>
      </c>
      <c r="K244" s="67">
        <f>ING.FISICA!$J$140</f>
        <v>4.5</v>
      </c>
    </row>
    <row r="245" spans="1:11" ht="15">
      <c r="B245" s="19" t="s">
        <v>4</v>
      </c>
      <c r="C245" s="20">
        <f>ING.FISICA!$K$47</f>
        <v>10</v>
      </c>
      <c r="D245" s="20">
        <f>ING.FISICA!$K$48</f>
        <v>0</v>
      </c>
      <c r="E245" s="20">
        <f>ING.FISICA!$K$49</f>
        <v>0</v>
      </c>
      <c r="F245" s="20">
        <f>ING.FISICA!$K$50</f>
        <v>0</v>
      </c>
      <c r="G245" s="5">
        <f>C245+D245+E245</f>
        <v>10</v>
      </c>
      <c r="H245" s="10">
        <f>G245*100/C233</f>
        <v>100</v>
      </c>
      <c r="I245" s="9">
        <f>ING.FISICA!$K$138</f>
        <v>5</v>
      </c>
      <c r="J245" s="9">
        <f>ING.FISICA!$K$139</f>
        <v>5</v>
      </c>
      <c r="K245" s="66">
        <f>ING.FISICA!$K$140</f>
        <v>5</v>
      </c>
    </row>
    <row r="246" spans="1:11" ht="13.5" thickBot="1">
      <c r="B246" s="411" t="s">
        <v>5</v>
      </c>
      <c r="C246" s="412"/>
      <c r="D246" s="412"/>
      <c r="E246" s="412"/>
      <c r="F246" s="413"/>
      <c r="G246" s="4">
        <f>ING.FISICA!$T$47</f>
        <v>10</v>
      </c>
      <c r="H246" s="39">
        <f>G246*100/C233</f>
        <v>100</v>
      </c>
      <c r="I246" s="54"/>
      <c r="J246" s="55"/>
      <c r="K246" s="53"/>
    </row>
    <row r="247" spans="1:11" ht="13.5" thickTop="1">
      <c r="B247" s="402" t="s">
        <v>12</v>
      </c>
      <c r="C247" s="403"/>
      <c r="D247" s="403"/>
      <c r="E247" s="403"/>
      <c r="F247" s="403"/>
      <c r="G247" s="403"/>
      <c r="H247" s="404"/>
      <c r="I247" s="404"/>
      <c r="J247" s="404"/>
      <c r="K247" s="405"/>
    </row>
    <row r="248" spans="1:11" ht="15">
      <c r="B248" s="19" t="s">
        <v>6</v>
      </c>
      <c r="C248" s="20">
        <f>ING.FISICA!$M$47</f>
        <v>9</v>
      </c>
      <c r="D248" s="20">
        <f>ING.FISICA!$M$48</f>
        <v>0</v>
      </c>
      <c r="E248" s="20">
        <f>ING.FISICA!$M$49</f>
        <v>1</v>
      </c>
      <c r="F248" s="20">
        <f>ING.FISICA!$M$50</f>
        <v>0</v>
      </c>
      <c r="G248" s="5">
        <f>C248+D248+E248</f>
        <v>10</v>
      </c>
      <c r="H248" s="10">
        <f>G248*100/C233</f>
        <v>100</v>
      </c>
      <c r="I248" s="9">
        <f>ING.FISICA!$M$138</f>
        <v>5</v>
      </c>
      <c r="J248" s="9">
        <f>ING.FISICA!$M$139</f>
        <v>5</v>
      </c>
      <c r="K248" s="66">
        <f>ING.FISICA!$M$140</f>
        <v>4.8</v>
      </c>
    </row>
    <row r="249" spans="1:11" ht="15">
      <c r="B249" s="19" t="s">
        <v>50</v>
      </c>
      <c r="C249" s="20">
        <f>ING.FISICA!$N$47</f>
        <v>3</v>
      </c>
      <c r="D249" s="20">
        <f>ING.FISICA!$N$48</f>
        <v>4</v>
      </c>
      <c r="E249" s="20">
        <f>ING.FISICA!$N$49</f>
        <v>3</v>
      </c>
      <c r="F249" s="20">
        <f>ING.FISICA!$N$50</f>
        <v>0</v>
      </c>
      <c r="G249" s="5">
        <f>C249+D249+E249</f>
        <v>10</v>
      </c>
      <c r="H249" s="10">
        <f>G249*100/C233</f>
        <v>100</v>
      </c>
      <c r="I249" s="9">
        <f>ING.FISICA!$N$138</f>
        <v>4</v>
      </c>
      <c r="J249" s="9">
        <f>ING.FISICA!$N$139</f>
        <v>3.25</v>
      </c>
      <c r="K249" s="66">
        <f>ING.FISICA!$N$140</f>
        <v>4</v>
      </c>
    </row>
    <row r="250" spans="1:11" ht="15">
      <c r="B250" s="19" t="s">
        <v>7</v>
      </c>
      <c r="C250" s="20">
        <f>ING.FISICA!$O$47</f>
        <v>8</v>
      </c>
      <c r="D250" s="20">
        <f>ING.FISICA!$O$48</f>
        <v>2</v>
      </c>
      <c r="E250" s="20">
        <f>ING.FISICA!$O$49</f>
        <v>0</v>
      </c>
      <c r="F250" s="20">
        <f>ING.FISICA!$O$50</f>
        <v>0</v>
      </c>
      <c r="G250" s="5">
        <f>C250+D250+E250</f>
        <v>10</v>
      </c>
      <c r="H250" s="10">
        <f>G250*100/C233</f>
        <v>100</v>
      </c>
      <c r="I250" s="21">
        <f>ING.FISICA!$O$138</f>
        <v>5</v>
      </c>
      <c r="J250" s="21">
        <f>ING.FISICA!$EO$139</f>
        <v>0</v>
      </c>
      <c r="K250" s="67">
        <f>ING.FISICA!$O$140</f>
        <v>4.8</v>
      </c>
    </row>
    <row r="251" spans="1:11" ht="15">
      <c r="A251" s="83"/>
      <c r="B251" s="27" t="s">
        <v>51</v>
      </c>
      <c r="C251" s="20">
        <f>ING.FISICA!$P$47</f>
        <v>6</v>
      </c>
      <c r="D251" s="20">
        <f>ING.FISICA!$P$48</f>
        <v>3</v>
      </c>
      <c r="E251" s="20">
        <f>ING.FISICA!$P$49</f>
        <v>1</v>
      </c>
      <c r="F251" s="20">
        <f>ING.FISICA!$P$50</f>
        <v>0</v>
      </c>
      <c r="G251" s="5">
        <f>C251+D251+E251</f>
        <v>10</v>
      </c>
      <c r="H251" s="10">
        <f>G251*100/C233</f>
        <v>100</v>
      </c>
      <c r="I251" s="9">
        <f>ING.FISICA!$P$138</f>
        <v>5</v>
      </c>
      <c r="J251" s="9">
        <f>ING.FISICA!$P$139</f>
        <v>4</v>
      </c>
      <c r="K251" s="66">
        <f>ING.FISICA!$P$140</f>
        <v>4.5</v>
      </c>
    </row>
    <row r="252" spans="1:11" ht="13.5" thickBot="1">
      <c r="A252" s="83"/>
      <c r="B252" s="406" t="s">
        <v>8</v>
      </c>
      <c r="C252" s="407"/>
      <c r="D252" s="407"/>
      <c r="E252" s="407"/>
      <c r="F252" s="407"/>
      <c r="G252" s="23">
        <f>ING.FISICA!$U$47</f>
        <v>10</v>
      </c>
      <c r="H252" s="33">
        <f>G252*100/C233</f>
        <v>100</v>
      </c>
      <c r="I252" s="58"/>
      <c r="J252" s="55"/>
      <c r="K252" s="26"/>
    </row>
    <row r="253" spans="1:11" ht="13.5" thickTop="1">
      <c r="B253" s="71"/>
      <c r="C253" s="71"/>
      <c r="D253" s="71"/>
      <c r="E253" s="71"/>
      <c r="F253" s="71"/>
      <c r="G253" s="71"/>
      <c r="H253" s="79"/>
      <c r="I253" s="79"/>
      <c r="J253" s="79"/>
      <c r="K253" s="79"/>
    </row>
    <row r="254" spans="1:11">
      <c r="B254" s="71"/>
      <c r="C254" s="71"/>
      <c r="D254" s="71"/>
      <c r="E254" s="71"/>
      <c r="F254" s="71"/>
      <c r="G254" s="71"/>
      <c r="H254" s="79"/>
      <c r="I254" s="79"/>
      <c r="J254" s="79"/>
      <c r="K254" s="79"/>
    </row>
    <row r="255" spans="1:11">
      <c r="B255" s="71"/>
      <c r="C255" s="71"/>
      <c r="D255" s="71"/>
      <c r="E255" s="71"/>
      <c r="F255" s="71"/>
      <c r="G255" s="71"/>
      <c r="H255" s="79"/>
      <c r="I255" s="79"/>
      <c r="J255" s="79"/>
      <c r="K255" s="79"/>
    </row>
    <row r="256" spans="1:11">
      <c r="B256" s="71"/>
      <c r="C256" s="71"/>
      <c r="D256" s="71"/>
      <c r="E256" s="71"/>
      <c r="F256" s="71"/>
      <c r="G256" s="71"/>
      <c r="H256" s="79"/>
      <c r="I256" s="79"/>
      <c r="J256" s="79"/>
      <c r="K256" s="79"/>
    </row>
    <row r="257" spans="2:11">
      <c r="B257" s="71"/>
      <c r="C257" s="71"/>
      <c r="D257" s="71"/>
      <c r="E257" s="71"/>
      <c r="F257" s="71"/>
      <c r="G257" s="71"/>
      <c r="H257" s="79"/>
      <c r="I257" s="79"/>
      <c r="J257" s="79"/>
      <c r="K257" s="79"/>
    </row>
    <row r="258" spans="2:11">
      <c r="B258" s="71"/>
      <c r="C258" s="71"/>
      <c r="D258" s="71"/>
      <c r="E258" s="71"/>
      <c r="F258" s="71"/>
      <c r="G258" s="71"/>
      <c r="H258" s="79"/>
      <c r="I258" s="79"/>
      <c r="J258" s="79"/>
      <c r="K258" s="79"/>
    </row>
    <row r="259" spans="2:11">
      <c r="B259" s="71"/>
      <c r="C259" s="71"/>
      <c r="D259" s="71"/>
      <c r="E259" s="71"/>
      <c r="F259" s="71"/>
      <c r="G259" s="71"/>
      <c r="H259" s="79"/>
      <c r="I259" s="79"/>
      <c r="J259" s="79"/>
      <c r="K259" s="79"/>
    </row>
    <row r="260" spans="2:11">
      <c r="B260" s="71"/>
      <c r="C260" s="71"/>
      <c r="D260" s="71"/>
      <c r="E260" s="71"/>
      <c r="F260" s="71"/>
      <c r="G260" s="71"/>
      <c r="H260" s="79"/>
      <c r="I260" s="79"/>
      <c r="J260" s="79"/>
      <c r="K260" s="79"/>
    </row>
    <row r="261" spans="2:11">
      <c r="B261" s="71"/>
      <c r="C261" s="71"/>
      <c r="D261" s="71"/>
      <c r="E261" s="71"/>
      <c r="F261" s="71"/>
      <c r="G261" s="71"/>
      <c r="H261" s="79"/>
      <c r="I261" s="79"/>
      <c r="J261" s="79"/>
      <c r="K261" s="79"/>
    </row>
    <row r="262" spans="2:11">
      <c r="B262" s="71"/>
      <c r="C262" s="71"/>
      <c r="D262" s="71"/>
      <c r="E262" s="71"/>
      <c r="F262" s="71"/>
      <c r="G262" s="71"/>
      <c r="H262" s="79"/>
      <c r="I262" s="79"/>
      <c r="J262" s="79"/>
      <c r="K262" s="79"/>
    </row>
    <row r="263" spans="2:11">
      <c r="B263" s="71"/>
      <c r="C263" s="71"/>
      <c r="D263" s="71"/>
      <c r="E263" s="71"/>
      <c r="F263" s="71"/>
      <c r="G263" s="71"/>
      <c r="H263" s="79"/>
      <c r="I263" s="79"/>
      <c r="J263" s="79"/>
      <c r="K263" s="79"/>
    </row>
    <row r="264" spans="2:11">
      <c r="B264" s="71"/>
      <c r="C264" s="71"/>
      <c r="D264" s="71"/>
      <c r="E264" s="71"/>
      <c r="F264" s="71"/>
      <c r="G264" s="71"/>
      <c r="H264" s="79"/>
      <c r="I264" s="79"/>
      <c r="J264" s="79"/>
      <c r="K264" s="79"/>
    </row>
    <row r="265" spans="2:11">
      <c r="B265" s="71"/>
      <c r="C265" s="71"/>
      <c r="D265" s="71"/>
      <c r="E265" s="71"/>
      <c r="F265" s="71"/>
      <c r="G265" s="71"/>
      <c r="H265" s="79"/>
      <c r="I265" s="79"/>
      <c r="J265" s="79"/>
      <c r="K265" s="79"/>
    </row>
    <row r="266" spans="2:11">
      <c r="B266" s="71"/>
      <c r="C266" s="71"/>
      <c r="D266" s="71"/>
      <c r="E266" s="71"/>
      <c r="F266" s="71"/>
      <c r="G266" s="71"/>
      <c r="H266" s="79"/>
      <c r="I266" s="79"/>
      <c r="J266" s="79"/>
      <c r="K266" s="79"/>
    </row>
    <row r="267" spans="2:11">
      <c r="B267" s="71"/>
      <c r="C267" s="71"/>
      <c r="D267" s="71"/>
      <c r="E267" s="71"/>
      <c r="F267" s="71"/>
      <c r="G267" s="71"/>
      <c r="H267" s="79"/>
      <c r="I267" s="79"/>
      <c r="J267" s="79"/>
      <c r="K267" s="79"/>
    </row>
    <row r="268" spans="2:11">
      <c r="B268" s="71"/>
      <c r="C268" s="71"/>
      <c r="D268" s="71"/>
      <c r="E268" s="71"/>
      <c r="F268" s="71"/>
      <c r="G268" s="71"/>
      <c r="H268" s="79"/>
      <c r="I268" s="79"/>
      <c r="J268" s="79"/>
      <c r="K268" s="79"/>
    </row>
    <row r="269" spans="2:11">
      <c r="B269" s="71"/>
      <c r="C269" s="71"/>
      <c r="D269" s="71"/>
      <c r="E269" s="71"/>
      <c r="F269" s="71"/>
      <c r="G269" s="71"/>
      <c r="H269" s="79"/>
      <c r="I269" s="79"/>
      <c r="J269" s="79"/>
      <c r="K269" s="79"/>
    </row>
    <row r="270" spans="2:11">
      <c r="B270" s="71"/>
      <c r="C270" s="71"/>
      <c r="D270" s="71"/>
      <c r="E270" s="71"/>
      <c r="F270" s="71"/>
      <c r="G270" s="71"/>
      <c r="H270" s="79"/>
      <c r="I270" s="79"/>
      <c r="J270" s="79"/>
      <c r="K270" s="79"/>
    </row>
    <row r="271" spans="2:11">
      <c r="B271" s="71"/>
      <c r="C271" s="71"/>
      <c r="D271" s="71"/>
      <c r="E271" s="71"/>
      <c r="F271" s="71"/>
      <c r="G271" s="71"/>
      <c r="H271" s="79"/>
      <c r="I271" s="79"/>
      <c r="J271" s="79"/>
      <c r="K271" s="79"/>
    </row>
    <row r="272" spans="2:11">
      <c r="B272" s="71"/>
      <c r="C272" s="71"/>
      <c r="D272" s="71"/>
      <c r="E272" s="71"/>
      <c r="F272" s="71"/>
      <c r="G272" s="71"/>
      <c r="H272" s="79"/>
      <c r="I272" s="79"/>
      <c r="J272" s="79"/>
      <c r="K272" s="79"/>
    </row>
    <row r="273" spans="2:11">
      <c r="B273" s="71"/>
      <c r="C273" s="71"/>
      <c r="D273" s="71"/>
      <c r="E273" s="71"/>
      <c r="F273" s="71"/>
      <c r="G273" s="71"/>
      <c r="H273" s="79"/>
      <c r="I273" s="79"/>
      <c r="J273" s="79"/>
      <c r="K273" s="79"/>
    </row>
    <row r="274" spans="2:11">
      <c r="B274" s="71"/>
      <c r="C274" s="71"/>
      <c r="D274" s="71"/>
      <c r="E274" s="71"/>
      <c r="F274" s="71"/>
      <c r="G274" s="71"/>
      <c r="H274" s="79"/>
      <c r="I274" s="79"/>
      <c r="J274" s="79"/>
      <c r="K274" s="79"/>
    </row>
    <row r="275" spans="2:11">
      <c r="B275" s="71"/>
      <c r="C275" s="71"/>
      <c r="D275" s="71"/>
      <c r="E275" s="71"/>
      <c r="F275" s="71"/>
      <c r="G275" s="71"/>
      <c r="H275" s="79"/>
      <c r="I275" s="79"/>
      <c r="J275" s="79"/>
      <c r="K275" s="79"/>
    </row>
    <row r="276" spans="2:11">
      <c r="B276" s="71"/>
      <c r="C276" s="71"/>
      <c r="D276" s="71"/>
      <c r="E276" s="71"/>
      <c r="F276" s="71"/>
      <c r="G276" s="71"/>
      <c r="H276" s="79"/>
      <c r="I276" s="79"/>
      <c r="J276" s="79"/>
      <c r="K276" s="79"/>
    </row>
    <row r="277" spans="2:11">
      <c r="B277" s="71"/>
      <c r="C277" s="71"/>
      <c r="D277" s="71"/>
      <c r="E277" s="71"/>
      <c r="F277" s="71"/>
      <c r="G277" s="71"/>
      <c r="H277" s="79"/>
      <c r="I277" s="79"/>
      <c r="J277" s="79"/>
      <c r="K277" s="79"/>
    </row>
    <row r="278" spans="2:11">
      <c r="B278" s="71"/>
      <c r="C278" s="71"/>
      <c r="D278" s="71"/>
      <c r="E278" s="71"/>
      <c r="F278" s="71"/>
      <c r="G278" s="71"/>
      <c r="H278" s="79"/>
      <c r="I278" s="79"/>
      <c r="J278" s="79"/>
      <c r="K278" s="79"/>
    </row>
    <row r="279" spans="2:11">
      <c r="B279" s="71"/>
      <c r="C279" s="71"/>
      <c r="D279" s="71"/>
      <c r="E279" s="71"/>
      <c r="F279" s="71"/>
      <c r="G279" s="71"/>
      <c r="H279" s="79"/>
      <c r="I279" s="79"/>
      <c r="J279" s="79"/>
      <c r="K279" s="79"/>
    </row>
    <row r="280" spans="2:11">
      <c r="B280" s="71"/>
      <c r="C280" s="71"/>
      <c r="D280" s="71"/>
      <c r="E280" s="71"/>
      <c r="F280" s="71"/>
      <c r="G280" s="71"/>
      <c r="H280" s="79"/>
      <c r="I280" s="79"/>
      <c r="J280" s="79"/>
      <c r="K280" s="79"/>
    </row>
    <row r="281" spans="2:11">
      <c r="B281" s="71"/>
      <c r="C281" s="71"/>
      <c r="D281" s="71"/>
      <c r="E281" s="71"/>
      <c r="F281" s="71"/>
      <c r="G281" s="71"/>
      <c r="H281" s="79"/>
      <c r="I281" s="79"/>
      <c r="J281" s="79"/>
      <c r="K281" s="79"/>
    </row>
    <row r="282" spans="2:11">
      <c r="B282" s="71"/>
      <c r="C282" s="71"/>
      <c r="D282" s="71"/>
      <c r="E282" s="71"/>
      <c r="F282" s="71"/>
      <c r="G282" s="71"/>
      <c r="H282" s="79"/>
      <c r="I282" s="79"/>
      <c r="J282" s="79"/>
      <c r="K282" s="79"/>
    </row>
    <row r="283" spans="2:11">
      <c r="B283" s="71"/>
      <c r="C283" s="71"/>
      <c r="D283" s="71"/>
      <c r="E283" s="71"/>
      <c r="F283" s="71"/>
      <c r="G283" s="71"/>
      <c r="H283" s="79"/>
      <c r="I283" s="79"/>
      <c r="J283" s="79"/>
      <c r="K283" s="79"/>
    </row>
    <row r="284" spans="2:11">
      <c r="B284" s="71"/>
      <c r="C284" s="71"/>
      <c r="D284" s="71"/>
      <c r="E284" s="71"/>
      <c r="F284" s="71"/>
      <c r="G284" s="71"/>
      <c r="H284" s="79"/>
      <c r="I284" s="79"/>
      <c r="J284" s="79"/>
      <c r="K284" s="79"/>
    </row>
    <row r="285" spans="2:11">
      <c r="B285" s="71"/>
      <c r="C285" s="71"/>
      <c r="D285" s="71"/>
      <c r="E285" s="71"/>
      <c r="F285" s="71"/>
      <c r="G285" s="71"/>
      <c r="H285" s="79"/>
      <c r="I285" s="79"/>
      <c r="J285" s="79"/>
      <c r="K285" s="79"/>
    </row>
    <row r="286" spans="2:11">
      <c r="B286" s="71"/>
      <c r="C286" s="71"/>
      <c r="D286" s="71"/>
      <c r="E286" s="71"/>
      <c r="F286" s="71"/>
      <c r="G286" s="71"/>
      <c r="H286" s="79"/>
      <c r="I286" s="79"/>
      <c r="J286" s="79"/>
      <c r="K286" s="79"/>
    </row>
    <row r="287" spans="2:11">
      <c r="B287" s="71"/>
      <c r="C287" s="71"/>
      <c r="D287" s="71"/>
      <c r="E287" s="71"/>
      <c r="F287" s="71"/>
      <c r="G287" s="71"/>
      <c r="H287" s="79"/>
      <c r="I287" s="79"/>
      <c r="J287" s="79"/>
      <c r="K287" s="79"/>
    </row>
    <row r="288" spans="2:11">
      <c r="B288" s="71"/>
      <c r="C288" s="71"/>
      <c r="D288" s="71"/>
      <c r="E288" s="71"/>
      <c r="F288" s="71"/>
      <c r="G288" s="71"/>
      <c r="H288" s="79"/>
      <c r="I288" s="79"/>
      <c r="J288" s="79"/>
      <c r="K288" s="79"/>
    </row>
    <row r="289" spans="2:11">
      <c r="B289" s="71"/>
      <c r="C289" s="71"/>
      <c r="D289" s="71"/>
      <c r="E289" s="71"/>
      <c r="F289" s="71"/>
      <c r="G289" s="71"/>
      <c r="H289" s="79"/>
      <c r="I289" s="79"/>
      <c r="J289" s="79"/>
      <c r="K289" s="79"/>
    </row>
    <row r="290" spans="2:11">
      <c r="B290" s="71"/>
      <c r="C290" s="71"/>
      <c r="D290" s="71"/>
      <c r="E290" s="71"/>
      <c r="F290" s="71"/>
      <c r="G290" s="71"/>
      <c r="H290" s="79"/>
      <c r="I290" s="79"/>
      <c r="J290" s="79"/>
      <c r="K290" s="79"/>
    </row>
    <row r="291" spans="2:11">
      <c r="B291" s="71"/>
      <c r="C291" s="71"/>
      <c r="D291" s="71"/>
      <c r="E291" s="71"/>
      <c r="F291" s="71"/>
      <c r="G291" s="71"/>
      <c r="H291" s="79"/>
      <c r="I291" s="79"/>
      <c r="J291" s="79"/>
      <c r="K291" s="79"/>
    </row>
    <row r="292" spans="2:11">
      <c r="B292" s="71"/>
      <c r="C292" s="71"/>
      <c r="D292" s="71"/>
      <c r="E292" s="71"/>
      <c r="F292" s="71"/>
      <c r="G292" s="71"/>
      <c r="H292" s="79"/>
      <c r="I292" s="79"/>
      <c r="J292" s="79"/>
      <c r="K292" s="79"/>
    </row>
    <row r="293" spans="2:11">
      <c r="B293" s="71"/>
      <c r="C293" s="71"/>
      <c r="D293" s="71"/>
      <c r="E293" s="71"/>
      <c r="F293" s="71"/>
      <c r="G293" s="71"/>
      <c r="H293" s="79"/>
      <c r="I293" s="79"/>
      <c r="J293" s="79"/>
      <c r="K293" s="79"/>
    </row>
    <row r="294" spans="2:11">
      <c r="B294" s="71"/>
      <c r="C294" s="71"/>
      <c r="D294" s="71"/>
      <c r="E294" s="71"/>
      <c r="F294" s="71"/>
      <c r="G294" s="71"/>
      <c r="H294" s="79"/>
      <c r="I294" s="79"/>
      <c r="J294" s="79"/>
      <c r="K294" s="79"/>
    </row>
    <row r="295" spans="2:11">
      <c r="B295" s="71"/>
      <c r="C295" s="71"/>
      <c r="D295" s="71"/>
      <c r="E295" s="71"/>
      <c r="F295" s="71"/>
      <c r="G295" s="71"/>
      <c r="H295" s="79"/>
      <c r="I295" s="79"/>
      <c r="J295" s="79"/>
      <c r="K295" s="79"/>
    </row>
    <row r="296" spans="2:11">
      <c r="B296" s="71"/>
      <c r="C296" s="71"/>
      <c r="D296" s="71"/>
      <c r="E296" s="71"/>
      <c r="F296" s="71"/>
      <c r="G296" s="71"/>
      <c r="H296" s="79"/>
      <c r="I296" s="79"/>
      <c r="J296" s="79"/>
      <c r="K296" s="79"/>
    </row>
    <row r="297" spans="2:11">
      <c r="B297" s="71"/>
      <c r="C297" s="71"/>
      <c r="D297" s="71"/>
      <c r="E297" s="71"/>
      <c r="F297" s="71"/>
      <c r="G297" s="71"/>
      <c r="H297" s="79"/>
      <c r="I297" s="79"/>
      <c r="J297" s="79"/>
      <c r="K297" s="79"/>
    </row>
    <row r="298" spans="2:11">
      <c r="B298" s="71"/>
      <c r="C298" s="71"/>
      <c r="D298" s="71"/>
      <c r="E298" s="71"/>
      <c r="F298" s="71"/>
      <c r="G298" s="71"/>
      <c r="H298" s="79"/>
      <c r="I298" s="79"/>
      <c r="J298" s="79"/>
      <c r="K298" s="79"/>
    </row>
    <row r="299" spans="2:11">
      <c r="B299" s="71"/>
      <c r="C299" s="71"/>
      <c r="D299" s="71"/>
      <c r="E299" s="71"/>
      <c r="F299" s="71"/>
      <c r="G299" s="71"/>
      <c r="H299" s="79"/>
      <c r="I299" s="79"/>
      <c r="J299" s="79"/>
      <c r="K299" s="79"/>
    </row>
    <row r="300" spans="2:11">
      <c r="B300" s="71"/>
      <c r="C300" s="71"/>
      <c r="D300" s="71"/>
      <c r="E300" s="71"/>
      <c r="F300" s="71"/>
      <c r="G300" s="71"/>
      <c r="H300" s="79"/>
      <c r="I300" s="79"/>
      <c r="J300" s="79"/>
      <c r="K300" s="79"/>
    </row>
    <row r="301" spans="2:11">
      <c r="B301" s="71"/>
      <c r="C301" s="71"/>
      <c r="D301" s="71"/>
      <c r="E301" s="71"/>
      <c r="F301" s="71"/>
      <c r="G301" s="71"/>
      <c r="H301" s="79"/>
      <c r="I301" s="79"/>
      <c r="J301" s="79"/>
      <c r="K301" s="79"/>
    </row>
    <row r="302" spans="2:11">
      <c r="B302" s="71"/>
      <c r="C302" s="71"/>
      <c r="D302" s="71"/>
      <c r="E302" s="71"/>
      <c r="F302" s="71"/>
      <c r="G302" s="71"/>
      <c r="H302" s="79"/>
      <c r="I302" s="79"/>
      <c r="J302" s="79"/>
      <c r="K302" s="79"/>
    </row>
    <row r="303" spans="2:11">
      <c r="B303" s="71"/>
      <c r="C303" s="71"/>
      <c r="D303" s="71"/>
      <c r="E303" s="71"/>
      <c r="F303" s="71"/>
      <c r="G303" s="71"/>
      <c r="H303" s="79"/>
      <c r="I303" s="79"/>
      <c r="J303" s="79"/>
      <c r="K303" s="79"/>
    </row>
    <row r="304" spans="2:11">
      <c r="B304" s="71"/>
      <c r="C304" s="71"/>
      <c r="D304" s="71"/>
      <c r="E304" s="71"/>
      <c r="F304" s="71"/>
      <c r="G304" s="71"/>
      <c r="H304" s="79"/>
      <c r="I304" s="79"/>
      <c r="J304" s="79"/>
      <c r="K304" s="79"/>
    </row>
    <row r="305" spans="2:11">
      <c r="B305" s="71"/>
      <c r="C305" s="71"/>
      <c r="D305" s="71"/>
      <c r="E305" s="71"/>
      <c r="F305" s="71"/>
      <c r="G305" s="71"/>
      <c r="H305" s="79"/>
      <c r="I305" s="79"/>
      <c r="J305" s="79"/>
      <c r="K305" s="79"/>
    </row>
    <row r="306" spans="2:11">
      <c r="B306" s="71"/>
      <c r="C306" s="71"/>
      <c r="D306" s="71"/>
      <c r="E306" s="71"/>
      <c r="F306" s="71"/>
      <c r="G306" s="71"/>
      <c r="H306" s="79"/>
      <c r="I306" s="79"/>
      <c r="J306" s="79"/>
      <c r="K306" s="79"/>
    </row>
    <row r="307" spans="2:11">
      <c r="B307" s="71"/>
      <c r="C307" s="71"/>
      <c r="D307" s="71"/>
      <c r="E307" s="71"/>
      <c r="F307" s="71"/>
      <c r="G307" s="71"/>
      <c r="H307" s="79"/>
      <c r="I307" s="79"/>
      <c r="J307" s="79"/>
      <c r="K307" s="79"/>
    </row>
    <row r="308" spans="2:11">
      <c r="B308" s="71"/>
      <c r="C308" s="71"/>
      <c r="D308" s="71"/>
      <c r="E308" s="71"/>
      <c r="F308" s="71"/>
      <c r="G308" s="71"/>
      <c r="H308" s="79"/>
      <c r="I308" s="79"/>
      <c r="J308" s="79"/>
      <c r="K308" s="79"/>
    </row>
    <row r="309" spans="2:11">
      <c r="B309" s="71"/>
      <c r="C309" s="71"/>
      <c r="D309" s="71"/>
      <c r="E309" s="71"/>
      <c r="F309" s="71"/>
      <c r="G309" s="71"/>
      <c r="H309" s="79"/>
      <c r="I309" s="79"/>
      <c r="J309" s="79"/>
      <c r="K309" s="79"/>
    </row>
    <row r="310" spans="2:11">
      <c r="B310" s="71"/>
      <c r="C310" s="71"/>
      <c r="D310" s="71"/>
      <c r="E310" s="71"/>
      <c r="F310" s="71"/>
      <c r="G310" s="71"/>
      <c r="H310" s="79"/>
      <c r="I310" s="79"/>
      <c r="J310" s="79"/>
      <c r="K310" s="79"/>
    </row>
    <row r="311" spans="2:11">
      <c r="B311" s="71"/>
      <c r="C311" s="71"/>
      <c r="D311" s="71"/>
      <c r="E311" s="71"/>
      <c r="F311" s="71"/>
      <c r="G311" s="71"/>
      <c r="H311" s="79"/>
      <c r="I311" s="79"/>
      <c r="J311" s="79"/>
      <c r="K311" s="79"/>
    </row>
    <row r="312" spans="2:11">
      <c r="B312" s="71"/>
      <c r="C312" s="71"/>
      <c r="D312" s="71"/>
      <c r="E312" s="71"/>
      <c r="F312" s="71"/>
      <c r="G312" s="71"/>
      <c r="H312" s="79"/>
      <c r="I312" s="79"/>
      <c r="J312" s="79"/>
      <c r="K312" s="79"/>
    </row>
    <row r="313" spans="2:11">
      <c r="B313" s="71"/>
      <c r="C313" s="71"/>
      <c r="D313" s="71"/>
      <c r="E313" s="71"/>
      <c r="F313" s="71"/>
      <c r="G313" s="71"/>
      <c r="H313" s="79"/>
      <c r="I313" s="79"/>
      <c r="J313" s="79"/>
      <c r="K313" s="79"/>
    </row>
    <row r="314" spans="2:11">
      <c r="B314" s="71"/>
      <c r="C314" s="71"/>
      <c r="D314" s="71"/>
      <c r="E314" s="71"/>
      <c r="F314" s="71"/>
      <c r="G314" s="71"/>
      <c r="H314" s="79"/>
      <c r="I314" s="79"/>
      <c r="J314" s="79"/>
      <c r="K314" s="79"/>
    </row>
    <row r="315" spans="2:11">
      <c r="B315" s="71"/>
      <c r="C315" s="71"/>
      <c r="D315" s="71"/>
      <c r="E315" s="71"/>
      <c r="F315" s="71"/>
      <c r="G315" s="71"/>
      <c r="H315" s="79"/>
      <c r="I315" s="79"/>
      <c r="J315" s="79"/>
      <c r="K315" s="79"/>
    </row>
    <row r="316" spans="2:11">
      <c r="B316" s="71"/>
      <c r="C316" s="71"/>
      <c r="D316" s="71"/>
      <c r="E316" s="71"/>
      <c r="F316" s="71"/>
      <c r="G316" s="71"/>
      <c r="H316" s="79"/>
      <c r="I316" s="79"/>
      <c r="J316" s="79"/>
      <c r="K316" s="79"/>
    </row>
    <row r="317" spans="2:11">
      <c r="B317" s="71"/>
      <c r="C317" s="71"/>
      <c r="D317" s="71"/>
      <c r="E317" s="71"/>
      <c r="F317" s="71"/>
      <c r="G317" s="71"/>
      <c r="H317" s="79"/>
      <c r="I317" s="79"/>
      <c r="J317" s="79"/>
      <c r="K317" s="79"/>
    </row>
    <row r="318" spans="2:11">
      <c r="B318" s="71"/>
      <c r="C318" s="71"/>
      <c r="D318" s="71"/>
      <c r="E318" s="71"/>
      <c r="F318" s="71"/>
      <c r="G318" s="71"/>
      <c r="H318" s="79"/>
      <c r="I318" s="79"/>
      <c r="J318" s="79"/>
      <c r="K318" s="79"/>
    </row>
    <row r="319" spans="2:11">
      <c r="B319" s="71"/>
      <c r="C319" s="71"/>
      <c r="D319" s="71"/>
      <c r="E319" s="71"/>
      <c r="F319" s="71"/>
      <c r="G319" s="71"/>
      <c r="H319" s="79"/>
      <c r="I319" s="79"/>
      <c r="J319" s="79"/>
      <c r="K319" s="79"/>
    </row>
    <row r="320" spans="2:11">
      <c r="B320" s="71"/>
      <c r="C320" s="71"/>
      <c r="D320" s="71"/>
      <c r="E320" s="71"/>
      <c r="F320" s="71"/>
      <c r="G320" s="71"/>
      <c r="H320" s="79"/>
      <c r="I320" s="79"/>
      <c r="J320" s="79"/>
      <c r="K320" s="79"/>
    </row>
    <row r="321" spans="2:11">
      <c r="B321" s="71"/>
      <c r="C321" s="71"/>
      <c r="D321" s="71"/>
      <c r="E321" s="71"/>
      <c r="F321" s="71"/>
      <c r="G321" s="71"/>
      <c r="H321" s="79"/>
      <c r="I321" s="79"/>
      <c r="J321" s="79"/>
      <c r="K321" s="79"/>
    </row>
    <row r="322" spans="2:11">
      <c r="B322" s="71"/>
      <c r="C322" s="71"/>
      <c r="D322" s="71"/>
      <c r="E322" s="71"/>
      <c r="F322" s="71"/>
      <c r="G322" s="71"/>
      <c r="H322" s="79"/>
      <c r="I322" s="79"/>
      <c r="J322" s="79"/>
      <c r="K322" s="79"/>
    </row>
    <row r="323" spans="2:11">
      <c r="B323" s="71"/>
      <c r="C323" s="71"/>
      <c r="D323" s="71"/>
      <c r="E323" s="71"/>
      <c r="F323" s="71"/>
      <c r="G323" s="71"/>
      <c r="H323" s="79"/>
      <c r="I323" s="79"/>
      <c r="J323" s="79"/>
      <c r="K323" s="79"/>
    </row>
    <row r="324" spans="2:11">
      <c r="B324" s="71"/>
      <c r="C324" s="71"/>
      <c r="D324" s="71"/>
      <c r="E324" s="71"/>
      <c r="F324" s="71"/>
      <c r="G324" s="71"/>
      <c r="H324" s="79"/>
      <c r="I324" s="79"/>
      <c r="J324" s="79"/>
      <c r="K324" s="79"/>
    </row>
    <row r="325" spans="2:11">
      <c r="B325" s="71"/>
      <c r="C325" s="71"/>
      <c r="D325" s="71"/>
      <c r="E325" s="71"/>
      <c r="F325" s="71"/>
      <c r="G325" s="71"/>
      <c r="H325" s="79"/>
      <c r="I325" s="79"/>
      <c r="J325" s="79"/>
      <c r="K325" s="79"/>
    </row>
    <row r="326" spans="2:11">
      <c r="B326" s="71"/>
      <c r="C326" s="71"/>
      <c r="D326" s="71"/>
      <c r="E326" s="71"/>
      <c r="F326" s="71"/>
      <c r="G326" s="71"/>
      <c r="H326" s="79"/>
      <c r="I326" s="79"/>
      <c r="J326" s="79"/>
      <c r="K326" s="79"/>
    </row>
    <row r="327" spans="2:11">
      <c r="B327" s="71"/>
      <c r="C327" s="71"/>
      <c r="D327" s="71"/>
      <c r="E327" s="71"/>
      <c r="F327" s="71"/>
      <c r="G327" s="71"/>
      <c r="H327" s="79"/>
      <c r="I327" s="79"/>
      <c r="J327" s="79"/>
      <c r="K327" s="79"/>
    </row>
    <row r="328" spans="2:11">
      <c r="B328" s="71"/>
      <c r="C328" s="71"/>
      <c r="D328" s="71"/>
      <c r="E328" s="71"/>
      <c r="F328" s="71"/>
      <c r="G328" s="71"/>
      <c r="H328" s="79"/>
      <c r="I328" s="79"/>
      <c r="J328" s="79"/>
      <c r="K328" s="79"/>
    </row>
    <row r="329" spans="2:11">
      <c r="B329" s="71"/>
      <c r="C329" s="71"/>
      <c r="D329" s="71"/>
      <c r="E329" s="71"/>
      <c r="F329" s="71"/>
      <c r="G329" s="71"/>
      <c r="H329" s="79"/>
      <c r="I329" s="79"/>
      <c r="J329" s="79"/>
      <c r="K329" s="79"/>
    </row>
    <row r="330" spans="2:11">
      <c r="B330" s="71"/>
      <c r="C330" s="71"/>
      <c r="D330" s="71"/>
      <c r="E330" s="71"/>
      <c r="F330" s="71"/>
      <c r="G330" s="71"/>
      <c r="H330" s="79"/>
      <c r="I330" s="79"/>
      <c r="J330" s="79"/>
      <c r="K330" s="79"/>
    </row>
    <row r="331" spans="2:11">
      <c r="B331" s="71"/>
      <c r="C331" s="71"/>
      <c r="D331" s="71"/>
      <c r="E331" s="71"/>
      <c r="F331" s="71"/>
      <c r="G331" s="71"/>
      <c r="H331" s="79"/>
      <c r="I331" s="79"/>
      <c r="J331" s="79"/>
      <c r="K331" s="79"/>
    </row>
    <row r="332" spans="2:11">
      <c r="B332" s="71"/>
      <c r="C332" s="71"/>
      <c r="D332" s="71"/>
      <c r="E332" s="71"/>
      <c r="F332" s="71"/>
      <c r="G332" s="71"/>
      <c r="H332" s="79"/>
      <c r="I332" s="79"/>
      <c r="J332" s="79"/>
      <c r="K332" s="79"/>
    </row>
    <row r="333" spans="2:11">
      <c r="B333" s="71"/>
      <c r="C333" s="71"/>
      <c r="D333" s="71"/>
      <c r="E333" s="71"/>
      <c r="F333" s="71"/>
      <c r="G333" s="71"/>
      <c r="H333" s="79"/>
      <c r="I333" s="79"/>
      <c r="J333" s="79"/>
      <c r="K333" s="79"/>
    </row>
  </sheetData>
  <mergeCells count="88">
    <mergeCell ref="B22:F22"/>
    <mergeCell ref="B12:K12"/>
    <mergeCell ref="B17:K17"/>
    <mergeCell ref="B11:F11"/>
    <mergeCell ref="B5:K5"/>
    <mergeCell ref="C2:K2"/>
    <mergeCell ref="C3:K3"/>
    <mergeCell ref="B16:F16"/>
    <mergeCell ref="B68:F68"/>
    <mergeCell ref="B58:K58"/>
    <mergeCell ref="B63:K63"/>
    <mergeCell ref="C25:H25"/>
    <mergeCell ref="B34:F34"/>
    <mergeCell ref="B28:K28"/>
    <mergeCell ref="C26:K26"/>
    <mergeCell ref="B39:F39"/>
    <mergeCell ref="B45:F45"/>
    <mergeCell ref="B35:K35"/>
    <mergeCell ref="B40:K40"/>
    <mergeCell ref="C48:H48"/>
    <mergeCell ref="B57:F57"/>
    <mergeCell ref="B51:K51"/>
    <mergeCell ref="C49:K49"/>
    <mergeCell ref="B62:F62"/>
    <mergeCell ref="B114:F114"/>
    <mergeCell ref="B104:K104"/>
    <mergeCell ref="B109:K109"/>
    <mergeCell ref="C71:H71"/>
    <mergeCell ref="B80:F80"/>
    <mergeCell ref="B74:K74"/>
    <mergeCell ref="C72:K72"/>
    <mergeCell ref="B85:F85"/>
    <mergeCell ref="B91:F91"/>
    <mergeCell ref="B81:K81"/>
    <mergeCell ref="B86:K86"/>
    <mergeCell ref="C94:H94"/>
    <mergeCell ref="B103:F103"/>
    <mergeCell ref="B97:K97"/>
    <mergeCell ref="C95:K95"/>
    <mergeCell ref="B108:F108"/>
    <mergeCell ref="B160:F160"/>
    <mergeCell ref="B150:K150"/>
    <mergeCell ref="B155:K155"/>
    <mergeCell ref="C117:H117"/>
    <mergeCell ref="B126:F126"/>
    <mergeCell ref="B120:K120"/>
    <mergeCell ref="C118:K118"/>
    <mergeCell ref="B131:F131"/>
    <mergeCell ref="B137:F137"/>
    <mergeCell ref="B127:K127"/>
    <mergeCell ref="B132:K132"/>
    <mergeCell ref="C140:H140"/>
    <mergeCell ref="B149:F149"/>
    <mergeCell ref="B143:K143"/>
    <mergeCell ref="C141:K141"/>
    <mergeCell ref="B154:F154"/>
    <mergeCell ref="B206:F206"/>
    <mergeCell ref="B196:K196"/>
    <mergeCell ref="B201:K201"/>
    <mergeCell ref="C163:H163"/>
    <mergeCell ref="B172:F172"/>
    <mergeCell ref="B166:K166"/>
    <mergeCell ref="C164:K164"/>
    <mergeCell ref="B177:F177"/>
    <mergeCell ref="B183:F183"/>
    <mergeCell ref="B173:K173"/>
    <mergeCell ref="B178:K178"/>
    <mergeCell ref="C186:H186"/>
    <mergeCell ref="B195:F195"/>
    <mergeCell ref="B189:K189"/>
    <mergeCell ref="C187:K187"/>
    <mergeCell ref="B200:F200"/>
    <mergeCell ref="B224:K224"/>
    <mergeCell ref="B229:F229"/>
    <mergeCell ref="C209:H209"/>
    <mergeCell ref="C210:K210"/>
    <mergeCell ref="B212:K212"/>
    <mergeCell ref="B218:F218"/>
    <mergeCell ref="B219:K219"/>
    <mergeCell ref="B223:F223"/>
    <mergeCell ref="B247:K247"/>
    <mergeCell ref="B252:F252"/>
    <mergeCell ref="C232:H232"/>
    <mergeCell ref="C233:K233"/>
    <mergeCell ref="B235:K235"/>
    <mergeCell ref="B241:F241"/>
    <mergeCell ref="B242:K242"/>
    <mergeCell ref="B246:F246"/>
  </mergeCells>
  <phoneticPr fontId="4" type="noConversion"/>
  <pageMargins left="0.75" right="0.75" top="1" bottom="1" header="0" footer="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S250"/>
  <sheetViews>
    <sheetView zoomScale="75" workbookViewId="0">
      <selection activeCell="G22" sqref="G22:H22"/>
    </sheetView>
  </sheetViews>
  <sheetFormatPr baseColWidth="10" defaultRowHeight="12.75"/>
  <cols>
    <col min="1" max="1" width="11.42578125" style="71"/>
    <col min="2" max="2" width="16.42578125" style="40" customWidth="1"/>
    <col min="3" max="3" width="7.5703125" style="40" customWidth="1"/>
    <col min="4" max="4" width="6.7109375" style="40" customWidth="1"/>
    <col min="5" max="5" width="4.28515625" style="40" customWidth="1"/>
    <col min="6" max="6" width="4.140625" style="40" customWidth="1"/>
    <col min="7" max="8" width="11.42578125" style="40"/>
    <col min="9" max="9" width="9.7109375" style="41" customWidth="1"/>
    <col min="10" max="10" width="7.85546875" style="41" customWidth="1"/>
    <col min="11" max="11" width="8.5703125" style="41" customWidth="1"/>
    <col min="12" max="12" width="9.140625" style="41" customWidth="1"/>
    <col min="13" max="13" width="0" style="71" hidden="1" customWidth="1"/>
    <col min="14" max="24" width="11.42578125" style="71" hidden="1" customWidth="1"/>
    <col min="25" max="25" width="11.42578125" style="71" customWidth="1"/>
    <col min="26" max="45" width="11.42578125" style="71"/>
    <col min="46" max="16384" width="11.42578125" style="40"/>
  </cols>
  <sheetData>
    <row r="1" spans="1:45" ht="13.5" thickBot="1">
      <c r="B1" s="71"/>
      <c r="C1" s="72"/>
      <c r="D1" s="72"/>
      <c r="E1" s="72"/>
      <c r="F1" s="72"/>
      <c r="G1" s="72"/>
      <c r="H1" s="72"/>
      <c r="I1" s="73"/>
      <c r="J1" s="73"/>
      <c r="K1" s="73"/>
      <c r="L1" s="87"/>
    </row>
    <row r="2" spans="1:45" ht="15.75" customHeight="1" thickTop="1">
      <c r="B2" s="42" t="s">
        <v>15</v>
      </c>
      <c r="C2" s="408" t="s">
        <v>45</v>
      </c>
      <c r="D2" s="409"/>
      <c r="E2" s="409"/>
      <c r="F2" s="409"/>
      <c r="G2" s="409"/>
      <c r="H2" s="409"/>
      <c r="I2" s="410"/>
      <c r="J2" s="51"/>
      <c r="K2" s="52"/>
      <c r="L2" s="82"/>
      <c r="AS2" s="40"/>
    </row>
    <row r="3" spans="1:45">
      <c r="B3" s="43" t="s">
        <v>16</v>
      </c>
      <c r="C3" s="419">
        <f>'CIENCIAS NATURALES Y MATEMATICA'!C3:H3+'CIENCIAS SOCIALES Y HUMANIST.'!C3:H3+'CIENCIAS ECONOMICAS'!C3:K3</f>
        <v>613</v>
      </c>
      <c r="D3" s="420"/>
      <c r="E3" s="420"/>
      <c r="F3" s="420"/>
      <c r="G3" s="420"/>
      <c r="H3" s="420"/>
      <c r="I3" s="421"/>
      <c r="J3" s="56"/>
      <c r="K3" s="60"/>
      <c r="L3" s="71"/>
      <c r="AS3" s="40"/>
    </row>
    <row r="4" spans="1:45" ht="13.5" thickBot="1">
      <c r="A4" s="76"/>
      <c r="B4" s="44"/>
      <c r="C4" s="45">
        <v>5</v>
      </c>
      <c r="D4" s="46">
        <v>4</v>
      </c>
      <c r="E4" s="45">
        <v>3</v>
      </c>
      <c r="F4" s="45">
        <v>2</v>
      </c>
      <c r="G4" s="46" t="s">
        <v>9</v>
      </c>
      <c r="H4" s="47" t="s">
        <v>14</v>
      </c>
      <c r="I4" s="48" t="s">
        <v>53</v>
      </c>
      <c r="J4" s="49" t="s">
        <v>46</v>
      </c>
      <c r="K4" s="91" t="s">
        <v>54</v>
      </c>
      <c r="L4" s="71"/>
      <c r="N4" s="74" t="s">
        <v>77</v>
      </c>
      <c r="R4" s="71" t="s">
        <v>78</v>
      </c>
      <c r="V4" s="71" t="s">
        <v>79</v>
      </c>
      <c r="Y4" s="81" t="s">
        <v>82</v>
      </c>
      <c r="Z4" s="81"/>
      <c r="AS4" s="40"/>
    </row>
    <row r="5" spans="1:45" ht="13.5" thickTop="1">
      <c r="A5" s="76"/>
      <c r="B5" s="402" t="s">
        <v>10</v>
      </c>
      <c r="C5" s="398"/>
      <c r="D5" s="398"/>
      <c r="E5" s="398"/>
      <c r="F5" s="398"/>
      <c r="G5" s="398"/>
      <c r="H5" s="398"/>
      <c r="I5" s="398"/>
      <c r="J5" s="398"/>
      <c r="K5" s="399"/>
      <c r="L5" s="71"/>
      <c r="Y5" s="80" t="s">
        <v>83</v>
      </c>
      <c r="Z5" s="80" t="s">
        <v>85</v>
      </c>
      <c r="AS5" s="40"/>
    </row>
    <row r="6" spans="1:45" ht="15">
      <c r="B6" s="19" t="s">
        <v>49</v>
      </c>
      <c r="C6" s="20">
        <f>'CIENCIAS NATURALES Y MATEMATICA'!C6+'CIENCIAS SOCIALES Y HUMANIST.'!C6+'CIENCIAS ECONOMICAS'!C6</f>
        <v>527</v>
      </c>
      <c r="D6" s="20">
        <f>'CIENCIAS NATURALES Y MATEMATICA'!D6+'CIENCIAS SOCIALES Y HUMANIST.'!D6+'CIENCIAS ECONOMICAS'!D6</f>
        <v>69</v>
      </c>
      <c r="E6" s="20">
        <f>'CIENCIAS NATURALES Y MATEMATICA'!E6+'CIENCIAS SOCIALES Y HUMANIST.'!E6+'CIENCIAS ECONOMICAS'!E6</f>
        <v>16</v>
      </c>
      <c r="F6" s="20">
        <f>'CIENCIAS NATURALES Y MATEMATICA'!F6+'CIENCIAS SOCIALES Y HUMANIST.'!F6+'CIENCIAS ECONOMICAS'!F6</f>
        <v>1</v>
      </c>
      <c r="G6" s="20">
        <f>'CIENCIAS NATURALES Y MATEMATICA'!G6+'CIENCIAS SOCIALES Y HUMANIST.'!G6+'CIENCIAS ECONOMICAS'!G6</f>
        <v>612</v>
      </c>
      <c r="H6" s="22">
        <f>G6*100/C3</f>
        <v>99.836867862969001</v>
      </c>
      <c r="I6" s="9">
        <f>AVERAGE(M6,Q6,U6)</f>
        <v>5</v>
      </c>
      <c r="J6" s="9">
        <f>AVERAGE(N6,R6,V6)</f>
        <v>4.95</v>
      </c>
      <c r="K6" s="66">
        <f>('CIENCIAS NATURALES Y MATEMATICA'!C6*5+'CIENCIAS NATURALES Y MATEMATICA'!D6*4+'CIENCIAS NATURALES Y MATEMATICA'!E6*3+'CIENCIAS NATURALES Y MATEMATICA'!F6*2+'CIENCIAS ECONOMICAS'!C6*5+'CIENCIAS ECONOMICAS'!D6*4+'CIENCIAS ECONOMICAS'!E6*3+'CIENCIAS ECONOMICAS'!F6*2+'CIENCIAS SOCIALES Y HUMANIST.'!C6*5+'CIENCIAS SOCIALES Y HUMANIST.'!D6*4+'CIENCIAS SOCIALES Y HUMANIST.'!E6*3+'CIENCIAS SOCIALES Y HUMANIST.'!F6*2)*100/('CIENCIAS SOCIALES Y HUMANIST.'!$C$3+'CIENCIAS ECONOMICAS'!$C$3+'CIENCIAS NATURALES Y MATEMATICA'!$C$3)</f>
        <v>483.0342577487765</v>
      </c>
      <c r="L6" s="71"/>
      <c r="M6" s="75">
        <f>'CIENCIAS SOCIALES Y HUMANIST.'!I6</f>
        <v>5</v>
      </c>
      <c r="N6" s="75">
        <f>'CIENCIAS SOCIALES Y HUMANIST.'!J6</f>
        <v>5</v>
      </c>
      <c r="O6" s="75">
        <f>'CIENCIAS SOCIALES Y HUMANIST.'!K6</f>
        <v>4.8054794520547945</v>
      </c>
      <c r="Q6" s="75">
        <f>'CIENCIAS ECONOMICAS'!I6</f>
        <v>5</v>
      </c>
      <c r="R6" s="75">
        <f>'CIENCIAS ECONOMICAS'!J6</f>
        <v>5</v>
      </c>
      <c r="S6" s="75">
        <f>'CIENCIAS ECONOMICAS'!K6</f>
        <v>4.9157894736842103</v>
      </c>
      <c r="U6" s="75">
        <f>'CIENCIAS NATURALES Y MATEMATICA'!I6</f>
        <v>5</v>
      </c>
      <c r="V6" s="75">
        <f>'CIENCIAS NATURALES Y MATEMATICA'!J6</f>
        <v>4.8499999999999996</v>
      </c>
      <c r="W6" s="75">
        <f>'CIENCIAS NATURALES Y MATEMATICA'!K6</f>
        <v>4.8532968450538103</v>
      </c>
      <c r="Y6" s="80"/>
      <c r="AS6" s="40"/>
    </row>
    <row r="7" spans="1:45" ht="15">
      <c r="B7" s="19" t="s">
        <v>0</v>
      </c>
      <c r="C7" s="20">
        <f>'CIENCIAS NATURALES Y MATEMATICA'!C7+'CIENCIAS SOCIALES Y HUMANIST.'!C7+'CIENCIAS ECONOMICAS'!C7</f>
        <v>257</v>
      </c>
      <c r="D7" s="20">
        <f>'CIENCIAS NATURALES Y MATEMATICA'!D7+'CIENCIAS SOCIALES Y HUMANIST.'!D7+'CIENCIAS ECONOMICAS'!D7</f>
        <v>142</v>
      </c>
      <c r="E7" s="20">
        <f>'CIENCIAS NATURALES Y MATEMATICA'!E7+'CIENCIAS SOCIALES Y HUMANIST.'!E7+'CIENCIAS ECONOMICAS'!E7</f>
        <v>171</v>
      </c>
      <c r="F7" s="20">
        <f>'CIENCIAS NATURALES Y MATEMATICA'!F7+'CIENCIAS SOCIALES Y HUMANIST.'!F7+'CIENCIAS ECONOMICAS'!F7</f>
        <v>43</v>
      </c>
      <c r="G7" s="20">
        <f>'CIENCIAS NATURALES Y MATEMATICA'!G7+'CIENCIAS SOCIALES Y HUMANIST.'!G7+'CIENCIAS ECONOMICAS'!G7</f>
        <v>570</v>
      </c>
      <c r="H7" s="22">
        <f>G7*100/C3</f>
        <v>92.985318107667212</v>
      </c>
      <c r="I7" s="9">
        <f>AVERAGE(M7,Q7,U7)</f>
        <v>4.9666666666666668</v>
      </c>
      <c r="J7" s="9">
        <f>AVERAGE(N7,R7,V7)</f>
        <v>4.6833333333333336</v>
      </c>
      <c r="K7" s="66">
        <f>('CIENCIAS NATURALES Y MATEMATICA'!G7+'CIENCIAS ECONOMICAS'!G7+'CIENCIAS SOCIALES Y HUMANIST.'!G7)*100/('CIENCIAS SOCIALES Y HUMANIST.'!$C$3+'CIENCIAS ECONOMICAS'!$C$3+'CIENCIAS NATURALES Y MATEMATICA'!$C$3)</f>
        <v>92.985318107667212</v>
      </c>
      <c r="L7" s="71"/>
      <c r="M7" s="75">
        <f>'CIENCIAS SOCIALES Y HUMANIST.'!I7</f>
        <v>5</v>
      </c>
      <c r="N7" s="75">
        <f>'CIENCIAS SOCIALES Y HUMANIST.'!J7</f>
        <v>5</v>
      </c>
      <c r="O7" s="75">
        <f>'CIENCIAS SOCIALES Y HUMANIST.'!K7</f>
        <v>3.6602739726027398</v>
      </c>
      <c r="Q7" s="75">
        <f>'CIENCIAS ECONOMICAS'!I7</f>
        <v>5</v>
      </c>
      <c r="R7" s="75">
        <f>'CIENCIAS ECONOMICAS'!J7</f>
        <v>5</v>
      </c>
      <c r="S7" s="75">
        <f>'CIENCIAS ECONOMICAS'!K7</f>
        <v>4.5368421052631582</v>
      </c>
      <c r="U7" s="75">
        <f>'CIENCIAS NATURALES Y MATEMATICA'!I7</f>
        <v>4.9000000000000004</v>
      </c>
      <c r="V7" s="75">
        <f>'CIENCIAS NATURALES Y MATEMATICA'!J7</f>
        <v>4.05</v>
      </c>
      <c r="W7" s="75">
        <f>'CIENCIAS NATURALES Y MATEMATICA'!K7</f>
        <v>4.4880484298982743</v>
      </c>
      <c r="AS7" s="40"/>
    </row>
    <row r="8" spans="1:45" ht="15">
      <c r="B8" s="11" t="s">
        <v>55</v>
      </c>
      <c r="C8" s="12">
        <f>'CIENCIAS NATURALES Y MATEMATICA'!C8+'CIENCIAS ECONOMICAS'!C8</f>
        <v>184</v>
      </c>
      <c r="D8" s="12">
        <f>'CIENCIAS NATURALES Y MATEMATICA'!D8+'CIENCIAS ECONOMICAS'!D8</f>
        <v>51</v>
      </c>
      <c r="E8" s="12">
        <f>'CIENCIAS NATURALES Y MATEMATICA'!E8+'CIENCIAS ECONOMICAS'!E8</f>
        <v>8</v>
      </c>
      <c r="F8" s="12">
        <f>'CIENCIAS NATURALES Y MATEMATICA'!F8+'CIENCIAS ECONOMICAS'!F8</f>
        <v>5</v>
      </c>
      <c r="G8" s="12">
        <f>'CIENCIAS NATURALES Y MATEMATICA'!G8+'CIENCIAS ECONOMICAS'!G8</f>
        <v>243</v>
      </c>
      <c r="H8" s="15">
        <f>G8*100/C34</f>
        <v>97.983870967741936</v>
      </c>
      <c r="I8" s="14">
        <f>AVERAGE(Q8,U8)</f>
        <v>4.875</v>
      </c>
      <c r="J8" s="14">
        <f>AVERAGE(R8,V8)</f>
        <v>4.7750000000000004</v>
      </c>
      <c r="K8" s="70">
        <f>('CIENCIAS NATURALES Y MATEMATICA'!G21+'CIENCIAS ECONOMICAS'!G21)*100/('CIENCIAS ECONOMICAS'!$C$3+'CIENCIAS NATURALES Y MATEMATICA'!$C$3)</f>
        <v>84.274193548387103</v>
      </c>
      <c r="L8" s="71"/>
      <c r="M8" s="75"/>
      <c r="N8" s="75"/>
      <c r="O8" s="75"/>
      <c r="Q8" s="75">
        <f>'CIENCIAS ECONOMICAS'!I8</f>
        <v>5</v>
      </c>
      <c r="R8" s="75">
        <f>'CIENCIAS ECONOMICAS'!J8</f>
        <v>5</v>
      </c>
      <c r="S8" s="75">
        <f>'CIENCIAS ECONOMICAS'!K8</f>
        <v>4.7263157894736842</v>
      </c>
      <c r="U8" s="75">
        <f>'CIENCIAS NATURALES Y MATEMATICA'!I8</f>
        <v>4.75</v>
      </c>
      <c r="V8" s="75">
        <f>'CIENCIAS NATURALES Y MATEMATICA'!J8</f>
        <v>4.55</v>
      </c>
      <c r="W8" s="75">
        <f>'CIENCIAS NATURALES Y MATEMATICA'!K8</f>
        <v>4.6592307975821914</v>
      </c>
      <c r="Y8" s="80" t="s">
        <v>84</v>
      </c>
      <c r="Z8" s="80" t="s">
        <v>86</v>
      </c>
      <c r="AS8" s="40"/>
    </row>
    <row r="9" spans="1:45" ht="15">
      <c r="B9" s="19" t="s">
        <v>47</v>
      </c>
      <c r="C9" s="20">
        <f>'CIENCIAS NATURALES Y MATEMATICA'!C9+'CIENCIAS SOCIALES Y HUMANIST.'!C9+'CIENCIAS ECONOMICAS'!C9</f>
        <v>527</v>
      </c>
      <c r="D9" s="20">
        <f>'CIENCIAS NATURALES Y MATEMATICA'!D9+'CIENCIAS SOCIALES Y HUMANIST.'!D9+'CIENCIAS ECONOMICAS'!D9</f>
        <v>46</v>
      </c>
      <c r="E9" s="20">
        <f>'CIENCIAS NATURALES Y MATEMATICA'!E9+'CIENCIAS SOCIALES Y HUMANIST.'!E9+'CIENCIAS ECONOMICAS'!E9</f>
        <v>27</v>
      </c>
      <c r="F9" s="20">
        <f>'CIENCIAS NATURALES Y MATEMATICA'!F9+'CIENCIAS SOCIALES Y HUMANIST.'!F9+'CIENCIAS ECONOMICAS'!F9</f>
        <v>13</v>
      </c>
      <c r="G9" s="20">
        <f>'CIENCIAS NATURALES Y MATEMATICA'!G9+'CIENCIAS SOCIALES Y HUMANIST.'!G9+'CIENCIAS ECONOMICAS'!G9</f>
        <v>600</v>
      </c>
      <c r="H9" s="22">
        <f>G9*100/C3</f>
        <v>97.879282218597069</v>
      </c>
      <c r="I9" s="9">
        <f>AVERAGE(M9,Q9,U9)</f>
        <v>5</v>
      </c>
      <c r="J9" s="9">
        <f>AVERAGE(N9,R9,V9)</f>
        <v>4.9666666666666668</v>
      </c>
      <c r="K9" s="66">
        <f>('CIENCIAS NATURALES Y MATEMATICA'!G9+'CIENCIAS ECONOMICAS'!G9+'CIENCIAS SOCIALES Y HUMANIST.'!G9)*100/('CIENCIAS SOCIALES Y HUMANIST.'!$C$3+'CIENCIAS ECONOMICAS'!$C$3+'CIENCIAS NATURALES Y MATEMATICA'!$C$3)</f>
        <v>97.879282218597069</v>
      </c>
      <c r="L9" s="71"/>
      <c r="M9" s="75">
        <f>'CIENCIAS SOCIALES Y HUMANIST.'!I9</f>
        <v>5</v>
      </c>
      <c r="N9" s="75">
        <f>'CIENCIAS SOCIALES Y HUMANIST.'!J9</f>
        <v>5</v>
      </c>
      <c r="O9" s="75">
        <f>'CIENCIAS SOCIALES Y HUMANIST.'!K9</f>
        <v>4.7287671232876711</v>
      </c>
      <c r="Q9" s="75">
        <f>'CIENCIAS ECONOMICAS'!I9</f>
        <v>5</v>
      </c>
      <c r="R9" s="75">
        <f>'CIENCIAS ECONOMICAS'!J9</f>
        <v>5</v>
      </c>
      <c r="S9" s="75">
        <f>'CIENCIAS ECONOMICAS'!K9</f>
        <v>4.8526315789473689</v>
      </c>
      <c r="U9" s="75">
        <f>'CIENCIAS NATURALES Y MATEMATICA'!I9</f>
        <v>5</v>
      </c>
      <c r="V9" s="75">
        <f>'CIENCIAS NATURALES Y MATEMATICA'!J9</f>
        <v>4.9000000000000004</v>
      </c>
      <c r="W9" s="75">
        <f>'CIENCIAS NATURALES Y MATEMATICA'!K9</f>
        <v>4.8535769570986291</v>
      </c>
      <c r="AS9" s="40"/>
    </row>
    <row r="10" spans="1:45" ht="15">
      <c r="B10" s="19" t="s">
        <v>1</v>
      </c>
      <c r="C10" s="20">
        <f>'CIENCIAS NATURALES Y MATEMATICA'!C10+'CIENCIAS SOCIALES Y HUMANIST.'!C10+'CIENCIAS ECONOMICAS'!C10</f>
        <v>82</v>
      </c>
      <c r="D10" s="20">
        <f>'CIENCIAS NATURALES Y MATEMATICA'!D10+'CIENCIAS SOCIALES Y HUMANIST.'!D10+'CIENCIAS ECONOMICAS'!D10</f>
        <v>127</v>
      </c>
      <c r="E10" s="20">
        <f>'CIENCIAS NATURALES Y MATEMATICA'!E10+'CIENCIAS SOCIALES Y HUMANIST.'!E10+'CIENCIAS ECONOMICAS'!E10</f>
        <v>220</v>
      </c>
      <c r="F10" s="20">
        <f>'CIENCIAS NATURALES Y MATEMATICA'!F10+'CIENCIAS SOCIALES Y HUMANIST.'!F10+'CIENCIAS ECONOMICAS'!F10</f>
        <v>184</v>
      </c>
      <c r="G10" s="20">
        <f>'CIENCIAS NATURALES Y MATEMATICA'!G10+'CIENCIAS SOCIALES Y HUMANIST.'!G10+'CIENCIAS ECONOMICAS'!G10</f>
        <v>429</v>
      </c>
      <c r="H10" s="22">
        <f>G10*100/C3</f>
        <v>69.9836867862969</v>
      </c>
      <c r="I10" s="9">
        <f>AVERAGE(M10,Q10,U10)</f>
        <v>3.2444444444444449</v>
      </c>
      <c r="J10" s="9">
        <f>AVERAGE(N10,R10,V10)</f>
        <v>3.1361111111111115</v>
      </c>
      <c r="K10" s="66">
        <f>('CIENCIAS NATURALES Y MATEMATICA'!G10+'CIENCIAS ECONOMICAS'!G10+'CIENCIAS SOCIALES Y HUMANIST.'!G10)*100/('CIENCIAS SOCIALES Y HUMANIST.'!$C$3+'CIENCIAS ECONOMICAS'!$C$3+'CIENCIAS NATURALES Y MATEMATICA'!$C$3)</f>
        <v>69.9836867862969</v>
      </c>
      <c r="L10" s="71"/>
      <c r="M10" s="75">
        <f>'CIENCIAS SOCIALES Y HUMANIST.'!I10</f>
        <v>3</v>
      </c>
      <c r="N10" s="75">
        <f>'CIENCIAS SOCIALES Y HUMANIST.'!J10</f>
        <v>3</v>
      </c>
      <c r="O10" s="75">
        <f>'CIENCIAS SOCIALES Y HUMANIST.'!K10</f>
        <v>2.8986301369863012</v>
      </c>
      <c r="Q10" s="75">
        <f>'CIENCIAS ECONOMICAS'!I10</f>
        <v>3.3333333333333335</v>
      </c>
      <c r="R10" s="75">
        <f>'CIENCIAS ECONOMICAS'!J10</f>
        <v>3.3333333333333335</v>
      </c>
      <c r="S10" s="75">
        <f>'CIENCIAS ECONOMICAS'!K10</f>
        <v>3.4526315789473685</v>
      </c>
      <c r="U10" s="75">
        <f>'CIENCIAS NATURALES Y MATEMATICA'!I10</f>
        <v>3.4</v>
      </c>
      <c r="V10" s="75">
        <f>'CIENCIAS NATURALES Y MATEMATICA'!J10</f>
        <v>3.0750000000000002</v>
      </c>
      <c r="W10" s="75">
        <f>'CIENCIAS NATURALES Y MATEMATICA'!K10</f>
        <v>3.631312103788884</v>
      </c>
      <c r="AS10" s="40"/>
    </row>
    <row r="11" spans="1:45" ht="13.5" thickBot="1">
      <c r="B11" s="411" t="s">
        <v>2</v>
      </c>
      <c r="C11" s="412"/>
      <c r="D11" s="412"/>
      <c r="E11" s="412"/>
      <c r="F11" s="413"/>
      <c r="G11" s="20">
        <f>'CIENCIAS NATURALES Y MATEMATICA'!G11+'CIENCIAS SOCIALES Y HUMANIST.'!G11+'CIENCIAS ECONOMICAS'!G11</f>
        <v>575</v>
      </c>
      <c r="H11" s="25">
        <f>G11*100/C3</f>
        <v>93.800978792822193</v>
      </c>
      <c r="I11" s="54"/>
      <c r="J11" s="55"/>
      <c r="K11" s="26"/>
      <c r="L11" s="71"/>
      <c r="M11" s="75">
        <f>'CIENCIAS SOCIALES Y HUMANIST.'!I11</f>
        <v>0</v>
      </c>
      <c r="N11" s="75">
        <f>'CIENCIAS SOCIALES Y HUMANIST.'!J11</f>
        <v>0</v>
      </c>
      <c r="O11" s="75">
        <f>'CIENCIAS SOCIALES Y HUMANIST.'!K11</f>
        <v>0</v>
      </c>
      <c r="Q11" s="75">
        <f>'CIENCIAS ECONOMICAS'!I11</f>
        <v>0</v>
      </c>
      <c r="R11" s="75">
        <f>'CIENCIAS ECONOMICAS'!J11</f>
        <v>0</v>
      </c>
      <c r="S11" s="75">
        <f>'CIENCIAS ECONOMICAS'!K11</f>
        <v>0</v>
      </c>
      <c r="U11" s="75">
        <f>'CIENCIAS NATURALES Y MATEMATICA'!I11</f>
        <v>0</v>
      </c>
      <c r="V11" s="75">
        <f>'CIENCIAS NATURALES Y MATEMATICA'!J11</f>
        <v>0</v>
      </c>
      <c r="W11" s="75">
        <f>'CIENCIAS NATURALES Y MATEMATICA'!K11</f>
        <v>0</v>
      </c>
      <c r="AS11" s="40"/>
    </row>
    <row r="12" spans="1:45" ht="13.5" thickTop="1">
      <c r="B12" s="402" t="s">
        <v>11</v>
      </c>
      <c r="C12" s="398"/>
      <c r="D12" s="398"/>
      <c r="E12" s="398"/>
      <c r="F12" s="398"/>
      <c r="G12" s="398"/>
      <c r="H12" s="398"/>
      <c r="I12" s="398"/>
      <c r="J12" s="398"/>
      <c r="K12" s="399"/>
      <c r="L12" s="71"/>
      <c r="M12" s="75">
        <f>'CIENCIAS SOCIALES Y HUMANIST.'!I12</f>
        <v>0</v>
      </c>
      <c r="N12" s="75">
        <f>'CIENCIAS SOCIALES Y HUMANIST.'!J12</f>
        <v>0</v>
      </c>
      <c r="O12" s="75">
        <f>'CIENCIAS SOCIALES Y HUMANIST.'!K12</f>
        <v>0</v>
      </c>
      <c r="Q12" s="75">
        <f>'CIENCIAS ECONOMICAS'!I12</f>
        <v>0</v>
      </c>
      <c r="R12" s="75">
        <f>'CIENCIAS ECONOMICAS'!J12</f>
        <v>0</v>
      </c>
      <c r="S12" s="75">
        <f>'CIENCIAS ECONOMICAS'!K12</f>
        <v>0</v>
      </c>
      <c r="U12" s="75">
        <f>'CIENCIAS NATURALES Y MATEMATICA'!I12</f>
        <v>0</v>
      </c>
      <c r="V12" s="75">
        <f>'CIENCIAS NATURALES Y MATEMATICA'!J12</f>
        <v>0</v>
      </c>
      <c r="W12" s="75">
        <f>'CIENCIAS NATURALES Y MATEMATICA'!K12</f>
        <v>0</v>
      </c>
      <c r="AS12" s="40"/>
    </row>
    <row r="13" spans="1:45" ht="15">
      <c r="B13" s="19" t="s">
        <v>52</v>
      </c>
      <c r="C13" s="20">
        <f>'CIENCIAS NATURALES Y MATEMATICA'!C13+'CIENCIAS SOCIALES Y HUMANIST.'!C13+'CIENCIAS ECONOMICAS'!C13</f>
        <v>578</v>
      </c>
      <c r="D13" s="20">
        <f>'CIENCIAS NATURALES Y MATEMATICA'!D13+'CIENCIAS SOCIALES Y HUMANIST.'!D13+'CIENCIAS ECONOMICAS'!D13</f>
        <v>22</v>
      </c>
      <c r="E13" s="20">
        <f>'CIENCIAS NATURALES Y MATEMATICA'!E13+'CIENCIAS SOCIALES Y HUMANIST.'!E13+'CIENCIAS ECONOMICAS'!E13</f>
        <v>9</v>
      </c>
      <c r="F13" s="20">
        <f>'CIENCIAS NATURALES Y MATEMATICA'!F13+'CIENCIAS SOCIALES Y HUMANIST.'!F13+'CIENCIAS ECONOMICAS'!F13</f>
        <v>4</v>
      </c>
      <c r="G13" s="20">
        <f>'CIENCIAS NATURALES Y MATEMATICA'!G13+'CIENCIAS SOCIALES Y HUMANIST.'!G13+'CIENCIAS ECONOMICAS'!G13</f>
        <v>609</v>
      </c>
      <c r="H13" s="22">
        <f>G13*100/C3</f>
        <v>99.347471451876018</v>
      </c>
      <c r="I13" s="9">
        <f>AVERAGE(M13,Q13,U13)</f>
        <v>5</v>
      </c>
      <c r="J13" s="9">
        <f>AVERAGE(N13,R13,V13)</f>
        <v>5</v>
      </c>
      <c r="K13" s="66">
        <f>('CIENCIAS NATURALES Y MATEMATICA'!G13+'CIENCIAS ECONOMICAS'!G13+'CIENCIAS SOCIALES Y HUMANIST.'!G13)*100/('CIENCIAS SOCIALES Y HUMANIST.'!$C$3+'CIENCIAS ECONOMICAS'!$C$3+'CIENCIAS NATURALES Y MATEMATICA'!$C$3)</f>
        <v>99.347471451876018</v>
      </c>
      <c r="L13" s="71"/>
      <c r="M13" s="75">
        <f>'CIENCIAS SOCIALES Y HUMANIST.'!I13</f>
        <v>5</v>
      </c>
      <c r="N13" s="75">
        <f>'CIENCIAS SOCIALES Y HUMANIST.'!J13</f>
        <v>5</v>
      </c>
      <c r="O13" s="75">
        <f>'CIENCIAS SOCIALES Y HUMANIST.'!K13</f>
        <v>4.904109589041096</v>
      </c>
      <c r="Q13" s="75">
        <f>'CIENCIAS ECONOMICAS'!I13</f>
        <v>5</v>
      </c>
      <c r="R13" s="75">
        <f>'CIENCIAS ECONOMICAS'!J13</f>
        <v>5</v>
      </c>
      <c r="S13" s="75">
        <f>'CIENCIAS ECONOMICAS'!K13</f>
        <v>4.8947368421052628</v>
      </c>
      <c r="U13" s="75">
        <f>'CIENCIAS NATURALES Y MATEMATICA'!I13</f>
        <v>5</v>
      </c>
      <c r="V13" s="75">
        <f>'CIENCIAS NATURALES Y MATEMATICA'!J13</f>
        <v>5</v>
      </c>
      <c r="W13" s="75">
        <f>'CIENCIAS NATURALES Y MATEMATICA'!K13</f>
        <v>4.9572368421052628</v>
      </c>
      <c r="AS13" s="40"/>
    </row>
    <row r="14" spans="1:45" ht="15">
      <c r="B14" s="11" t="s">
        <v>48</v>
      </c>
      <c r="C14" s="12">
        <f>'CIENCIAS NATURALES Y MATEMATICA'!C14+'CIENCIAS ECONOMICAS'!C14</f>
        <v>107</v>
      </c>
      <c r="D14" s="12">
        <f>'CIENCIAS NATURALES Y MATEMATICA'!D14+'CIENCIAS ECONOMICAS'!D14</f>
        <v>66</v>
      </c>
      <c r="E14" s="12">
        <f>'CIENCIAS NATURALES Y MATEMATICA'!E14+'CIENCIAS ECONOMICAS'!E14</f>
        <v>29</v>
      </c>
      <c r="F14" s="12">
        <f>'CIENCIAS NATURALES Y MATEMATICA'!F14+'CIENCIAS ECONOMICAS'!F14</f>
        <v>46</v>
      </c>
      <c r="G14" s="12">
        <f>'CIENCIAS NATURALES Y MATEMATICA'!G14+'CIENCIAS ECONOMICAS'!G14</f>
        <v>202</v>
      </c>
      <c r="H14" s="15">
        <f>G14*100/C34</f>
        <v>81.451612903225808</v>
      </c>
      <c r="I14" s="14">
        <f>AVERAGE(Q14,U14)</f>
        <v>3.958333333333333</v>
      </c>
      <c r="J14" s="14">
        <f>AVERAGE(R14,V14)</f>
        <v>3.6708333333333334</v>
      </c>
      <c r="K14" s="70">
        <f>('CIENCIAS NATURALES Y MATEMATICA'!G21+'CIENCIAS ECONOMICAS'!G21)*100/('CIENCIAS ECONOMICAS'!$C$3+'CIENCIAS NATURALES Y MATEMATICA'!$C$3)</f>
        <v>84.274193548387103</v>
      </c>
      <c r="L14" s="71"/>
      <c r="M14" s="75"/>
      <c r="N14" s="75"/>
      <c r="O14" s="75"/>
      <c r="Q14" s="75">
        <f>'CIENCIAS ECONOMICAS'!I14</f>
        <v>3.1666666666666665</v>
      </c>
      <c r="R14" s="75">
        <f>'CIENCIAS ECONOMICAS'!J14</f>
        <v>3.1666666666666665</v>
      </c>
      <c r="S14" s="75">
        <f>'CIENCIAS ECONOMICAS'!K14</f>
        <v>3.2736842105263158</v>
      </c>
      <c r="U14" s="75">
        <f>'CIENCIAS NATURALES Y MATEMATICA'!I14</f>
        <v>4.75</v>
      </c>
      <c r="V14" s="75">
        <f>'CIENCIAS NATURALES Y MATEMATICA'!J14</f>
        <v>4.1749999999999998</v>
      </c>
      <c r="W14" s="75">
        <f>'CIENCIAS NATURALES Y MATEMATICA'!K14</f>
        <v>4.3938880288957689</v>
      </c>
      <c r="AS14" s="40"/>
    </row>
    <row r="15" spans="1:45" ht="15">
      <c r="B15" s="19" t="s">
        <v>4</v>
      </c>
      <c r="C15" s="20">
        <f>'CIENCIAS NATURALES Y MATEMATICA'!C15+'CIENCIAS SOCIALES Y HUMANIST.'!C15+'CIENCIAS ECONOMICAS'!C15</f>
        <v>420</v>
      </c>
      <c r="D15" s="20">
        <f>'CIENCIAS NATURALES Y MATEMATICA'!D15+'CIENCIAS SOCIALES Y HUMANIST.'!D15+'CIENCIAS ECONOMICAS'!D15</f>
        <v>60</v>
      </c>
      <c r="E15" s="20">
        <f>'CIENCIAS NATURALES Y MATEMATICA'!E15+'CIENCIAS SOCIALES Y HUMANIST.'!E15+'CIENCIAS ECONOMICAS'!E15</f>
        <v>59</v>
      </c>
      <c r="F15" s="20">
        <f>'CIENCIAS NATURALES Y MATEMATICA'!F15+'CIENCIAS SOCIALES Y HUMANIST.'!F15+'CIENCIAS ECONOMICAS'!F15</f>
        <v>74</v>
      </c>
      <c r="G15" s="20">
        <f>'CIENCIAS NATURALES Y MATEMATICA'!G15+'CIENCIAS SOCIALES Y HUMANIST.'!G15+'CIENCIAS ECONOMICAS'!G15</f>
        <v>539</v>
      </c>
      <c r="H15" s="22">
        <f>G15*100/C3</f>
        <v>87.928221859706369</v>
      </c>
      <c r="I15" s="9">
        <f>AVERAGE(M15,Q15,U15)</f>
        <v>5</v>
      </c>
      <c r="J15" s="9">
        <f>AVERAGE(N15,R15,V15)</f>
        <v>5</v>
      </c>
      <c r="K15" s="66">
        <f>('CIENCIAS NATURALES Y MATEMATICA'!G15+'CIENCIAS ECONOMICAS'!G15+'CIENCIAS SOCIALES Y HUMANIST.'!G15)*100/('CIENCIAS SOCIALES Y HUMANIST.'!$C$3+'CIENCIAS ECONOMICAS'!$C$3+'CIENCIAS NATURALES Y MATEMATICA'!$C$3)</f>
        <v>87.928221859706369</v>
      </c>
      <c r="L15" s="71"/>
      <c r="M15" s="75">
        <f>'CIENCIAS SOCIALES Y HUMANIST.'!I15</f>
        <v>5</v>
      </c>
      <c r="N15" s="75">
        <f>'CIENCIAS SOCIALES Y HUMANIST.'!J15</f>
        <v>5</v>
      </c>
      <c r="O15" s="75">
        <f>'CIENCIAS SOCIALES Y HUMANIST.'!K15</f>
        <v>4.0054794520547947</v>
      </c>
      <c r="Q15" s="75">
        <f>'CIENCIAS ECONOMICAS'!I15</f>
        <v>5</v>
      </c>
      <c r="R15" s="75">
        <f>'CIENCIAS ECONOMICAS'!J15</f>
        <v>5</v>
      </c>
      <c r="S15" s="75">
        <f>'CIENCIAS ECONOMICAS'!K15</f>
        <v>4.810526315789474</v>
      </c>
      <c r="U15" s="75">
        <f>'CIENCIAS NATURALES Y MATEMATICA'!I15</f>
        <v>5</v>
      </c>
      <c r="V15" s="75">
        <f>'CIENCIAS NATURALES Y MATEMATICA'!J15</f>
        <v>5</v>
      </c>
      <c r="W15" s="75">
        <f>'CIENCIAS NATURALES Y MATEMATICA'!K15</f>
        <v>4.8871325372254173</v>
      </c>
      <c r="AS15" s="40"/>
    </row>
    <row r="16" spans="1:45" ht="13.5" thickBot="1">
      <c r="B16" s="411" t="s">
        <v>5</v>
      </c>
      <c r="C16" s="412"/>
      <c r="D16" s="412"/>
      <c r="E16" s="412"/>
      <c r="F16" s="413"/>
      <c r="G16" s="20">
        <f>'CIENCIAS NATURALES Y MATEMATICA'!G16+'CIENCIAS SOCIALES Y HUMANIST.'!G16+'CIENCIAS ECONOMICAS'!G16</f>
        <v>572</v>
      </c>
      <c r="H16" s="26">
        <f>G16*100/C3</f>
        <v>93.311582381729195</v>
      </c>
      <c r="I16" s="58"/>
      <c r="J16" s="56"/>
      <c r="K16" s="26"/>
      <c r="L16" s="71"/>
      <c r="M16" s="75">
        <f>'CIENCIAS SOCIALES Y HUMANIST.'!I16</f>
        <v>0</v>
      </c>
      <c r="N16" s="75">
        <f>'CIENCIAS SOCIALES Y HUMANIST.'!J16</f>
        <v>0</v>
      </c>
      <c r="O16" s="75">
        <f>'CIENCIAS SOCIALES Y HUMANIST.'!K16</f>
        <v>0</v>
      </c>
      <c r="Q16" s="75">
        <f>'CIENCIAS ECONOMICAS'!I16</f>
        <v>0</v>
      </c>
      <c r="R16" s="75">
        <f>'CIENCIAS ECONOMICAS'!J16</f>
        <v>0</v>
      </c>
      <c r="S16" s="75">
        <f>'CIENCIAS ECONOMICAS'!K16</f>
        <v>0</v>
      </c>
      <c r="U16" s="75">
        <f>'CIENCIAS NATURALES Y MATEMATICA'!I16</f>
        <v>0</v>
      </c>
      <c r="V16" s="75">
        <f>'CIENCIAS NATURALES Y MATEMATICA'!J16</f>
        <v>0</v>
      </c>
      <c r="W16" s="75">
        <f>'CIENCIAS NATURALES Y MATEMATICA'!K16</f>
        <v>0</v>
      </c>
      <c r="AS16" s="40"/>
    </row>
    <row r="17" spans="1:45" ht="13.5" customHeight="1" thickTop="1">
      <c r="B17" s="402" t="s">
        <v>12</v>
      </c>
      <c r="C17" s="398"/>
      <c r="D17" s="398"/>
      <c r="E17" s="398"/>
      <c r="F17" s="398"/>
      <c r="G17" s="398"/>
      <c r="H17" s="398"/>
      <c r="I17" s="398"/>
      <c r="J17" s="398"/>
      <c r="K17" s="399"/>
      <c r="L17" s="71"/>
      <c r="M17" s="75">
        <f>'CIENCIAS SOCIALES Y HUMANIST.'!I17</f>
        <v>0</v>
      </c>
      <c r="N17" s="75">
        <f>'CIENCIAS SOCIALES Y HUMANIST.'!J17</f>
        <v>0</v>
      </c>
      <c r="O17" s="75">
        <f>'CIENCIAS SOCIALES Y HUMANIST.'!K17</f>
        <v>0</v>
      </c>
      <c r="Q17" s="75">
        <f>'CIENCIAS ECONOMICAS'!I17</f>
        <v>0</v>
      </c>
      <c r="R17" s="75">
        <f>'CIENCIAS ECONOMICAS'!J17</f>
        <v>0</v>
      </c>
      <c r="S17" s="75">
        <f>'CIENCIAS ECONOMICAS'!K17</f>
        <v>0</v>
      </c>
      <c r="U17" s="75">
        <f>'CIENCIAS NATURALES Y MATEMATICA'!I17</f>
        <v>0</v>
      </c>
      <c r="V17" s="75">
        <f>'CIENCIAS NATURALES Y MATEMATICA'!J17</f>
        <v>0</v>
      </c>
      <c r="W17" s="75">
        <f>'CIENCIAS NATURALES Y MATEMATICA'!K17</f>
        <v>0</v>
      </c>
      <c r="AS17" s="40"/>
    </row>
    <row r="18" spans="1:45" ht="15">
      <c r="B18" s="19" t="s">
        <v>6</v>
      </c>
      <c r="C18" s="20">
        <f>'CIENCIAS NATURALES Y MATEMATICA'!C18+'CIENCIAS SOCIALES Y HUMANIST.'!C18+'CIENCIAS ECONOMICAS'!C18</f>
        <v>298</v>
      </c>
      <c r="D18" s="20">
        <f>'CIENCIAS NATURALES Y MATEMATICA'!D18+'CIENCIAS SOCIALES Y HUMANIST.'!D18+'CIENCIAS ECONOMICAS'!D18</f>
        <v>89</v>
      </c>
      <c r="E18" s="20">
        <f>'CIENCIAS NATURALES Y MATEMATICA'!E18+'CIENCIAS SOCIALES Y HUMANIST.'!E18+'CIENCIAS ECONOMICAS'!E18</f>
        <v>98</v>
      </c>
      <c r="F18" s="20">
        <f>'CIENCIAS NATURALES Y MATEMATICA'!F18+'CIENCIAS SOCIALES Y HUMANIST.'!F18+'CIENCIAS ECONOMICAS'!F18</f>
        <v>127</v>
      </c>
      <c r="G18" s="20">
        <f>'CIENCIAS NATURALES Y MATEMATICA'!G18+'CIENCIAS SOCIALES Y HUMANIST.'!G18+'CIENCIAS ECONOMICAS'!G18</f>
        <v>485</v>
      </c>
      <c r="H18" s="22">
        <f>G18*100/C3</f>
        <v>79.119086460032619</v>
      </c>
      <c r="I18" s="9">
        <f>AVERAGE(M18,Q18,U18)</f>
        <v>4.6777777777777771</v>
      </c>
      <c r="J18" s="9">
        <f>AVERAGE(N18,R18,V18)</f>
        <v>4.4861111111111107</v>
      </c>
      <c r="K18" s="66">
        <f>('CIENCIAS NATURALES Y MATEMATICA'!G18+'CIENCIAS ECONOMICAS'!G18+'CIENCIAS SOCIALES Y HUMANIST.'!G18)*100/('CIENCIAS SOCIALES Y HUMANIST.'!$C$3+'CIENCIAS ECONOMICAS'!$C$3+'CIENCIAS NATURALES Y MATEMATICA'!$C$3)</f>
        <v>79.119086460032619</v>
      </c>
      <c r="L18" s="71"/>
      <c r="M18" s="75">
        <f>'CIENCIAS SOCIALES Y HUMANIST.'!I18</f>
        <v>5</v>
      </c>
      <c r="N18" s="75">
        <f>'CIENCIAS SOCIALES Y HUMANIST.'!J18</f>
        <v>5</v>
      </c>
      <c r="O18" s="75">
        <f>'CIENCIAS SOCIALES Y HUMANIST.'!K18</f>
        <v>3.6630136986301371</v>
      </c>
      <c r="Q18" s="75">
        <f>'CIENCIAS ECONOMICAS'!I18</f>
        <v>4.333333333333333</v>
      </c>
      <c r="R18" s="75">
        <f>'CIENCIAS ECONOMICAS'!J18</f>
        <v>4.333333333333333</v>
      </c>
      <c r="S18" s="75">
        <f>'CIENCIAS ECONOMICAS'!K18</f>
        <v>4.1263157894736846</v>
      </c>
      <c r="U18" s="75">
        <f>'CIENCIAS NATURALES Y MATEMATICA'!I18</f>
        <v>4.7</v>
      </c>
      <c r="V18" s="75">
        <f>'CIENCIAS NATURALES Y MATEMATICA'!J18</f>
        <v>4.125</v>
      </c>
      <c r="W18" s="75">
        <f>'CIENCIAS NATURALES Y MATEMATICA'!K18</f>
        <v>4.3980300014742735</v>
      </c>
      <c r="AS18" s="40"/>
    </row>
    <row r="19" spans="1:45" ht="15">
      <c r="B19" s="19" t="s">
        <v>50</v>
      </c>
      <c r="C19" s="20">
        <f>'CIENCIAS NATURALES Y MATEMATICA'!C19+'CIENCIAS SOCIALES Y HUMANIST.'!C19+'CIENCIAS ECONOMICAS'!C19</f>
        <v>165</v>
      </c>
      <c r="D19" s="20">
        <f>'CIENCIAS NATURALES Y MATEMATICA'!D19+'CIENCIAS SOCIALES Y HUMANIST.'!D19+'CIENCIAS ECONOMICAS'!D19</f>
        <v>179</v>
      </c>
      <c r="E19" s="20">
        <f>'CIENCIAS NATURALES Y MATEMATICA'!E19+'CIENCIAS SOCIALES Y HUMANIST.'!E19+'CIENCIAS ECONOMICAS'!E19</f>
        <v>165</v>
      </c>
      <c r="F19" s="20">
        <f>'CIENCIAS NATURALES Y MATEMATICA'!F19+'CIENCIAS SOCIALES Y HUMANIST.'!F19+'CIENCIAS ECONOMICAS'!F19</f>
        <v>104</v>
      </c>
      <c r="G19" s="20">
        <f>'CIENCIAS NATURALES Y MATEMATICA'!G19+'CIENCIAS SOCIALES Y HUMANIST.'!G19+'CIENCIAS ECONOMICAS'!G19</f>
        <v>509</v>
      </c>
      <c r="H19" s="22">
        <f>G19*100/C3</f>
        <v>83.034257748776511</v>
      </c>
      <c r="I19" s="9">
        <f>AVERAGE(M19,Q19,U19)</f>
        <v>4.2555555555555555</v>
      </c>
      <c r="J19" s="9">
        <f>AVERAGE(N19,R19,V19)</f>
        <v>4.0388888888888888</v>
      </c>
      <c r="K19" s="66">
        <f>('CIENCIAS NATURALES Y MATEMATICA'!G19+'CIENCIAS ECONOMICAS'!G19+'CIENCIAS SOCIALES Y HUMANIST.'!G19)*100/('CIENCIAS SOCIALES Y HUMANIST.'!$C$3+'CIENCIAS ECONOMICAS'!$C$3+'CIENCIAS NATURALES Y MATEMATICA'!$C$3)</f>
        <v>83.034257748776511</v>
      </c>
      <c r="L19" s="71"/>
      <c r="M19" s="75">
        <f>'CIENCIAS SOCIALES Y HUMANIST.'!I19</f>
        <v>5</v>
      </c>
      <c r="N19" s="75">
        <f>'CIENCIAS SOCIALES Y HUMANIST.'!J19</f>
        <v>5</v>
      </c>
      <c r="O19" s="75">
        <f>'CIENCIAS SOCIALES Y HUMANIST.'!K19</f>
        <v>3.5397260273972604</v>
      </c>
      <c r="Q19" s="75">
        <f>'CIENCIAS ECONOMICAS'!I19</f>
        <v>3.6666666666666665</v>
      </c>
      <c r="R19" s="75">
        <f>'CIENCIAS ECONOMICAS'!J19</f>
        <v>3.6666666666666665</v>
      </c>
      <c r="S19" s="75">
        <f>'CIENCIAS ECONOMICAS'!K19</f>
        <v>3.7157894736842105</v>
      </c>
      <c r="U19" s="75">
        <f>'CIENCIAS NATURALES Y MATEMATICA'!I19</f>
        <v>4.0999999999999996</v>
      </c>
      <c r="V19" s="75">
        <f>'CIENCIAS NATURALES Y MATEMATICA'!J19</f>
        <v>3.45</v>
      </c>
      <c r="W19" s="75">
        <f>'CIENCIAS NATURALES Y MATEMATICA'!K19</f>
        <v>3.9670897832817333</v>
      </c>
      <c r="AS19" s="40"/>
    </row>
    <row r="20" spans="1:45" ht="15">
      <c r="B20" s="11" t="s">
        <v>7</v>
      </c>
      <c r="C20" s="12">
        <f>'CIENCIAS NATURALES Y MATEMATICA'!C20+'CIENCIAS ECONOMICAS'!C20</f>
        <v>199</v>
      </c>
      <c r="D20" s="12">
        <f>'CIENCIAS NATURALES Y MATEMATICA'!D20+'CIENCIAS ECONOMICAS'!D20</f>
        <v>28</v>
      </c>
      <c r="E20" s="12">
        <f>'CIENCIAS NATURALES Y MATEMATICA'!E20+'CIENCIAS ECONOMICAS'!E20</f>
        <v>10</v>
      </c>
      <c r="F20" s="12">
        <f>'CIENCIAS NATURALES Y MATEMATICA'!F20+'CIENCIAS ECONOMICAS'!F20</f>
        <v>11</v>
      </c>
      <c r="G20" s="12">
        <f>'CIENCIAS NATURALES Y MATEMATICA'!G20+'CIENCIAS ECONOMICAS'!G20</f>
        <v>237</v>
      </c>
      <c r="H20" s="15">
        <f>G20*100/C34</f>
        <v>95.564516129032256</v>
      </c>
      <c r="I20" s="14">
        <f>AVERAGE(Q20,U20)</f>
        <v>4.9166666666666661</v>
      </c>
      <c r="J20" s="14">
        <f>AVERAGE(R20,V20)</f>
        <v>2.4166666666666665</v>
      </c>
      <c r="K20" s="70">
        <f>('CIENCIAS NATURALES Y MATEMATICA'!G21+'CIENCIAS ECONOMICAS'!G21)*100/('CIENCIAS ECONOMICAS'!$C$3+'CIENCIAS NATURALES Y MATEMATICA'!$C$3)</f>
        <v>84.274193548387103</v>
      </c>
      <c r="L20" s="71"/>
      <c r="M20" s="75"/>
      <c r="N20" s="75"/>
      <c r="O20" s="75"/>
      <c r="Q20" s="75">
        <f>'CIENCIAS ECONOMICAS'!I20</f>
        <v>4.833333333333333</v>
      </c>
      <c r="R20" s="75">
        <f>'CIENCIAS ECONOMICAS'!J20</f>
        <v>4.833333333333333</v>
      </c>
      <c r="S20" s="75">
        <f>'CIENCIAS ECONOMICAS'!K20</f>
        <v>4.6736842105263161</v>
      </c>
      <c r="U20" s="75">
        <f>'CIENCIAS NATURALES Y MATEMATICA'!I20</f>
        <v>5</v>
      </c>
      <c r="V20" s="75">
        <f>'CIENCIAS NATURALES Y MATEMATICA'!J20</f>
        <v>0</v>
      </c>
      <c r="W20" s="75">
        <f>'CIENCIAS NATURALES Y MATEMATICA'!K20</f>
        <v>4.6794655757039658</v>
      </c>
      <c r="AS20" s="40"/>
    </row>
    <row r="21" spans="1:45" ht="15">
      <c r="A21" s="76"/>
      <c r="B21" s="27" t="s">
        <v>51</v>
      </c>
      <c r="C21" s="20">
        <f>'CIENCIAS NATURALES Y MATEMATICA'!C21+'CIENCIAS SOCIALES Y HUMANIST.'!C21+'CIENCIAS ECONOMICAS'!C21</f>
        <v>286</v>
      </c>
      <c r="D21" s="20">
        <f>'CIENCIAS NATURALES Y MATEMATICA'!D21+'CIENCIAS SOCIALES Y HUMANIST.'!D21+'CIENCIAS ECONOMICAS'!D21</f>
        <v>156</v>
      </c>
      <c r="E21" s="20">
        <f>'CIENCIAS NATURALES Y MATEMATICA'!E21+'CIENCIAS SOCIALES Y HUMANIST.'!E21+'CIENCIAS ECONOMICAS'!E21</f>
        <v>107</v>
      </c>
      <c r="F21" s="20">
        <f>'CIENCIAS NATURALES Y MATEMATICA'!F21+'CIENCIAS SOCIALES Y HUMANIST.'!F21+'CIENCIAS ECONOMICAS'!F21</f>
        <v>64</v>
      </c>
      <c r="G21" s="20">
        <f>'CIENCIAS NATURALES Y MATEMATICA'!G21+'CIENCIAS SOCIALES Y HUMANIST.'!G21+'CIENCIAS ECONOMICAS'!G21</f>
        <v>549</v>
      </c>
      <c r="H21" s="22">
        <f>G21*100/C3</f>
        <v>89.559543230016317</v>
      </c>
      <c r="I21" s="9">
        <f>AVERAGE(M21,Q21,U21)</f>
        <v>4.5111111111111102</v>
      </c>
      <c r="J21" s="9">
        <f>AVERAGE(N21,R21,V21)</f>
        <v>4.1944444444444438</v>
      </c>
      <c r="K21" s="66">
        <f>('CIENCIAS NATURALES Y MATEMATICA'!G21+'CIENCIAS ECONOMICAS'!G21+'CIENCIAS SOCIALES Y HUMANIST.'!G21)*100/('CIENCIAS SOCIALES Y HUMANIST.'!$C$3+'CIENCIAS ECONOMICAS'!$C$3+'CIENCIAS NATURALES Y MATEMATICA'!$C$3)</f>
        <v>89.559543230016317</v>
      </c>
      <c r="L21" s="71"/>
      <c r="M21" s="75">
        <f>'CIENCIAS SOCIALES Y HUMANIST.'!I21</f>
        <v>5</v>
      </c>
      <c r="N21" s="75">
        <f>'CIENCIAS SOCIALES Y HUMANIST.'!J21</f>
        <v>5</v>
      </c>
      <c r="O21" s="75">
        <f>'CIENCIAS SOCIALES Y HUMANIST.'!K21</f>
        <v>4.1068493150684935</v>
      </c>
      <c r="Q21" s="75">
        <f>'CIENCIAS ECONOMICAS'!I21</f>
        <v>4.333333333333333</v>
      </c>
      <c r="R21" s="75">
        <f>'CIENCIAS ECONOMICAS'!J21</f>
        <v>4.333333333333333</v>
      </c>
      <c r="S21" s="75">
        <f>'CIENCIAS ECONOMICAS'!K21</f>
        <v>4.2631578947368425</v>
      </c>
      <c r="U21" s="75">
        <f>'CIENCIAS NATURALES Y MATEMATICA'!I21</f>
        <v>4.2</v>
      </c>
      <c r="V21" s="75">
        <f>'CIENCIAS NATURALES Y MATEMATICA'!J21</f>
        <v>3.25</v>
      </c>
      <c r="W21" s="75">
        <f>'CIENCIAS NATURALES Y MATEMATICA'!K21</f>
        <v>3.9965701017249002</v>
      </c>
      <c r="AS21" s="40"/>
    </row>
    <row r="22" spans="1:45" ht="13.5" thickBot="1">
      <c r="A22" s="76"/>
      <c r="B22" s="406" t="s">
        <v>8</v>
      </c>
      <c r="C22" s="407"/>
      <c r="D22" s="407"/>
      <c r="E22" s="407"/>
      <c r="F22" s="407"/>
      <c r="G22" s="69">
        <f>'CIENCIAS NATURALES Y MATEMATICA'!G22+'CIENCIAS SOCIALES Y HUMANIST.'!G22+'CIENCIAS ECONOMICAS'!G22</f>
        <v>522</v>
      </c>
      <c r="H22" s="25">
        <f>G22*100/C3</f>
        <v>85.154975530179442</v>
      </c>
      <c r="I22" s="58"/>
      <c r="J22" s="55"/>
      <c r="K22" s="65"/>
      <c r="L22" s="71"/>
      <c r="AS22" s="40"/>
    </row>
    <row r="23" spans="1:45" ht="13.5" thickTop="1">
      <c r="B23" s="71"/>
      <c r="C23" s="71"/>
      <c r="D23" s="71"/>
      <c r="E23" s="71"/>
      <c r="F23" s="71"/>
      <c r="G23" s="77"/>
      <c r="H23" s="71"/>
      <c r="I23" s="78"/>
      <c r="J23" s="79"/>
      <c r="K23" s="79"/>
      <c r="L23" s="79"/>
    </row>
    <row r="24" spans="1:45">
      <c r="B24" s="71"/>
      <c r="C24" s="71"/>
      <c r="D24" s="71"/>
      <c r="E24" s="71"/>
      <c r="F24" s="71"/>
      <c r="G24" s="71"/>
      <c r="H24" s="71"/>
      <c r="I24" s="79"/>
      <c r="J24" s="79"/>
      <c r="K24" s="79"/>
      <c r="L24" s="79"/>
    </row>
    <row r="25" spans="1:45" s="71" customFormat="1">
      <c r="I25" s="79"/>
      <c r="J25" s="79"/>
      <c r="K25" s="79"/>
      <c r="L25" s="79"/>
    </row>
    <row r="26" spans="1:45" s="71" customFormat="1">
      <c r="I26" s="79"/>
      <c r="J26" s="79"/>
      <c r="K26" s="79"/>
      <c r="L26" s="79"/>
    </row>
    <row r="27" spans="1:45" s="71" customFormat="1">
      <c r="B27" s="92"/>
      <c r="C27" s="414"/>
      <c r="D27" s="414"/>
      <c r="E27" s="414"/>
      <c r="F27" s="414"/>
      <c r="G27" s="414"/>
      <c r="H27" s="414"/>
      <c r="I27" s="415"/>
      <c r="J27" s="87"/>
      <c r="K27" s="87"/>
      <c r="L27" s="79"/>
    </row>
    <row r="28" spans="1:45" s="71" customFormat="1">
      <c r="B28" s="92"/>
      <c r="C28" s="414"/>
      <c r="D28" s="414"/>
      <c r="E28" s="414"/>
      <c r="F28" s="414"/>
      <c r="G28" s="414"/>
      <c r="H28" s="414"/>
      <c r="I28" s="415"/>
      <c r="J28" s="87"/>
      <c r="K28" s="87"/>
      <c r="L28" s="79"/>
    </row>
    <row r="29" spans="1:45" s="71" customFormat="1" hidden="1">
      <c r="B29" s="82"/>
      <c r="C29" s="93"/>
      <c r="D29" s="93"/>
      <c r="E29" s="93"/>
      <c r="F29" s="93"/>
      <c r="G29" s="93"/>
      <c r="H29" s="93"/>
      <c r="I29" s="74"/>
      <c r="J29" s="74"/>
      <c r="K29" s="74"/>
      <c r="L29" s="79"/>
    </row>
    <row r="30" spans="1:45" s="71" customFormat="1" hidden="1">
      <c r="B30" s="417"/>
      <c r="C30" s="418"/>
      <c r="D30" s="418"/>
      <c r="E30" s="418"/>
      <c r="F30" s="418"/>
      <c r="G30" s="418"/>
      <c r="H30" s="418"/>
      <c r="I30" s="418"/>
      <c r="J30" s="418"/>
      <c r="K30" s="418"/>
      <c r="L30" s="79"/>
    </row>
    <row r="31" spans="1:45" s="71" customFormat="1" ht="15" hidden="1">
      <c r="B31" s="94"/>
      <c r="C31" s="95"/>
      <c r="D31" s="95"/>
      <c r="E31" s="95"/>
      <c r="F31" s="95"/>
      <c r="G31" s="95"/>
      <c r="H31" s="88"/>
      <c r="I31" s="96"/>
      <c r="J31" s="96"/>
      <c r="K31" s="96"/>
      <c r="L31" s="79"/>
    </row>
    <row r="32" spans="1:45" s="71" customFormat="1" ht="12.75" hidden="1" customHeight="1">
      <c r="B32" s="94"/>
      <c r="C32" s="95"/>
      <c r="D32" s="95"/>
      <c r="E32" s="95"/>
      <c r="F32" s="95"/>
      <c r="G32" s="95"/>
      <c r="H32" s="88"/>
      <c r="I32" s="96"/>
      <c r="J32" s="96"/>
      <c r="K32" s="96"/>
      <c r="L32" s="79"/>
    </row>
    <row r="33" spans="2:12" ht="12.75" hidden="1" customHeight="1">
      <c r="B33" s="94"/>
      <c r="C33" s="95"/>
      <c r="D33" s="95"/>
      <c r="E33" s="95"/>
      <c r="F33" s="95"/>
      <c r="G33" s="95"/>
      <c r="H33" s="88"/>
      <c r="I33" s="96"/>
      <c r="J33" s="96"/>
      <c r="K33" s="96"/>
      <c r="L33" s="79"/>
    </row>
    <row r="34" spans="2:12" ht="12.75" hidden="1" customHeight="1">
      <c r="B34" s="94"/>
      <c r="C34" s="95">
        <f>'CIENCIAS NATURALES Y MATEMATICA'!C3:H3+'CIENCIAS ECONOMICAS'!C3:K3</f>
        <v>248</v>
      </c>
      <c r="D34" s="95"/>
      <c r="E34" s="95"/>
      <c r="F34" s="95"/>
      <c r="G34" s="95"/>
      <c r="H34" s="88"/>
      <c r="I34" s="96"/>
      <c r="J34" s="96"/>
      <c r="K34" s="96"/>
      <c r="L34" s="79"/>
    </row>
    <row r="35" spans="2:12" ht="12.75" hidden="1" customHeight="1">
      <c r="B35" s="94"/>
      <c r="C35" s="95"/>
      <c r="D35" s="95"/>
      <c r="E35" s="95"/>
      <c r="F35" s="95"/>
      <c r="G35" s="95"/>
      <c r="H35" s="88"/>
      <c r="I35" s="96"/>
      <c r="J35" s="96"/>
      <c r="K35" s="96"/>
      <c r="L35" s="79"/>
    </row>
    <row r="36" spans="2:12" ht="12.75" customHeight="1">
      <c r="B36" s="414"/>
      <c r="C36" s="416"/>
      <c r="D36" s="416"/>
      <c r="E36" s="416"/>
      <c r="F36" s="416"/>
      <c r="G36" s="95"/>
      <c r="H36" s="88"/>
      <c r="I36" s="87"/>
      <c r="J36" s="87"/>
      <c r="K36" s="88"/>
      <c r="L36" s="79"/>
    </row>
    <row r="37" spans="2:12" ht="12.75" customHeight="1">
      <c r="B37" s="417"/>
      <c r="C37" s="418"/>
      <c r="D37" s="418"/>
      <c r="E37" s="418"/>
      <c r="F37" s="418"/>
      <c r="G37" s="418"/>
      <c r="H37" s="418"/>
      <c r="I37" s="418"/>
      <c r="J37" s="418"/>
      <c r="K37" s="418"/>
      <c r="L37" s="79"/>
    </row>
    <row r="38" spans="2:12" ht="12.75" customHeight="1">
      <c r="B38" s="94"/>
      <c r="C38" s="95"/>
      <c r="D38" s="95"/>
      <c r="E38" s="95"/>
      <c r="F38" s="95"/>
      <c r="G38" s="95"/>
      <c r="H38" s="88"/>
      <c r="I38" s="88"/>
      <c r="J38" s="88"/>
      <c r="K38" s="88"/>
      <c r="L38" s="79"/>
    </row>
    <row r="39" spans="2:12">
      <c r="B39" s="71"/>
      <c r="C39" s="71"/>
      <c r="D39" s="71"/>
      <c r="E39" s="71"/>
      <c r="F39" s="71"/>
      <c r="G39" s="71"/>
      <c r="H39" s="71"/>
      <c r="I39" s="79"/>
      <c r="J39" s="79"/>
      <c r="K39" s="79"/>
      <c r="L39" s="79"/>
    </row>
    <row r="40" spans="2:12">
      <c r="B40" s="71"/>
      <c r="C40" s="71"/>
      <c r="D40" s="71"/>
      <c r="E40" s="71"/>
      <c r="F40" s="71"/>
      <c r="G40" s="71"/>
      <c r="H40" s="71"/>
      <c r="I40" s="79"/>
      <c r="J40" s="79"/>
      <c r="K40" s="79"/>
      <c r="L40" s="79"/>
    </row>
    <row r="41" spans="2:12">
      <c r="B41" s="71"/>
      <c r="C41" s="71"/>
      <c r="D41" s="71"/>
      <c r="E41" s="71"/>
      <c r="F41" s="71"/>
      <c r="G41" s="71"/>
      <c r="H41" s="71"/>
      <c r="I41" s="79"/>
      <c r="J41" s="79"/>
      <c r="K41" s="79"/>
      <c r="L41" s="79"/>
    </row>
    <row r="42" spans="2:12">
      <c r="B42" s="71"/>
      <c r="C42" s="71"/>
      <c r="D42" s="71"/>
      <c r="E42" s="71"/>
      <c r="F42" s="71"/>
      <c r="G42" s="71"/>
      <c r="H42" s="71"/>
      <c r="I42" s="79"/>
      <c r="J42" s="79"/>
      <c r="K42" s="79"/>
      <c r="L42" s="79"/>
    </row>
    <row r="43" spans="2:12">
      <c r="B43" s="71"/>
      <c r="C43" s="71"/>
      <c r="D43" s="71"/>
      <c r="E43" s="71"/>
      <c r="F43" s="71"/>
      <c r="G43" s="71"/>
      <c r="H43" s="71"/>
      <c r="I43" s="79"/>
      <c r="J43" s="79"/>
      <c r="K43" s="79"/>
      <c r="L43" s="79"/>
    </row>
    <row r="44" spans="2:12">
      <c r="B44" s="71"/>
      <c r="C44" s="71"/>
      <c r="D44" s="71"/>
      <c r="E44" s="71"/>
      <c r="F44" s="71"/>
      <c r="G44" s="71"/>
      <c r="H44" s="71"/>
      <c r="I44" s="79"/>
      <c r="J44" s="79"/>
      <c r="K44" s="79"/>
      <c r="L44" s="79"/>
    </row>
    <row r="45" spans="2:12">
      <c r="B45" s="71"/>
      <c r="C45" s="71"/>
      <c r="D45" s="71"/>
      <c r="E45" s="71"/>
      <c r="F45" s="71"/>
      <c r="G45" s="71"/>
      <c r="H45" s="71"/>
      <c r="I45" s="79"/>
      <c r="J45" s="79"/>
      <c r="K45" s="79"/>
      <c r="L45" s="79"/>
    </row>
    <row r="46" spans="2:12">
      <c r="B46" s="71"/>
      <c r="C46" s="71"/>
      <c r="D46" s="71"/>
      <c r="E46" s="71"/>
      <c r="F46" s="71"/>
      <c r="G46" s="71"/>
      <c r="H46" s="71"/>
      <c r="I46" s="79"/>
      <c r="J46" s="79"/>
      <c r="K46" s="79"/>
      <c r="L46" s="79"/>
    </row>
    <row r="47" spans="2:12">
      <c r="B47" s="71"/>
      <c r="C47" s="71"/>
      <c r="D47" s="71"/>
      <c r="E47" s="71"/>
      <c r="F47" s="71"/>
      <c r="G47" s="71"/>
      <c r="H47" s="71"/>
      <c r="I47" s="79"/>
      <c r="J47" s="79"/>
      <c r="K47" s="79"/>
      <c r="L47" s="79"/>
    </row>
    <row r="48" spans="2:12">
      <c r="B48" s="71"/>
      <c r="C48" s="71"/>
      <c r="D48" s="71"/>
      <c r="E48" s="71"/>
      <c r="F48" s="71"/>
      <c r="G48" s="71"/>
      <c r="H48" s="71"/>
      <c r="I48" s="79"/>
      <c r="J48" s="79"/>
      <c r="K48" s="79"/>
      <c r="L48" s="79"/>
    </row>
    <row r="49" spans="9:12">
      <c r="I49" s="79"/>
      <c r="J49" s="79"/>
      <c r="K49" s="79"/>
      <c r="L49" s="79"/>
    </row>
    <row r="50" spans="9:12">
      <c r="I50" s="79"/>
      <c r="J50" s="79"/>
      <c r="K50" s="79"/>
      <c r="L50" s="79"/>
    </row>
    <row r="51" spans="9:12">
      <c r="I51" s="79"/>
      <c r="J51" s="79"/>
      <c r="K51" s="79"/>
      <c r="L51" s="79"/>
    </row>
    <row r="52" spans="9:12">
      <c r="I52" s="79"/>
      <c r="J52" s="79"/>
      <c r="K52" s="79"/>
      <c r="L52" s="79"/>
    </row>
    <row r="53" spans="9:12">
      <c r="I53" s="79"/>
      <c r="J53" s="79"/>
      <c r="K53" s="79"/>
      <c r="L53" s="79"/>
    </row>
    <row r="54" spans="9:12">
      <c r="I54" s="79"/>
      <c r="J54" s="79"/>
      <c r="K54" s="79"/>
      <c r="L54" s="79"/>
    </row>
    <row r="55" spans="9:12">
      <c r="I55" s="79"/>
      <c r="J55" s="79"/>
      <c r="K55" s="79"/>
      <c r="L55" s="79"/>
    </row>
    <row r="56" spans="9:12">
      <c r="I56" s="79"/>
      <c r="J56" s="79"/>
      <c r="K56" s="79"/>
      <c r="L56" s="79"/>
    </row>
    <row r="57" spans="9:12">
      <c r="I57" s="79"/>
      <c r="J57" s="79"/>
      <c r="K57" s="79"/>
      <c r="L57" s="79"/>
    </row>
    <row r="58" spans="9:12">
      <c r="I58" s="79"/>
      <c r="J58" s="79"/>
      <c r="K58" s="79"/>
      <c r="L58" s="79"/>
    </row>
    <row r="59" spans="9:12">
      <c r="I59" s="79"/>
      <c r="J59" s="79"/>
      <c r="K59" s="79"/>
      <c r="L59" s="79"/>
    </row>
    <row r="60" spans="9:12">
      <c r="I60" s="79"/>
      <c r="J60" s="79"/>
      <c r="K60" s="79"/>
      <c r="L60" s="79"/>
    </row>
    <row r="61" spans="9:12">
      <c r="I61" s="79"/>
      <c r="J61" s="79"/>
      <c r="K61" s="79"/>
      <c r="L61" s="79"/>
    </row>
    <row r="62" spans="9:12">
      <c r="I62" s="79"/>
      <c r="J62" s="79"/>
      <c r="K62" s="79"/>
      <c r="L62" s="79"/>
    </row>
    <row r="63" spans="9:12">
      <c r="I63" s="79"/>
      <c r="J63" s="79"/>
      <c r="K63" s="79"/>
      <c r="L63" s="79"/>
    </row>
    <row r="64" spans="9:12">
      <c r="I64" s="79"/>
      <c r="J64" s="79"/>
      <c r="K64" s="79"/>
      <c r="L64" s="79"/>
    </row>
    <row r="65" spans="9:12">
      <c r="I65" s="79"/>
      <c r="J65" s="79"/>
      <c r="K65" s="79"/>
      <c r="L65" s="79"/>
    </row>
    <row r="66" spans="9:12">
      <c r="I66" s="79"/>
      <c r="J66" s="79"/>
      <c r="K66" s="79"/>
      <c r="L66" s="79"/>
    </row>
    <row r="67" spans="9:12">
      <c r="I67" s="79"/>
      <c r="J67" s="79"/>
      <c r="K67" s="79"/>
      <c r="L67" s="79"/>
    </row>
    <row r="68" spans="9:12">
      <c r="I68" s="79"/>
      <c r="J68" s="79"/>
      <c r="K68" s="79"/>
      <c r="L68" s="79"/>
    </row>
    <row r="69" spans="9:12">
      <c r="I69" s="79"/>
      <c r="J69" s="79"/>
      <c r="K69" s="79"/>
      <c r="L69" s="79"/>
    </row>
    <row r="70" spans="9:12">
      <c r="I70" s="79"/>
      <c r="J70" s="79"/>
      <c r="K70" s="79"/>
      <c r="L70" s="79"/>
    </row>
    <row r="71" spans="9:12">
      <c r="I71" s="79"/>
      <c r="J71" s="79"/>
      <c r="K71" s="79"/>
      <c r="L71" s="79"/>
    </row>
    <row r="72" spans="9:12">
      <c r="I72" s="79"/>
      <c r="J72" s="79"/>
      <c r="K72" s="79"/>
      <c r="L72" s="79"/>
    </row>
    <row r="73" spans="9:12">
      <c r="I73" s="79"/>
      <c r="J73" s="79"/>
      <c r="K73" s="79"/>
      <c r="L73" s="79"/>
    </row>
    <row r="74" spans="9:12">
      <c r="I74" s="79"/>
      <c r="J74" s="79"/>
      <c r="K74" s="79"/>
      <c r="L74" s="79"/>
    </row>
    <row r="75" spans="9:12">
      <c r="I75" s="79"/>
      <c r="J75" s="79"/>
      <c r="K75" s="79"/>
      <c r="L75" s="79"/>
    </row>
    <row r="76" spans="9:12">
      <c r="I76" s="79"/>
      <c r="J76" s="79"/>
      <c r="K76" s="79"/>
      <c r="L76" s="79"/>
    </row>
    <row r="77" spans="9:12">
      <c r="I77" s="79"/>
      <c r="J77" s="79"/>
      <c r="K77" s="79"/>
      <c r="L77" s="79"/>
    </row>
    <row r="78" spans="9:12">
      <c r="I78" s="79"/>
      <c r="J78" s="79"/>
      <c r="K78" s="79"/>
      <c r="L78" s="79"/>
    </row>
    <row r="79" spans="9:12">
      <c r="I79" s="79"/>
      <c r="J79" s="79"/>
      <c r="K79" s="79"/>
      <c r="L79" s="79"/>
    </row>
    <row r="80" spans="9:12">
      <c r="I80" s="79"/>
      <c r="J80" s="79"/>
      <c r="K80" s="79"/>
      <c r="L80" s="79"/>
    </row>
    <row r="81" spans="9:12">
      <c r="I81" s="79"/>
      <c r="J81" s="79"/>
      <c r="K81" s="79"/>
      <c r="L81" s="79"/>
    </row>
    <row r="82" spans="9:12">
      <c r="I82" s="79"/>
      <c r="J82" s="79"/>
      <c r="K82" s="79"/>
      <c r="L82" s="79"/>
    </row>
    <row r="83" spans="9:12">
      <c r="I83" s="79"/>
      <c r="J83" s="79"/>
      <c r="K83" s="79"/>
      <c r="L83" s="79"/>
    </row>
    <row r="84" spans="9:12">
      <c r="I84" s="79"/>
      <c r="J84" s="79"/>
      <c r="K84" s="79"/>
      <c r="L84" s="79"/>
    </row>
    <row r="85" spans="9:12">
      <c r="I85" s="79"/>
      <c r="J85" s="79"/>
      <c r="K85" s="79"/>
      <c r="L85" s="79"/>
    </row>
    <row r="86" spans="9:12">
      <c r="I86" s="79"/>
      <c r="J86" s="79"/>
      <c r="K86" s="79"/>
      <c r="L86" s="79"/>
    </row>
    <row r="87" spans="9:12">
      <c r="I87" s="79"/>
      <c r="J87" s="79"/>
      <c r="K87" s="79"/>
      <c r="L87" s="79"/>
    </row>
    <row r="88" spans="9:12">
      <c r="I88" s="79"/>
      <c r="J88" s="79"/>
      <c r="K88" s="79"/>
      <c r="L88" s="79"/>
    </row>
    <row r="89" spans="9:12">
      <c r="I89" s="79"/>
      <c r="J89" s="79"/>
      <c r="K89" s="79"/>
      <c r="L89" s="79"/>
    </row>
    <row r="90" spans="9:12">
      <c r="I90" s="79"/>
      <c r="J90" s="79"/>
      <c r="K90" s="79"/>
      <c r="L90" s="79"/>
    </row>
    <row r="91" spans="9:12">
      <c r="I91" s="79"/>
      <c r="J91" s="79"/>
      <c r="K91" s="79"/>
      <c r="L91" s="79"/>
    </row>
    <row r="92" spans="9:12">
      <c r="I92" s="79"/>
      <c r="J92" s="79"/>
      <c r="K92" s="79"/>
      <c r="L92" s="79"/>
    </row>
    <row r="93" spans="9:12">
      <c r="I93" s="79"/>
      <c r="J93" s="79"/>
      <c r="K93" s="79"/>
      <c r="L93" s="79"/>
    </row>
    <row r="94" spans="9:12">
      <c r="I94" s="79"/>
      <c r="J94" s="79"/>
      <c r="K94" s="79"/>
      <c r="L94" s="79"/>
    </row>
    <row r="95" spans="9:12">
      <c r="I95" s="79"/>
      <c r="J95" s="79"/>
      <c r="K95" s="79"/>
      <c r="L95" s="79"/>
    </row>
    <row r="96" spans="9:12">
      <c r="I96" s="79"/>
      <c r="J96" s="79"/>
      <c r="K96" s="79"/>
      <c r="L96" s="79"/>
    </row>
    <row r="97" spans="9:12">
      <c r="I97" s="79"/>
      <c r="J97" s="79"/>
      <c r="K97" s="79"/>
      <c r="L97" s="79"/>
    </row>
    <row r="98" spans="9:12">
      <c r="I98" s="79"/>
      <c r="J98" s="79"/>
      <c r="K98" s="79"/>
      <c r="L98" s="79"/>
    </row>
    <row r="99" spans="9:12">
      <c r="I99" s="79"/>
      <c r="J99" s="79"/>
      <c r="K99" s="79"/>
      <c r="L99" s="79"/>
    </row>
    <row r="100" spans="9:12">
      <c r="I100" s="79"/>
      <c r="J100" s="79"/>
      <c r="K100" s="79"/>
      <c r="L100" s="79"/>
    </row>
    <row r="101" spans="9:12">
      <c r="I101" s="79"/>
      <c r="J101" s="79"/>
      <c r="K101" s="79"/>
      <c r="L101" s="79"/>
    </row>
    <row r="102" spans="9:12">
      <c r="I102" s="79"/>
      <c r="J102" s="79"/>
      <c r="K102" s="79"/>
      <c r="L102" s="79"/>
    </row>
    <row r="103" spans="9:12">
      <c r="I103" s="79"/>
      <c r="J103" s="79"/>
      <c r="K103" s="79"/>
      <c r="L103" s="79"/>
    </row>
    <row r="104" spans="9:12">
      <c r="I104" s="79"/>
      <c r="J104" s="79"/>
      <c r="K104" s="79"/>
      <c r="L104" s="79"/>
    </row>
    <row r="105" spans="9:12">
      <c r="I105" s="79"/>
      <c r="J105" s="79"/>
      <c r="K105" s="79"/>
      <c r="L105" s="79"/>
    </row>
    <row r="106" spans="9:12">
      <c r="I106" s="79"/>
      <c r="J106" s="79"/>
      <c r="K106" s="79"/>
      <c r="L106" s="79"/>
    </row>
    <row r="107" spans="9:12">
      <c r="I107" s="79"/>
      <c r="J107" s="79"/>
      <c r="K107" s="79"/>
      <c r="L107" s="79"/>
    </row>
    <row r="108" spans="9:12">
      <c r="I108" s="79"/>
      <c r="J108" s="79"/>
      <c r="K108" s="79"/>
      <c r="L108" s="79"/>
    </row>
    <row r="109" spans="9:12">
      <c r="I109" s="79"/>
      <c r="J109" s="79"/>
      <c r="K109" s="79"/>
      <c r="L109" s="79"/>
    </row>
    <row r="110" spans="9:12">
      <c r="I110" s="79"/>
      <c r="J110" s="79"/>
      <c r="K110" s="79"/>
      <c r="L110" s="79"/>
    </row>
    <row r="111" spans="9:12">
      <c r="I111" s="79"/>
      <c r="J111" s="79"/>
      <c r="K111" s="79"/>
      <c r="L111" s="79"/>
    </row>
    <row r="112" spans="9:12">
      <c r="I112" s="79"/>
      <c r="J112" s="79"/>
      <c r="K112" s="79"/>
      <c r="L112" s="79"/>
    </row>
    <row r="113" spans="2:12">
      <c r="B113" s="71"/>
      <c r="C113" s="71"/>
      <c r="D113" s="71"/>
      <c r="E113" s="71"/>
      <c r="F113" s="71"/>
      <c r="G113" s="71"/>
      <c r="H113" s="71"/>
      <c r="I113" s="79"/>
      <c r="J113" s="79"/>
      <c r="K113" s="79"/>
      <c r="L113" s="79"/>
    </row>
    <row r="114" spans="2:12">
      <c r="B114" s="71"/>
      <c r="C114" s="71"/>
      <c r="D114" s="71"/>
      <c r="E114" s="71"/>
      <c r="F114" s="71"/>
      <c r="G114" s="71"/>
      <c r="H114" s="71"/>
      <c r="I114" s="79"/>
      <c r="J114" s="79"/>
      <c r="K114" s="79"/>
      <c r="L114" s="79"/>
    </row>
    <row r="115" spans="2:12">
      <c r="B115" s="71"/>
      <c r="C115" s="71"/>
      <c r="D115" s="71"/>
      <c r="E115" s="71"/>
      <c r="F115" s="71"/>
      <c r="G115" s="71"/>
      <c r="H115" s="71"/>
      <c r="I115" s="79"/>
      <c r="J115" s="79"/>
      <c r="K115" s="79"/>
      <c r="L115" s="79"/>
    </row>
    <row r="116" spans="2:12">
      <c r="B116" s="71"/>
      <c r="C116" s="71"/>
      <c r="D116" s="71"/>
      <c r="E116" s="71"/>
      <c r="F116" s="71"/>
      <c r="G116" s="71"/>
      <c r="H116" s="71"/>
      <c r="I116" s="79"/>
      <c r="J116" s="79"/>
      <c r="K116" s="79"/>
      <c r="L116" s="79"/>
    </row>
    <row r="117" spans="2:12">
      <c r="B117" s="71"/>
      <c r="C117" s="71"/>
      <c r="D117" s="71"/>
      <c r="E117" s="71"/>
      <c r="F117" s="71"/>
      <c r="G117" s="71"/>
      <c r="H117" s="71"/>
      <c r="I117" s="79"/>
      <c r="J117" s="79"/>
      <c r="K117" s="79"/>
      <c r="L117" s="79"/>
    </row>
    <row r="118" spans="2:12">
      <c r="B118" s="71"/>
      <c r="C118" s="71"/>
      <c r="D118" s="71"/>
      <c r="E118" s="71"/>
      <c r="F118" s="71"/>
      <c r="G118" s="71"/>
      <c r="H118" s="71"/>
      <c r="I118" s="79"/>
      <c r="J118" s="79"/>
      <c r="K118" s="79"/>
      <c r="L118" s="79"/>
    </row>
    <row r="119" spans="2:12">
      <c r="I119" s="79"/>
      <c r="J119" s="79"/>
      <c r="K119" s="79"/>
      <c r="L119" s="79"/>
    </row>
    <row r="120" spans="2:12">
      <c r="I120" s="79"/>
      <c r="J120" s="79"/>
      <c r="K120" s="79"/>
      <c r="L120" s="79"/>
    </row>
    <row r="121" spans="2:12">
      <c r="I121" s="79"/>
      <c r="J121" s="79"/>
      <c r="K121" s="79"/>
      <c r="L121" s="79"/>
    </row>
    <row r="122" spans="2:12">
      <c r="I122" s="79"/>
      <c r="J122" s="79"/>
      <c r="K122" s="79"/>
      <c r="L122" s="79"/>
    </row>
    <row r="123" spans="2:12">
      <c r="I123" s="79"/>
      <c r="J123" s="79"/>
      <c r="K123" s="79"/>
      <c r="L123" s="79"/>
    </row>
    <row r="124" spans="2:12">
      <c r="I124" s="79"/>
      <c r="J124" s="79"/>
      <c r="K124" s="79"/>
      <c r="L124" s="79"/>
    </row>
    <row r="125" spans="2:12">
      <c r="I125" s="79"/>
      <c r="J125" s="79"/>
      <c r="K125" s="79"/>
      <c r="L125" s="79"/>
    </row>
    <row r="126" spans="2:12">
      <c r="I126" s="79"/>
      <c r="J126" s="79"/>
      <c r="K126" s="79"/>
      <c r="L126" s="79"/>
    </row>
    <row r="127" spans="2:12">
      <c r="I127" s="79"/>
      <c r="J127" s="79"/>
      <c r="K127" s="79"/>
      <c r="L127" s="79"/>
    </row>
    <row r="128" spans="2:12">
      <c r="I128" s="79"/>
      <c r="J128" s="79"/>
      <c r="K128" s="79"/>
      <c r="L128" s="79"/>
    </row>
    <row r="129" spans="9:12">
      <c r="I129" s="79"/>
      <c r="J129" s="79"/>
      <c r="K129" s="79"/>
      <c r="L129" s="79"/>
    </row>
    <row r="130" spans="9:12">
      <c r="I130" s="79"/>
      <c r="J130" s="79"/>
      <c r="K130" s="79"/>
      <c r="L130" s="79"/>
    </row>
    <row r="131" spans="9:12">
      <c r="I131" s="79"/>
      <c r="J131" s="79"/>
      <c r="K131" s="79"/>
      <c r="L131" s="79"/>
    </row>
    <row r="132" spans="9:12">
      <c r="I132" s="79"/>
      <c r="J132" s="79"/>
      <c r="K132" s="79"/>
      <c r="L132" s="79"/>
    </row>
    <row r="133" spans="9:12">
      <c r="I133" s="79"/>
      <c r="J133" s="79"/>
      <c r="K133" s="79"/>
      <c r="L133" s="79"/>
    </row>
    <row r="134" spans="9:12">
      <c r="I134" s="79"/>
      <c r="J134" s="79"/>
      <c r="K134" s="79"/>
      <c r="L134" s="79"/>
    </row>
    <row r="135" spans="9:12">
      <c r="I135" s="79"/>
      <c r="J135" s="79"/>
      <c r="K135" s="79"/>
      <c r="L135" s="79"/>
    </row>
    <row r="136" spans="9:12">
      <c r="I136" s="79"/>
      <c r="J136" s="79"/>
      <c r="K136" s="79"/>
      <c r="L136" s="79"/>
    </row>
    <row r="137" spans="9:12">
      <c r="I137" s="79"/>
      <c r="J137" s="79"/>
      <c r="K137" s="79"/>
      <c r="L137" s="79"/>
    </row>
    <row r="138" spans="9:12">
      <c r="I138" s="79"/>
      <c r="J138" s="79"/>
      <c r="K138" s="79"/>
      <c r="L138" s="79"/>
    </row>
    <row r="139" spans="9:12">
      <c r="I139" s="79"/>
      <c r="J139" s="79"/>
      <c r="K139" s="79"/>
      <c r="L139" s="79"/>
    </row>
    <row r="140" spans="9:12">
      <c r="I140" s="79"/>
      <c r="J140" s="79"/>
      <c r="K140" s="79"/>
      <c r="L140" s="79"/>
    </row>
    <row r="141" spans="9:12">
      <c r="I141" s="79"/>
      <c r="J141" s="79"/>
      <c r="K141" s="79"/>
      <c r="L141" s="79"/>
    </row>
    <row r="142" spans="9:12">
      <c r="I142" s="79"/>
      <c r="J142" s="79"/>
      <c r="K142" s="79"/>
      <c r="L142" s="79"/>
    </row>
    <row r="143" spans="9:12">
      <c r="I143" s="79"/>
      <c r="J143" s="79"/>
      <c r="K143" s="79"/>
      <c r="L143" s="79"/>
    </row>
    <row r="144" spans="9:12">
      <c r="I144" s="79"/>
      <c r="J144" s="79"/>
      <c r="K144" s="79"/>
      <c r="L144" s="79"/>
    </row>
    <row r="145" spans="9:12">
      <c r="I145" s="79"/>
      <c r="J145" s="79"/>
      <c r="K145" s="79"/>
      <c r="L145" s="79"/>
    </row>
    <row r="146" spans="9:12">
      <c r="I146" s="79"/>
      <c r="J146" s="79"/>
      <c r="K146" s="79"/>
      <c r="L146" s="79"/>
    </row>
    <row r="147" spans="9:12">
      <c r="I147" s="79"/>
      <c r="J147" s="79"/>
      <c r="K147" s="79"/>
      <c r="L147" s="79"/>
    </row>
    <row r="148" spans="9:12">
      <c r="I148" s="79"/>
      <c r="J148" s="79"/>
      <c r="K148" s="79"/>
      <c r="L148" s="79"/>
    </row>
    <row r="149" spans="9:12">
      <c r="I149" s="79"/>
      <c r="J149" s="79"/>
      <c r="K149" s="79"/>
      <c r="L149" s="79"/>
    </row>
    <row r="150" spans="9:12">
      <c r="I150" s="79"/>
      <c r="J150" s="79"/>
      <c r="K150" s="79"/>
      <c r="L150" s="79"/>
    </row>
    <row r="151" spans="9:12">
      <c r="I151" s="79"/>
      <c r="J151" s="79"/>
      <c r="K151" s="79"/>
      <c r="L151" s="79"/>
    </row>
    <row r="152" spans="9:12">
      <c r="I152" s="79"/>
      <c r="J152" s="79"/>
      <c r="K152" s="79"/>
      <c r="L152" s="79"/>
    </row>
    <row r="153" spans="9:12">
      <c r="I153" s="79"/>
      <c r="J153" s="79"/>
      <c r="K153" s="79"/>
      <c r="L153" s="79"/>
    </row>
    <row r="154" spans="9:12">
      <c r="I154" s="79"/>
      <c r="J154" s="79"/>
      <c r="K154" s="79"/>
      <c r="L154" s="79"/>
    </row>
    <row r="155" spans="9:12">
      <c r="I155" s="79"/>
      <c r="J155" s="79"/>
      <c r="K155" s="79"/>
      <c r="L155" s="79"/>
    </row>
    <row r="156" spans="9:12">
      <c r="I156" s="79"/>
      <c r="J156" s="79"/>
      <c r="K156" s="79"/>
      <c r="L156" s="79"/>
    </row>
    <row r="157" spans="9:12">
      <c r="I157" s="79"/>
      <c r="J157" s="79"/>
      <c r="K157" s="79"/>
      <c r="L157" s="79"/>
    </row>
    <row r="158" spans="9:12">
      <c r="I158" s="79"/>
      <c r="J158" s="79"/>
      <c r="K158" s="79"/>
      <c r="L158" s="79"/>
    </row>
    <row r="159" spans="9:12">
      <c r="I159" s="79"/>
      <c r="J159" s="79"/>
      <c r="K159" s="79"/>
      <c r="L159" s="79"/>
    </row>
    <row r="160" spans="9:12">
      <c r="I160" s="79"/>
      <c r="J160" s="79"/>
      <c r="K160" s="79"/>
      <c r="L160" s="79"/>
    </row>
    <row r="161" spans="9:12">
      <c r="I161" s="79"/>
      <c r="J161" s="79"/>
      <c r="K161" s="79"/>
      <c r="L161" s="79"/>
    </row>
    <row r="162" spans="9:12">
      <c r="I162" s="79"/>
      <c r="J162" s="79"/>
      <c r="K162" s="79"/>
      <c r="L162" s="79"/>
    </row>
    <row r="163" spans="9:12">
      <c r="I163" s="79"/>
      <c r="J163" s="79"/>
      <c r="K163" s="79"/>
      <c r="L163" s="79"/>
    </row>
    <row r="164" spans="9:12">
      <c r="I164" s="79"/>
      <c r="J164" s="79"/>
      <c r="K164" s="79"/>
      <c r="L164" s="79"/>
    </row>
    <row r="165" spans="9:12">
      <c r="I165" s="79"/>
      <c r="J165" s="79"/>
      <c r="K165" s="79"/>
      <c r="L165" s="79"/>
    </row>
    <row r="166" spans="9:12">
      <c r="I166" s="79"/>
      <c r="J166" s="79"/>
      <c r="K166" s="79"/>
      <c r="L166" s="79"/>
    </row>
    <row r="167" spans="9:12">
      <c r="I167" s="79"/>
      <c r="J167" s="79"/>
      <c r="K167" s="79"/>
      <c r="L167" s="79"/>
    </row>
    <row r="168" spans="9:12">
      <c r="I168" s="79"/>
      <c r="J168" s="79"/>
      <c r="K168" s="79"/>
      <c r="L168" s="79"/>
    </row>
    <row r="169" spans="9:12">
      <c r="I169" s="79"/>
      <c r="J169" s="79"/>
      <c r="K169" s="79"/>
      <c r="L169" s="79"/>
    </row>
    <row r="170" spans="9:12">
      <c r="I170" s="79"/>
      <c r="J170" s="79"/>
      <c r="K170" s="79"/>
      <c r="L170" s="79"/>
    </row>
    <row r="171" spans="9:12">
      <c r="I171" s="79"/>
      <c r="J171" s="79"/>
      <c r="K171" s="79"/>
      <c r="L171" s="79"/>
    </row>
    <row r="172" spans="9:12">
      <c r="I172" s="79"/>
      <c r="J172" s="79"/>
      <c r="K172" s="79"/>
      <c r="L172" s="79"/>
    </row>
    <row r="173" spans="9:12">
      <c r="I173" s="79"/>
      <c r="J173" s="79"/>
      <c r="K173" s="79"/>
      <c r="L173" s="79"/>
    </row>
    <row r="174" spans="9:12">
      <c r="I174" s="79"/>
      <c r="J174" s="79"/>
      <c r="K174" s="79"/>
      <c r="L174" s="79"/>
    </row>
    <row r="175" spans="9:12">
      <c r="I175" s="79"/>
      <c r="J175" s="79"/>
      <c r="K175" s="79"/>
      <c r="L175" s="79"/>
    </row>
    <row r="176" spans="9:12">
      <c r="I176" s="79"/>
      <c r="J176" s="79"/>
      <c r="K176" s="79"/>
      <c r="L176" s="79"/>
    </row>
    <row r="177" spans="9:12">
      <c r="I177" s="79"/>
      <c r="J177" s="79"/>
      <c r="K177" s="79"/>
      <c r="L177" s="79"/>
    </row>
    <row r="178" spans="9:12">
      <c r="I178" s="79"/>
      <c r="J178" s="79"/>
      <c r="K178" s="79"/>
      <c r="L178" s="79"/>
    </row>
    <row r="179" spans="9:12">
      <c r="I179" s="79"/>
      <c r="J179" s="79"/>
      <c r="K179" s="79"/>
      <c r="L179" s="79"/>
    </row>
    <row r="180" spans="9:12">
      <c r="I180" s="79"/>
      <c r="J180" s="79"/>
      <c r="K180" s="79"/>
      <c r="L180" s="79"/>
    </row>
    <row r="181" spans="9:12">
      <c r="I181" s="79"/>
      <c r="J181" s="79"/>
      <c r="K181" s="79"/>
      <c r="L181" s="79"/>
    </row>
    <row r="182" spans="9:12">
      <c r="I182" s="79"/>
      <c r="J182" s="79"/>
      <c r="K182" s="79"/>
      <c r="L182" s="79"/>
    </row>
    <row r="183" spans="9:12">
      <c r="I183" s="79"/>
      <c r="J183" s="79"/>
      <c r="K183" s="79"/>
      <c r="L183" s="79"/>
    </row>
    <row r="184" spans="9:12">
      <c r="I184" s="79"/>
      <c r="J184" s="79"/>
      <c r="K184" s="79"/>
      <c r="L184" s="79"/>
    </row>
    <row r="185" spans="9:12">
      <c r="I185" s="79"/>
      <c r="J185" s="79"/>
      <c r="K185" s="79"/>
      <c r="L185" s="79"/>
    </row>
    <row r="186" spans="9:12">
      <c r="I186" s="79"/>
      <c r="J186" s="79"/>
      <c r="K186" s="79"/>
      <c r="L186" s="79"/>
    </row>
    <row r="187" spans="9:12">
      <c r="I187" s="79"/>
      <c r="J187" s="79"/>
      <c r="K187" s="79"/>
      <c r="L187" s="79"/>
    </row>
    <row r="188" spans="9:12">
      <c r="I188" s="79"/>
      <c r="J188" s="79"/>
      <c r="K188" s="79"/>
      <c r="L188" s="79"/>
    </row>
    <row r="189" spans="9:12">
      <c r="I189" s="79"/>
      <c r="J189" s="79"/>
      <c r="K189" s="79"/>
      <c r="L189" s="79"/>
    </row>
    <row r="190" spans="9:12">
      <c r="I190" s="79"/>
      <c r="J190" s="79"/>
      <c r="K190" s="79"/>
      <c r="L190" s="79"/>
    </row>
    <row r="191" spans="9:12">
      <c r="I191" s="79"/>
      <c r="J191" s="79"/>
      <c r="K191" s="79"/>
      <c r="L191" s="79"/>
    </row>
    <row r="192" spans="9:12">
      <c r="I192" s="79"/>
      <c r="J192" s="79"/>
      <c r="K192" s="79"/>
      <c r="L192" s="79"/>
    </row>
    <row r="193" spans="9:12">
      <c r="I193" s="79"/>
      <c r="J193" s="79"/>
      <c r="K193" s="79"/>
      <c r="L193" s="79"/>
    </row>
    <row r="194" spans="9:12">
      <c r="I194" s="79"/>
      <c r="J194" s="79"/>
      <c r="K194" s="79"/>
      <c r="L194" s="79"/>
    </row>
    <row r="195" spans="9:12">
      <c r="I195" s="79"/>
      <c r="J195" s="79"/>
      <c r="K195" s="79"/>
      <c r="L195" s="79"/>
    </row>
    <row r="196" spans="9:12">
      <c r="I196" s="79"/>
      <c r="J196" s="79"/>
      <c r="K196" s="79"/>
      <c r="L196" s="79"/>
    </row>
    <row r="197" spans="9:12">
      <c r="I197" s="79"/>
      <c r="J197" s="79"/>
      <c r="K197" s="79"/>
      <c r="L197" s="79"/>
    </row>
    <row r="198" spans="9:12">
      <c r="I198" s="79"/>
      <c r="J198" s="79"/>
      <c r="K198" s="79"/>
      <c r="L198" s="79"/>
    </row>
    <row r="199" spans="9:12">
      <c r="I199" s="79"/>
      <c r="J199" s="79"/>
      <c r="K199" s="79"/>
      <c r="L199" s="79"/>
    </row>
    <row r="200" spans="9:12">
      <c r="I200" s="79"/>
      <c r="J200" s="79"/>
      <c r="K200" s="79"/>
      <c r="L200" s="79"/>
    </row>
    <row r="201" spans="9:12">
      <c r="I201" s="79"/>
      <c r="J201" s="79"/>
      <c r="K201" s="79"/>
      <c r="L201" s="79"/>
    </row>
    <row r="202" spans="9:12">
      <c r="I202" s="79"/>
      <c r="J202" s="79"/>
      <c r="K202" s="79"/>
      <c r="L202" s="79"/>
    </row>
    <row r="203" spans="9:12">
      <c r="I203" s="79"/>
      <c r="J203" s="79"/>
      <c r="K203" s="79"/>
      <c r="L203" s="79"/>
    </row>
    <row r="204" spans="9:12">
      <c r="I204" s="79"/>
      <c r="J204" s="79"/>
      <c r="K204" s="79"/>
      <c r="L204" s="79"/>
    </row>
    <row r="205" spans="9:12">
      <c r="I205" s="79"/>
      <c r="J205" s="79"/>
      <c r="K205" s="79"/>
      <c r="L205" s="79"/>
    </row>
    <row r="206" spans="9:12">
      <c r="I206" s="79"/>
      <c r="J206" s="79"/>
      <c r="K206" s="79"/>
      <c r="L206" s="79"/>
    </row>
    <row r="207" spans="9:12">
      <c r="I207" s="79"/>
      <c r="J207" s="79"/>
      <c r="K207" s="79"/>
      <c r="L207" s="79"/>
    </row>
    <row r="208" spans="9:12">
      <c r="I208" s="79"/>
      <c r="J208" s="79"/>
      <c r="K208" s="79"/>
      <c r="L208" s="79"/>
    </row>
    <row r="209" spans="9:12">
      <c r="I209" s="79"/>
      <c r="J209" s="79"/>
      <c r="K209" s="79"/>
      <c r="L209" s="79"/>
    </row>
    <row r="210" spans="9:12">
      <c r="I210" s="79"/>
      <c r="J210" s="79"/>
      <c r="K210" s="79"/>
      <c r="L210" s="79"/>
    </row>
    <row r="211" spans="9:12">
      <c r="I211" s="79"/>
      <c r="J211" s="79"/>
      <c r="K211" s="79"/>
      <c r="L211" s="79"/>
    </row>
    <row r="212" spans="9:12">
      <c r="I212" s="79"/>
      <c r="J212" s="79"/>
      <c r="K212" s="79"/>
      <c r="L212" s="79"/>
    </row>
    <row r="213" spans="9:12">
      <c r="I213" s="79"/>
      <c r="J213" s="79"/>
      <c r="K213" s="79"/>
      <c r="L213" s="79"/>
    </row>
    <row r="214" spans="9:12">
      <c r="I214" s="79"/>
      <c r="J214" s="79"/>
      <c r="K214" s="79"/>
      <c r="L214" s="79"/>
    </row>
    <row r="215" spans="9:12">
      <c r="I215" s="79"/>
      <c r="J215" s="79"/>
      <c r="K215" s="79"/>
      <c r="L215" s="79"/>
    </row>
    <row r="216" spans="9:12">
      <c r="I216" s="79"/>
      <c r="J216" s="79"/>
      <c r="K216" s="79"/>
      <c r="L216" s="79"/>
    </row>
    <row r="217" spans="9:12">
      <c r="I217" s="79"/>
      <c r="J217" s="79"/>
      <c r="K217" s="79"/>
      <c r="L217" s="79"/>
    </row>
    <row r="218" spans="9:12">
      <c r="I218" s="79"/>
      <c r="J218" s="79"/>
      <c r="K218" s="79"/>
      <c r="L218" s="79"/>
    </row>
    <row r="219" spans="9:12">
      <c r="I219" s="79"/>
      <c r="J219" s="79"/>
      <c r="K219" s="79"/>
      <c r="L219" s="79"/>
    </row>
    <row r="220" spans="9:12">
      <c r="I220" s="79"/>
      <c r="J220" s="79"/>
      <c r="K220" s="79"/>
      <c r="L220" s="79"/>
    </row>
    <row r="221" spans="9:12">
      <c r="I221" s="79"/>
      <c r="J221" s="79"/>
      <c r="K221" s="79"/>
      <c r="L221" s="79"/>
    </row>
    <row r="222" spans="9:12">
      <c r="I222" s="79"/>
      <c r="J222" s="79"/>
      <c r="K222" s="79"/>
      <c r="L222" s="79"/>
    </row>
    <row r="223" spans="9:12">
      <c r="I223" s="79"/>
      <c r="J223" s="79"/>
      <c r="K223" s="79"/>
      <c r="L223" s="79"/>
    </row>
    <row r="224" spans="9:12">
      <c r="I224" s="79"/>
      <c r="J224" s="79"/>
      <c r="K224" s="79"/>
      <c r="L224" s="79"/>
    </row>
    <row r="225" spans="9:12">
      <c r="I225" s="79"/>
      <c r="J225" s="79"/>
      <c r="K225" s="79"/>
      <c r="L225" s="79"/>
    </row>
    <row r="226" spans="9:12">
      <c r="I226" s="79"/>
      <c r="J226" s="79"/>
      <c r="K226" s="79"/>
      <c r="L226" s="79"/>
    </row>
    <row r="227" spans="9:12">
      <c r="I227" s="79"/>
      <c r="J227" s="79"/>
      <c r="K227" s="79"/>
      <c r="L227" s="79"/>
    </row>
    <row r="228" spans="9:12">
      <c r="I228" s="79"/>
      <c r="J228" s="79"/>
      <c r="K228" s="79"/>
      <c r="L228" s="79"/>
    </row>
    <row r="229" spans="9:12">
      <c r="I229" s="79"/>
      <c r="J229" s="79"/>
      <c r="K229" s="79"/>
      <c r="L229" s="79"/>
    </row>
    <row r="230" spans="9:12">
      <c r="I230" s="79"/>
      <c r="J230" s="79"/>
      <c r="K230" s="79"/>
      <c r="L230" s="79"/>
    </row>
    <row r="231" spans="9:12">
      <c r="I231" s="79"/>
      <c r="J231" s="79"/>
      <c r="K231" s="79"/>
      <c r="L231" s="79"/>
    </row>
    <row r="232" spans="9:12">
      <c r="I232" s="79"/>
      <c r="J232" s="79"/>
      <c r="K232" s="79"/>
      <c r="L232" s="79"/>
    </row>
    <row r="233" spans="9:12">
      <c r="I233" s="79"/>
      <c r="J233" s="79"/>
      <c r="K233" s="79"/>
      <c r="L233" s="79"/>
    </row>
    <row r="234" spans="9:12">
      <c r="I234" s="79"/>
      <c r="J234" s="79"/>
      <c r="K234" s="79"/>
      <c r="L234" s="79"/>
    </row>
    <row r="235" spans="9:12">
      <c r="I235" s="79"/>
      <c r="J235" s="79"/>
      <c r="K235" s="79"/>
      <c r="L235" s="79"/>
    </row>
    <row r="236" spans="9:12">
      <c r="I236" s="79"/>
      <c r="J236" s="79"/>
      <c r="K236" s="79"/>
      <c r="L236" s="79"/>
    </row>
    <row r="237" spans="9:12">
      <c r="I237" s="79"/>
      <c r="J237" s="79"/>
      <c r="K237" s="79"/>
      <c r="L237" s="79"/>
    </row>
    <row r="238" spans="9:12">
      <c r="I238" s="79"/>
      <c r="J238" s="79"/>
      <c r="K238" s="79"/>
      <c r="L238" s="79"/>
    </row>
    <row r="239" spans="9:12">
      <c r="I239" s="79"/>
      <c r="J239" s="79"/>
      <c r="K239" s="79"/>
      <c r="L239" s="79"/>
    </row>
    <row r="240" spans="9:12">
      <c r="I240" s="79"/>
      <c r="J240" s="79"/>
      <c r="K240" s="79"/>
      <c r="L240" s="79"/>
    </row>
    <row r="241" spans="9:12">
      <c r="I241" s="79"/>
      <c r="J241" s="79"/>
      <c r="K241" s="79"/>
      <c r="L241" s="79"/>
    </row>
    <row r="242" spans="9:12">
      <c r="I242" s="79"/>
      <c r="J242" s="79"/>
      <c r="K242" s="79"/>
      <c r="L242" s="79"/>
    </row>
    <row r="243" spans="9:12">
      <c r="I243" s="79"/>
      <c r="J243" s="79"/>
      <c r="K243" s="79"/>
      <c r="L243" s="79"/>
    </row>
    <row r="244" spans="9:12">
      <c r="I244" s="79"/>
      <c r="J244" s="79"/>
      <c r="K244" s="79"/>
      <c r="L244" s="79"/>
    </row>
    <row r="245" spans="9:12">
      <c r="I245" s="79"/>
      <c r="J245" s="79"/>
      <c r="K245" s="79"/>
      <c r="L245" s="79"/>
    </row>
    <row r="246" spans="9:12">
      <c r="I246" s="79"/>
      <c r="J246" s="79"/>
      <c r="K246" s="79"/>
      <c r="L246" s="79"/>
    </row>
    <row r="247" spans="9:12">
      <c r="I247" s="79"/>
      <c r="J247" s="79"/>
      <c r="K247" s="79"/>
      <c r="L247" s="79"/>
    </row>
    <row r="248" spans="9:12">
      <c r="I248" s="79"/>
      <c r="J248" s="79"/>
      <c r="K248" s="79"/>
      <c r="L248" s="79"/>
    </row>
    <row r="249" spans="9:12">
      <c r="I249" s="79"/>
      <c r="J249" s="79"/>
      <c r="K249" s="79"/>
      <c r="L249" s="79"/>
    </row>
    <row r="250" spans="9:12">
      <c r="I250" s="79"/>
      <c r="J250" s="79"/>
      <c r="K250" s="79"/>
      <c r="L250" s="79"/>
    </row>
  </sheetData>
  <mergeCells count="13">
    <mergeCell ref="B5:K5"/>
    <mergeCell ref="C27:I27"/>
    <mergeCell ref="B36:F36"/>
    <mergeCell ref="B37:K37"/>
    <mergeCell ref="C2:I2"/>
    <mergeCell ref="C3:I3"/>
    <mergeCell ref="B11:F11"/>
    <mergeCell ref="C28:I28"/>
    <mergeCell ref="B30:K30"/>
    <mergeCell ref="B16:F16"/>
    <mergeCell ref="B22:F22"/>
    <mergeCell ref="B17:K17"/>
    <mergeCell ref="B12:K12"/>
  </mergeCells>
  <phoneticPr fontId="4" type="noConversion"/>
  <pageMargins left="0.75" right="0.75" top="1" bottom="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E140"/>
  <sheetViews>
    <sheetView zoomScale="75" workbookViewId="0">
      <selection activeCell="C58" sqref="C58:AE87"/>
    </sheetView>
  </sheetViews>
  <sheetFormatPr baseColWidth="10" defaultRowHeight="12.75"/>
  <cols>
    <col min="2" max="2" width="5" customWidth="1"/>
    <col min="3" max="3" width="9.5703125" customWidth="1"/>
    <col min="4" max="4" width="11.140625" customWidth="1"/>
    <col min="5" max="5" width="11" customWidth="1"/>
    <col min="6" max="6" width="14.85546875" customWidth="1"/>
    <col min="8" max="8" width="10.85546875" style="8" customWidth="1"/>
  </cols>
  <sheetData>
    <row r="1" spans="1:21" ht="13.5" thickBot="1">
      <c r="A1" s="90" t="s">
        <v>81</v>
      </c>
    </row>
    <row r="2" spans="1:21" ht="13.5" thickTop="1">
      <c r="B2" s="346" t="s">
        <v>88</v>
      </c>
      <c r="C2" s="349" t="s">
        <v>56</v>
      </c>
      <c r="D2" s="350"/>
      <c r="E2" s="350"/>
      <c r="F2" s="350"/>
      <c r="G2" s="350"/>
      <c r="H2" s="351"/>
      <c r="I2" s="352" t="s">
        <v>11</v>
      </c>
      <c r="J2" s="353"/>
      <c r="K2" s="353"/>
      <c r="L2" s="351"/>
      <c r="M2" s="354" t="s">
        <v>12</v>
      </c>
      <c r="N2" s="355"/>
      <c r="O2" s="355"/>
      <c r="P2" s="355"/>
      <c r="Q2" s="356"/>
    </row>
    <row r="3" spans="1:21" ht="12.75" customHeight="1">
      <c r="B3" s="347"/>
      <c r="C3" s="377" t="s">
        <v>57</v>
      </c>
      <c r="D3" s="380" t="s">
        <v>58</v>
      </c>
      <c r="E3" s="380" t="s">
        <v>59</v>
      </c>
      <c r="F3" s="380" t="s">
        <v>60</v>
      </c>
      <c r="G3" s="381" t="s">
        <v>61</v>
      </c>
      <c r="H3" s="382" t="s">
        <v>62</v>
      </c>
      <c r="I3" s="370" t="s">
        <v>3</v>
      </c>
      <c r="J3" s="373" t="s">
        <v>63</v>
      </c>
      <c r="K3" s="326" t="s">
        <v>64</v>
      </c>
      <c r="L3" s="374" t="s">
        <v>62</v>
      </c>
      <c r="M3" s="363" t="s">
        <v>65</v>
      </c>
      <c r="N3" s="365" t="s">
        <v>66</v>
      </c>
      <c r="O3" s="365" t="s">
        <v>67</v>
      </c>
      <c r="P3" s="368" t="s">
        <v>68</v>
      </c>
      <c r="Q3" s="357" t="s">
        <v>62</v>
      </c>
    </row>
    <row r="4" spans="1:21">
      <c r="B4" s="347"/>
      <c r="C4" s="378"/>
      <c r="D4" s="366"/>
      <c r="E4" s="366"/>
      <c r="F4" s="366"/>
      <c r="G4" s="327"/>
      <c r="H4" s="383"/>
      <c r="I4" s="371"/>
      <c r="J4" s="366"/>
      <c r="K4" s="327"/>
      <c r="L4" s="375"/>
      <c r="M4" s="331"/>
      <c r="N4" s="366"/>
      <c r="O4" s="366"/>
      <c r="P4" s="327"/>
      <c r="Q4" s="358"/>
    </row>
    <row r="5" spans="1:21" ht="13.5" thickBot="1">
      <c r="B5" s="348"/>
      <c r="C5" s="379"/>
      <c r="D5" s="367"/>
      <c r="E5" s="366"/>
      <c r="F5" s="367"/>
      <c r="G5" s="369"/>
      <c r="H5" s="384"/>
      <c r="I5" s="372"/>
      <c r="J5" s="367"/>
      <c r="K5" s="369"/>
      <c r="L5" s="376"/>
      <c r="M5" s="364"/>
      <c r="N5" s="367"/>
      <c r="O5" s="367"/>
      <c r="P5" s="369"/>
      <c r="Q5" s="359"/>
    </row>
    <row r="6" spans="1:21" ht="13.5" thickBot="1">
      <c r="A6">
        <f>IF(C6="NE",0,1)</f>
        <v>1</v>
      </c>
      <c r="B6" s="97" t="s">
        <v>89</v>
      </c>
      <c r="C6" s="183">
        <f>IF(C58+D58+E58&gt;13,5,IF(C58+D58+E58&gt;10,4,IF(C58+D58+E58&gt;7,3,IF(C58+D58+E58&gt;5,2,"NE"))))</f>
        <v>5</v>
      </c>
      <c r="D6" s="183">
        <f>IF(F58+G58+H58&gt;13,5,IF(F58+G58+H58&gt;10,4,IF(F58+G58+H58&gt;7,3,IF(F58+G58+H58&gt;5,2,"NE"))))</f>
        <v>4</v>
      </c>
      <c r="E6" s="218"/>
      <c r="F6" s="183">
        <f>IF(L58+M58+N58&gt;13,5,IF(L58+M58+N58&gt;10,4,IF(L58+M58+N58&gt;7,3,IF(L58+M58+N58&gt;5,2,"NE"))))</f>
        <v>5</v>
      </c>
      <c r="G6" s="183">
        <f>IF(O58+P58+Q58&gt;13,5,IF(O58+P58+Q58&gt;10,4,IF(O58+P58+Q58&gt;7,3,IF(O58+P58+Q58&gt;5,2,"NE"))))</f>
        <v>3</v>
      </c>
      <c r="H6" s="184" t="str">
        <f>IF(COUNTIF(C6:G6,2)&gt;1,"D","A")</f>
        <v>A</v>
      </c>
      <c r="I6" s="183">
        <f>IF(R58+S58&gt;8,5,IF(R58+S58&gt;6,4,IF(R58+S58&gt;4,3,IF(R58+S58&gt;2,2,"NE"))))</f>
        <v>5</v>
      </c>
      <c r="J6" s="218"/>
      <c r="K6" s="183">
        <f>IF(V58+W58&gt;8,5,IF(V58+W58&gt;6,4,IF(V58+W58&gt;4,3,IF(V58+W58&gt;2,2,"NE"))))</f>
        <v>5</v>
      </c>
      <c r="L6" s="184" t="str">
        <f>IF(OR(COUNTIF(I6:K6,2)&gt;1,H6="D"),"D","A")</f>
        <v>A</v>
      </c>
      <c r="M6" s="183">
        <f>X58</f>
        <v>5</v>
      </c>
      <c r="N6" s="183">
        <f>IF(Y58+Z58+AA58&gt;13,5,IF(Y58+Z58+AA58&gt;10,4,IF(Y58+Z58+AA58&gt;7,3,IF(Y58+Z58+AA58&gt;5,2,"NE"))))</f>
        <v>3</v>
      </c>
      <c r="O6" s="218"/>
      <c r="P6" s="183">
        <f>IF(AD58+AE58&gt;8,5,IF(AD58+AE58&gt;6,4,IF(AD58+AE58&gt;4,3,IF(AD58+AE58&gt;2,2,"NE"))))</f>
        <v>5</v>
      </c>
      <c r="Q6" s="184" t="str">
        <f>IF(OR(COUNTIF(M6:P6,2)&gt;1,L6="D"),"D","A")</f>
        <v>A</v>
      </c>
      <c r="S6">
        <f>IF(AND(SUM(C6:G6)&gt;0,H6="A"),1,0)</f>
        <v>1</v>
      </c>
      <c r="T6">
        <f>IF(AND(SUM(I6:K6)&gt;0,L6="A"),1,0)</f>
        <v>1</v>
      </c>
      <c r="U6">
        <f>IF(AND(SUM(M6:P6)&gt;0,Q6="A"),1,0)</f>
        <v>1</v>
      </c>
    </row>
    <row r="7" spans="1:21" ht="13.5" thickBot="1">
      <c r="A7">
        <f t="shared" ref="A7:A43" si="0">IF(C7="NE",0,1)</f>
        <v>1</v>
      </c>
      <c r="B7" s="100" t="s">
        <v>90</v>
      </c>
      <c r="C7" s="183">
        <f t="shared" ref="C7:C43" si="1">IF(C59+D59+E59&gt;13,5,IF(C59+D59+E59&gt;10,4,IF(C59+D59+E59&gt;7,3,IF(C59+D59+E59&gt;5,2,"NE"))))</f>
        <v>5</v>
      </c>
      <c r="D7" s="183">
        <f t="shared" ref="D7:D43" si="2">IF(F59+G59+H59&gt;13,5,IF(F59+G59+H59&gt;10,4,IF(F59+G59+H59&gt;7,3,IF(F59+G59+H59&gt;5,2,"NE"))))</f>
        <v>5</v>
      </c>
      <c r="E7" s="218"/>
      <c r="F7" s="183">
        <f t="shared" ref="F7:F43" si="3">IF(L59+M59+N59&gt;13,5,IF(L59+M59+N59&gt;10,4,IF(L59+M59+N59&gt;7,3,IF(L59+M59+N59&gt;5,2,"NE"))))</f>
        <v>5</v>
      </c>
      <c r="G7" s="183">
        <f t="shared" ref="G7:G43" si="4">IF(O59+P59+Q59&gt;13,5,IF(O59+P59+Q59&gt;10,4,IF(O59+P59+Q59&gt;7,3,IF(O59+P59+Q59&gt;5,2,"NE"))))</f>
        <v>2</v>
      </c>
      <c r="H7" s="184" t="str">
        <f t="shared" ref="H7:H43" si="5">IF(COUNTIF(C7:G7,2)&gt;1,"D","A")</f>
        <v>A</v>
      </c>
      <c r="I7" s="183">
        <f t="shared" ref="I7:I43" si="6">IF(R59+S59&gt;8,5,IF(R59+S59&gt;6,4,IF(R59+S59&gt;4,3,IF(R59+S59&gt;2,2,"NE"))))</f>
        <v>5</v>
      </c>
      <c r="J7" s="218"/>
      <c r="K7" s="183">
        <f t="shared" ref="K7:K43" si="7">IF(V59+W59&gt;8,5,IF(V59+W59&gt;6,4,IF(V59+W59&gt;4,3,IF(V59+W59&gt;2,2,"NE"))))</f>
        <v>5</v>
      </c>
      <c r="L7" s="184" t="str">
        <f t="shared" ref="L7:L43" si="8">IF(OR(COUNTIF(I7:K7,2)&gt;1,H7="D"),"D","A")</f>
        <v>A</v>
      </c>
      <c r="M7" s="183">
        <f t="shared" ref="M7:M43" si="9">X59</f>
        <v>4</v>
      </c>
      <c r="N7" s="183">
        <f t="shared" ref="N7:N43" si="10">IF(Y59+Z59+AA59&gt;13,5,IF(Y59+Z59+AA59&gt;10,4,IF(Y59+Z59+AA59&gt;7,3,IF(Y59+Z59+AA59&gt;5,2,"NE"))))</f>
        <v>3</v>
      </c>
      <c r="O7" s="218"/>
      <c r="P7" s="183">
        <f t="shared" ref="P7:P43" si="11">IF(AD59+AE59&gt;8,5,IF(AD59+AE59&gt;6,4,IF(AD59+AE59&gt;4,3,IF(AD59+AE59&gt;2,2,"NE"))))</f>
        <v>5</v>
      </c>
      <c r="Q7" s="184" t="str">
        <f t="shared" ref="Q7:Q43" si="12">IF(OR(COUNTIF(M7:P7,2)&gt;1,L7="D"),"D","A")</f>
        <v>A</v>
      </c>
      <c r="S7">
        <f t="shared" ref="S7:S43" si="13">IF(AND(SUM(C7:G7)&gt;0,H7="A"),1,0)</f>
        <v>1</v>
      </c>
      <c r="T7">
        <f t="shared" ref="T7:T43" si="14">IF(AND(SUM(I7:K7)&gt;0,L7="A"),1,0)</f>
        <v>1</v>
      </c>
      <c r="U7">
        <f t="shared" ref="U7:U43" si="15">IF(AND(SUM(M7:P7)&gt;0,Q7="A"),1,0)</f>
        <v>1</v>
      </c>
    </row>
    <row r="8" spans="1:21" ht="13.5" thickBot="1">
      <c r="A8">
        <f t="shared" si="0"/>
        <v>1</v>
      </c>
      <c r="B8" s="100" t="s">
        <v>91</v>
      </c>
      <c r="C8" s="183">
        <f t="shared" si="1"/>
        <v>4</v>
      </c>
      <c r="D8" s="183">
        <f t="shared" si="2"/>
        <v>4</v>
      </c>
      <c r="E8" s="218"/>
      <c r="F8" s="183">
        <f t="shared" si="3"/>
        <v>4</v>
      </c>
      <c r="G8" s="183">
        <f t="shared" si="4"/>
        <v>2</v>
      </c>
      <c r="H8" s="184" t="str">
        <f t="shared" si="5"/>
        <v>A</v>
      </c>
      <c r="I8" s="183">
        <f t="shared" si="6"/>
        <v>4</v>
      </c>
      <c r="J8" s="218"/>
      <c r="K8" s="183">
        <f t="shared" si="7"/>
        <v>3</v>
      </c>
      <c r="L8" s="184" t="str">
        <f t="shared" si="8"/>
        <v>A</v>
      </c>
      <c r="M8" s="183">
        <f t="shared" si="9"/>
        <v>3</v>
      </c>
      <c r="N8" s="183">
        <f t="shared" si="10"/>
        <v>2</v>
      </c>
      <c r="O8" s="218"/>
      <c r="P8" s="183">
        <f t="shared" si="11"/>
        <v>3</v>
      </c>
      <c r="Q8" s="184" t="str">
        <f t="shared" si="12"/>
        <v>A</v>
      </c>
      <c r="S8">
        <f t="shared" si="13"/>
        <v>1</v>
      </c>
      <c r="T8">
        <f t="shared" si="14"/>
        <v>1</v>
      </c>
      <c r="U8">
        <f t="shared" si="15"/>
        <v>1</v>
      </c>
    </row>
    <row r="9" spans="1:21" ht="13.5" thickBot="1">
      <c r="A9">
        <f t="shared" si="0"/>
        <v>1</v>
      </c>
      <c r="B9" s="100" t="s">
        <v>92</v>
      </c>
      <c r="C9" s="183">
        <f t="shared" si="1"/>
        <v>5</v>
      </c>
      <c r="D9" s="183">
        <f t="shared" si="2"/>
        <v>5</v>
      </c>
      <c r="E9" s="218"/>
      <c r="F9" s="183">
        <f t="shared" si="3"/>
        <v>5</v>
      </c>
      <c r="G9" s="183">
        <f t="shared" si="4"/>
        <v>4</v>
      </c>
      <c r="H9" s="184" t="str">
        <f t="shared" si="5"/>
        <v>A</v>
      </c>
      <c r="I9" s="183">
        <f t="shared" si="6"/>
        <v>5</v>
      </c>
      <c r="J9" s="218"/>
      <c r="K9" s="183">
        <f t="shared" si="7"/>
        <v>5</v>
      </c>
      <c r="L9" s="184" t="str">
        <f t="shared" si="8"/>
        <v>A</v>
      </c>
      <c r="M9" s="183">
        <f t="shared" si="9"/>
        <v>5</v>
      </c>
      <c r="N9" s="183">
        <f t="shared" si="10"/>
        <v>3</v>
      </c>
      <c r="O9" s="218"/>
      <c r="P9" s="183">
        <f t="shared" si="11"/>
        <v>4</v>
      </c>
      <c r="Q9" s="184" t="str">
        <f t="shared" si="12"/>
        <v>A</v>
      </c>
      <c r="S9">
        <f t="shared" si="13"/>
        <v>1</v>
      </c>
      <c r="T9">
        <f t="shared" si="14"/>
        <v>1</v>
      </c>
      <c r="U9">
        <f t="shared" si="15"/>
        <v>1</v>
      </c>
    </row>
    <row r="10" spans="1:21" ht="13.5" thickBot="1">
      <c r="A10">
        <f t="shared" si="0"/>
        <v>1</v>
      </c>
      <c r="B10" s="100" t="s">
        <v>93</v>
      </c>
      <c r="C10" s="183">
        <f t="shared" si="1"/>
        <v>5</v>
      </c>
      <c r="D10" s="183">
        <f t="shared" si="2"/>
        <v>3</v>
      </c>
      <c r="E10" s="218"/>
      <c r="F10" s="183">
        <f t="shared" si="3"/>
        <v>4</v>
      </c>
      <c r="G10" s="183">
        <f t="shared" si="4"/>
        <v>4</v>
      </c>
      <c r="H10" s="184" t="str">
        <f t="shared" si="5"/>
        <v>A</v>
      </c>
      <c r="I10" s="183">
        <f t="shared" si="6"/>
        <v>5</v>
      </c>
      <c r="J10" s="218"/>
      <c r="K10" s="183">
        <f t="shared" si="7"/>
        <v>5</v>
      </c>
      <c r="L10" s="184" t="str">
        <f t="shared" si="8"/>
        <v>A</v>
      </c>
      <c r="M10" s="183">
        <f t="shared" si="9"/>
        <v>5</v>
      </c>
      <c r="N10" s="183">
        <f t="shared" si="10"/>
        <v>3</v>
      </c>
      <c r="O10" s="218"/>
      <c r="P10" s="183">
        <f t="shared" si="11"/>
        <v>3</v>
      </c>
      <c r="Q10" s="184" t="str">
        <f t="shared" si="12"/>
        <v>A</v>
      </c>
      <c r="S10">
        <f t="shared" si="13"/>
        <v>1</v>
      </c>
      <c r="T10">
        <f t="shared" si="14"/>
        <v>1</v>
      </c>
      <c r="U10">
        <f t="shared" si="15"/>
        <v>1</v>
      </c>
    </row>
    <row r="11" spans="1:21" ht="13.5" thickBot="1">
      <c r="A11">
        <f t="shared" si="0"/>
        <v>1</v>
      </c>
      <c r="B11" s="100" t="s">
        <v>94</v>
      </c>
      <c r="C11" s="183">
        <f t="shared" si="1"/>
        <v>5</v>
      </c>
      <c r="D11" s="183">
        <f t="shared" si="2"/>
        <v>5</v>
      </c>
      <c r="E11" s="218"/>
      <c r="F11" s="183">
        <f t="shared" si="3"/>
        <v>5</v>
      </c>
      <c r="G11" s="183">
        <f t="shared" si="4"/>
        <v>3</v>
      </c>
      <c r="H11" s="184" t="str">
        <f t="shared" si="5"/>
        <v>A</v>
      </c>
      <c r="I11" s="183">
        <f t="shared" si="6"/>
        <v>5</v>
      </c>
      <c r="J11" s="218"/>
      <c r="K11" s="183">
        <f t="shared" si="7"/>
        <v>5</v>
      </c>
      <c r="L11" s="184" t="str">
        <f t="shared" si="8"/>
        <v>A</v>
      </c>
      <c r="M11" s="183">
        <f t="shared" si="9"/>
        <v>4</v>
      </c>
      <c r="N11" s="183">
        <f t="shared" si="10"/>
        <v>4</v>
      </c>
      <c r="O11" s="218"/>
      <c r="P11" s="183">
        <f t="shared" si="11"/>
        <v>4</v>
      </c>
      <c r="Q11" s="184" t="str">
        <f t="shared" si="12"/>
        <v>A</v>
      </c>
      <c r="S11">
        <f t="shared" si="13"/>
        <v>1</v>
      </c>
      <c r="T11">
        <f t="shared" si="14"/>
        <v>1</v>
      </c>
      <c r="U11">
        <f t="shared" si="15"/>
        <v>1</v>
      </c>
    </row>
    <row r="12" spans="1:21" ht="13.5" thickBot="1">
      <c r="A12">
        <f t="shared" si="0"/>
        <v>1</v>
      </c>
      <c r="B12" s="100" t="s">
        <v>95</v>
      </c>
      <c r="C12" s="183">
        <f t="shared" si="1"/>
        <v>5</v>
      </c>
      <c r="D12" s="183">
        <f t="shared" si="2"/>
        <v>4</v>
      </c>
      <c r="E12" s="218"/>
      <c r="F12" s="183">
        <f t="shared" si="3"/>
        <v>5</v>
      </c>
      <c r="G12" s="183">
        <f t="shared" si="4"/>
        <v>4</v>
      </c>
      <c r="H12" s="184" t="str">
        <f t="shared" si="5"/>
        <v>A</v>
      </c>
      <c r="I12" s="183">
        <f t="shared" si="6"/>
        <v>5</v>
      </c>
      <c r="J12" s="218"/>
      <c r="K12" s="183">
        <f t="shared" si="7"/>
        <v>5</v>
      </c>
      <c r="L12" s="184" t="str">
        <f t="shared" si="8"/>
        <v>A</v>
      </c>
      <c r="M12" s="183">
        <f t="shared" si="9"/>
        <v>4</v>
      </c>
      <c r="N12" s="183">
        <f t="shared" si="10"/>
        <v>3</v>
      </c>
      <c r="O12" s="218"/>
      <c r="P12" s="183">
        <f t="shared" si="11"/>
        <v>4</v>
      </c>
      <c r="Q12" s="184" t="str">
        <f t="shared" si="12"/>
        <v>A</v>
      </c>
      <c r="S12">
        <f t="shared" si="13"/>
        <v>1</v>
      </c>
      <c r="T12">
        <f t="shared" si="14"/>
        <v>1</v>
      </c>
      <c r="U12">
        <f t="shared" si="15"/>
        <v>1</v>
      </c>
    </row>
    <row r="13" spans="1:21" ht="13.5" thickBot="1">
      <c r="A13">
        <f t="shared" si="0"/>
        <v>1</v>
      </c>
      <c r="B13" s="100" t="s">
        <v>96</v>
      </c>
      <c r="C13" s="183">
        <f t="shared" si="1"/>
        <v>5</v>
      </c>
      <c r="D13" s="183">
        <f t="shared" si="2"/>
        <v>5</v>
      </c>
      <c r="E13" s="218"/>
      <c r="F13" s="183">
        <f t="shared" si="3"/>
        <v>5</v>
      </c>
      <c r="G13" s="183">
        <f t="shared" si="4"/>
        <v>4</v>
      </c>
      <c r="H13" s="184" t="str">
        <f t="shared" si="5"/>
        <v>A</v>
      </c>
      <c r="I13" s="183">
        <f t="shared" si="6"/>
        <v>5</v>
      </c>
      <c r="J13" s="218"/>
      <c r="K13" s="183">
        <f t="shared" si="7"/>
        <v>5</v>
      </c>
      <c r="L13" s="184" t="str">
        <f t="shared" si="8"/>
        <v>A</v>
      </c>
      <c r="M13" s="183">
        <f t="shared" si="9"/>
        <v>5</v>
      </c>
      <c r="N13" s="183">
        <f t="shared" si="10"/>
        <v>5</v>
      </c>
      <c r="O13" s="218"/>
      <c r="P13" s="183">
        <f t="shared" si="11"/>
        <v>4</v>
      </c>
      <c r="Q13" s="184" t="str">
        <f t="shared" si="12"/>
        <v>A</v>
      </c>
      <c r="S13">
        <f t="shared" si="13"/>
        <v>1</v>
      </c>
      <c r="T13">
        <f t="shared" si="14"/>
        <v>1</v>
      </c>
      <c r="U13">
        <f t="shared" si="15"/>
        <v>1</v>
      </c>
    </row>
    <row r="14" spans="1:21" ht="13.5" thickBot="1">
      <c r="A14">
        <f t="shared" si="0"/>
        <v>1</v>
      </c>
      <c r="B14" s="100" t="s">
        <v>97</v>
      </c>
      <c r="C14" s="183">
        <f t="shared" si="1"/>
        <v>5</v>
      </c>
      <c r="D14" s="183">
        <f t="shared" si="2"/>
        <v>5</v>
      </c>
      <c r="E14" s="218"/>
      <c r="F14" s="183">
        <f t="shared" si="3"/>
        <v>5</v>
      </c>
      <c r="G14" s="183">
        <f t="shared" si="4"/>
        <v>4</v>
      </c>
      <c r="H14" s="184" t="str">
        <f t="shared" si="5"/>
        <v>A</v>
      </c>
      <c r="I14" s="183">
        <f t="shared" si="6"/>
        <v>5</v>
      </c>
      <c r="J14" s="218"/>
      <c r="K14" s="183">
        <f t="shared" si="7"/>
        <v>5</v>
      </c>
      <c r="L14" s="184" t="str">
        <f t="shared" si="8"/>
        <v>A</v>
      </c>
      <c r="M14" s="183">
        <f t="shared" si="9"/>
        <v>3</v>
      </c>
      <c r="N14" s="183">
        <f t="shared" si="10"/>
        <v>3</v>
      </c>
      <c r="O14" s="218"/>
      <c r="P14" s="183">
        <f t="shared" si="11"/>
        <v>4</v>
      </c>
      <c r="Q14" s="184" t="str">
        <f t="shared" si="12"/>
        <v>A</v>
      </c>
      <c r="S14">
        <f t="shared" si="13"/>
        <v>1</v>
      </c>
      <c r="T14">
        <f t="shared" si="14"/>
        <v>1</v>
      </c>
      <c r="U14">
        <f t="shared" si="15"/>
        <v>1</v>
      </c>
    </row>
    <row r="15" spans="1:21" ht="13.5" thickBot="1">
      <c r="A15">
        <f t="shared" si="0"/>
        <v>1</v>
      </c>
      <c r="B15" s="100" t="s">
        <v>98</v>
      </c>
      <c r="C15" s="183">
        <f t="shared" si="1"/>
        <v>5</v>
      </c>
      <c r="D15" s="183">
        <f t="shared" si="2"/>
        <v>5</v>
      </c>
      <c r="E15" s="218"/>
      <c r="F15" s="183">
        <f t="shared" si="3"/>
        <v>5</v>
      </c>
      <c r="G15" s="183">
        <f t="shared" si="4"/>
        <v>5</v>
      </c>
      <c r="H15" s="184" t="str">
        <f t="shared" si="5"/>
        <v>A</v>
      </c>
      <c r="I15" s="183">
        <f t="shared" si="6"/>
        <v>5</v>
      </c>
      <c r="J15" s="218"/>
      <c r="K15" s="183">
        <f t="shared" si="7"/>
        <v>5</v>
      </c>
      <c r="L15" s="184" t="str">
        <f t="shared" si="8"/>
        <v>A</v>
      </c>
      <c r="M15" s="183">
        <f t="shared" si="9"/>
        <v>5</v>
      </c>
      <c r="N15" s="183">
        <f t="shared" si="10"/>
        <v>5</v>
      </c>
      <c r="O15" s="218"/>
      <c r="P15" s="183">
        <f t="shared" si="11"/>
        <v>4</v>
      </c>
      <c r="Q15" s="184" t="str">
        <f t="shared" si="12"/>
        <v>A</v>
      </c>
      <c r="S15">
        <f t="shared" si="13"/>
        <v>1</v>
      </c>
      <c r="T15">
        <f t="shared" si="14"/>
        <v>1</v>
      </c>
      <c r="U15">
        <f t="shared" si="15"/>
        <v>1</v>
      </c>
    </row>
    <row r="16" spans="1:21" ht="13.5" thickBot="1">
      <c r="A16">
        <f t="shared" si="0"/>
        <v>1</v>
      </c>
      <c r="B16" s="100" t="s">
        <v>99</v>
      </c>
      <c r="C16" s="183">
        <f t="shared" si="1"/>
        <v>5</v>
      </c>
      <c r="D16" s="183">
        <f t="shared" si="2"/>
        <v>5</v>
      </c>
      <c r="E16" s="218"/>
      <c r="F16" s="183">
        <f t="shared" si="3"/>
        <v>5</v>
      </c>
      <c r="G16" s="183">
        <f t="shared" si="4"/>
        <v>2</v>
      </c>
      <c r="H16" s="184" t="str">
        <f t="shared" si="5"/>
        <v>A</v>
      </c>
      <c r="I16" s="183">
        <f t="shared" si="6"/>
        <v>5</v>
      </c>
      <c r="J16" s="218"/>
      <c r="K16" s="183">
        <f t="shared" si="7"/>
        <v>5</v>
      </c>
      <c r="L16" s="184" t="str">
        <f t="shared" si="8"/>
        <v>A</v>
      </c>
      <c r="M16" s="183">
        <f t="shared" si="9"/>
        <v>5</v>
      </c>
      <c r="N16" s="183">
        <f t="shared" si="10"/>
        <v>2</v>
      </c>
      <c r="O16" s="218"/>
      <c r="P16" s="183">
        <f t="shared" si="11"/>
        <v>5</v>
      </c>
      <c r="Q16" s="184" t="str">
        <f t="shared" si="12"/>
        <v>A</v>
      </c>
      <c r="S16">
        <f t="shared" si="13"/>
        <v>1</v>
      </c>
      <c r="T16">
        <f t="shared" si="14"/>
        <v>1</v>
      </c>
      <c r="U16">
        <f t="shared" si="15"/>
        <v>1</v>
      </c>
    </row>
    <row r="17" spans="1:21" ht="13.5" thickBot="1">
      <c r="A17">
        <f t="shared" si="0"/>
        <v>1</v>
      </c>
      <c r="B17" s="100" t="s">
        <v>100</v>
      </c>
      <c r="C17" s="183">
        <f t="shared" si="1"/>
        <v>5</v>
      </c>
      <c r="D17" s="183">
        <f t="shared" si="2"/>
        <v>5</v>
      </c>
      <c r="E17" s="218"/>
      <c r="F17" s="183">
        <f t="shared" si="3"/>
        <v>5</v>
      </c>
      <c r="G17" s="183">
        <f t="shared" si="4"/>
        <v>3</v>
      </c>
      <c r="H17" s="184" t="str">
        <f t="shared" si="5"/>
        <v>A</v>
      </c>
      <c r="I17" s="183">
        <f t="shared" si="6"/>
        <v>5</v>
      </c>
      <c r="J17" s="218"/>
      <c r="K17" s="183">
        <f t="shared" si="7"/>
        <v>4</v>
      </c>
      <c r="L17" s="184" t="str">
        <f t="shared" si="8"/>
        <v>A</v>
      </c>
      <c r="M17" s="183">
        <f t="shared" si="9"/>
        <v>3</v>
      </c>
      <c r="N17" s="183">
        <f t="shared" si="10"/>
        <v>3</v>
      </c>
      <c r="O17" s="218"/>
      <c r="P17" s="183">
        <f t="shared" si="11"/>
        <v>5</v>
      </c>
      <c r="Q17" s="184" t="str">
        <f t="shared" si="12"/>
        <v>A</v>
      </c>
      <c r="S17">
        <f t="shared" si="13"/>
        <v>1</v>
      </c>
      <c r="T17">
        <f t="shared" si="14"/>
        <v>1</v>
      </c>
      <c r="U17">
        <f t="shared" si="15"/>
        <v>1</v>
      </c>
    </row>
    <row r="18" spans="1:21" ht="13.5" thickBot="1">
      <c r="A18">
        <f t="shared" si="0"/>
        <v>1</v>
      </c>
      <c r="B18" s="100" t="s">
        <v>101</v>
      </c>
      <c r="C18" s="183">
        <f t="shared" si="1"/>
        <v>5</v>
      </c>
      <c r="D18" s="183">
        <f t="shared" si="2"/>
        <v>5</v>
      </c>
      <c r="E18" s="218"/>
      <c r="F18" s="183">
        <f t="shared" si="3"/>
        <v>5</v>
      </c>
      <c r="G18" s="183">
        <f t="shared" si="4"/>
        <v>3</v>
      </c>
      <c r="H18" s="184" t="str">
        <f t="shared" si="5"/>
        <v>A</v>
      </c>
      <c r="I18" s="183">
        <f t="shared" si="6"/>
        <v>5</v>
      </c>
      <c r="J18" s="218"/>
      <c r="K18" s="183">
        <f t="shared" si="7"/>
        <v>5</v>
      </c>
      <c r="L18" s="184" t="str">
        <f t="shared" si="8"/>
        <v>A</v>
      </c>
      <c r="M18" s="183">
        <f t="shared" si="9"/>
        <v>5</v>
      </c>
      <c r="N18" s="183">
        <f t="shared" si="10"/>
        <v>4</v>
      </c>
      <c r="O18" s="218"/>
      <c r="P18" s="183">
        <f t="shared" si="11"/>
        <v>4</v>
      </c>
      <c r="Q18" s="184" t="str">
        <f t="shared" si="12"/>
        <v>A</v>
      </c>
      <c r="S18">
        <f t="shared" si="13"/>
        <v>1</v>
      </c>
      <c r="T18">
        <f t="shared" si="14"/>
        <v>1</v>
      </c>
      <c r="U18">
        <f t="shared" si="15"/>
        <v>1</v>
      </c>
    </row>
    <row r="19" spans="1:21" ht="13.5" thickBot="1">
      <c r="A19">
        <f t="shared" si="0"/>
        <v>1</v>
      </c>
      <c r="B19" s="100" t="s">
        <v>102</v>
      </c>
      <c r="C19" s="183">
        <f t="shared" si="1"/>
        <v>5</v>
      </c>
      <c r="D19" s="183">
        <f t="shared" si="2"/>
        <v>4</v>
      </c>
      <c r="E19" s="218"/>
      <c r="F19" s="183">
        <f t="shared" si="3"/>
        <v>5</v>
      </c>
      <c r="G19" s="183">
        <f t="shared" si="4"/>
        <v>4</v>
      </c>
      <c r="H19" s="184" t="str">
        <f t="shared" si="5"/>
        <v>A</v>
      </c>
      <c r="I19" s="183">
        <f t="shared" si="6"/>
        <v>5</v>
      </c>
      <c r="J19" s="218"/>
      <c r="K19" s="183">
        <f t="shared" si="7"/>
        <v>5</v>
      </c>
      <c r="L19" s="184" t="str">
        <f t="shared" si="8"/>
        <v>A</v>
      </c>
      <c r="M19" s="183">
        <f t="shared" si="9"/>
        <v>5</v>
      </c>
      <c r="N19" s="183">
        <f t="shared" si="10"/>
        <v>4</v>
      </c>
      <c r="O19" s="218"/>
      <c r="P19" s="183">
        <f t="shared" si="11"/>
        <v>3</v>
      </c>
      <c r="Q19" s="184" t="str">
        <f t="shared" si="12"/>
        <v>A</v>
      </c>
      <c r="S19">
        <f t="shared" si="13"/>
        <v>1</v>
      </c>
      <c r="T19">
        <f t="shared" si="14"/>
        <v>1</v>
      </c>
      <c r="U19">
        <f t="shared" si="15"/>
        <v>1</v>
      </c>
    </row>
    <row r="20" spans="1:21" ht="13.5" thickBot="1">
      <c r="A20">
        <f t="shared" si="0"/>
        <v>1</v>
      </c>
      <c r="B20" s="100" t="s">
        <v>103</v>
      </c>
      <c r="C20" s="183">
        <f t="shared" si="1"/>
        <v>4</v>
      </c>
      <c r="D20" s="183">
        <f t="shared" si="2"/>
        <v>4</v>
      </c>
      <c r="E20" s="218"/>
      <c r="F20" s="183">
        <f t="shared" si="3"/>
        <v>5</v>
      </c>
      <c r="G20" s="183">
        <f t="shared" si="4"/>
        <v>4</v>
      </c>
      <c r="H20" s="184" t="str">
        <f t="shared" si="5"/>
        <v>A</v>
      </c>
      <c r="I20" s="183">
        <f t="shared" si="6"/>
        <v>5</v>
      </c>
      <c r="J20" s="218"/>
      <c r="K20" s="183">
        <f t="shared" si="7"/>
        <v>5</v>
      </c>
      <c r="L20" s="184" t="str">
        <f t="shared" si="8"/>
        <v>A</v>
      </c>
      <c r="M20" s="183">
        <f t="shared" si="9"/>
        <v>3</v>
      </c>
      <c r="N20" s="183">
        <f t="shared" si="10"/>
        <v>4</v>
      </c>
      <c r="O20" s="218"/>
      <c r="P20" s="183">
        <f t="shared" si="11"/>
        <v>2</v>
      </c>
      <c r="Q20" s="184" t="str">
        <f t="shared" si="12"/>
        <v>A</v>
      </c>
      <c r="S20">
        <f t="shared" si="13"/>
        <v>1</v>
      </c>
      <c r="T20">
        <f t="shared" si="14"/>
        <v>1</v>
      </c>
      <c r="U20">
        <f t="shared" si="15"/>
        <v>1</v>
      </c>
    </row>
    <row r="21" spans="1:21" ht="13.5" thickBot="1">
      <c r="A21">
        <f t="shared" si="0"/>
        <v>1</v>
      </c>
      <c r="B21" s="100" t="s">
        <v>104</v>
      </c>
      <c r="C21" s="183">
        <f t="shared" si="1"/>
        <v>4</v>
      </c>
      <c r="D21" s="183">
        <f t="shared" si="2"/>
        <v>4</v>
      </c>
      <c r="E21" s="218"/>
      <c r="F21" s="183">
        <f t="shared" si="3"/>
        <v>4</v>
      </c>
      <c r="G21" s="183">
        <f t="shared" si="4"/>
        <v>2</v>
      </c>
      <c r="H21" s="184" t="str">
        <f t="shared" si="5"/>
        <v>A</v>
      </c>
      <c r="I21" s="183">
        <f t="shared" si="6"/>
        <v>5</v>
      </c>
      <c r="J21" s="218"/>
      <c r="K21" s="183">
        <f t="shared" si="7"/>
        <v>4</v>
      </c>
      <c r="L21" s="184" t="str">
        <f t="shared" si="8"/>
        <v>A</v>
      </c>
      <c r="M21" s="183">
        <f t="shared" si="9"/>
        <v>3</v>
      </c>
      <c r="N21" s="183">
        <f t="shared" si="10"/>
        <v>2</v>
      </c>
      <c r="O21" s="218"/>
      <c r="P21" s="183">
        <f t="shared" si="11"/>
        <v>3</v>
      </c>
      <c r="Q21" s="184" t="str">
        <f t="shared" si="12"/>
        <v>A</v>
      </c>
      <c r="S21">
        <f t="shared" si="13"/>
        <v>1</v>
      </c>
      <c r="T21">
        <f t="shared" si="14"/>
        <v>1</v>
      </c>
      <c r="U21">
        <f t="shared" si="15"/>
        <v>1</v>
      </c>
    </row>
    <row r="22" spans="1:21" ht="13.5" thickBot="1">
      <c r="A22">
        <f t="shared" si="0"/>
        <v>1</v>
      </c>
      <c r="B22" s="100" t="s">
        <v>105</v>
      </c>
      <c r="C22" s="183">
        <f t="shared" si="1"/>
        <v>5</v>
      </c>
      <c r="D22" s="183">
        <f t="shared" si="2"/>
        <v>5</v>
      </c>
      <c r="E22" s="218"/>
      <c r="F22" s="183">
        <f t="shared" si="3"/>
        <v>5</v>
      </c>
      <c r="G22" s="183">
        <f t="shared" si="4"/>
        <v>3</v>
      </c>
      <c r="H22" s="184" t="str">
        <f t="shared" si="5"/>
        <v>A</v>
      </c>
      <c r="I22" s="183">
        <f t="shared" si="6"/>
        <v>5</v>
      </c>
      <c r="J22" s="218"/>
      <c r="K22" s="183">
        <f t="shared" si="7"/>
        <v>5</v>
      </c>
      <c r="L22" s="184" t="str">
        <f t="shared" si="8"/>
        <v>A</v>
      </c>
      <c r="M22" s="183">
        <f t="shared" si="9"/>
        <v>4</v>
      </c>
      <c r="N22" s="183">
        <f t="shared" si="10"/>
        <v>3</v>
      </c>
      <c r="O22" s="218"/>
      <c r="P22" s="183">
        <f t="shared" si="11"/>
        <v>4</v>
      </c>
      <c r="Q22" s="184" t="str">
        <f t="shared" si="12"/>
        <v>A</v>
      </c>
      <c r="S22">
        <f t="shared" si="13"/>
        <v>1</v>
      </c>
      <c r="T22">
        <f t="shared" si="14"/>
        <v>1</v>
      </c>
      <c r="U22">
        <f t="shared" si="15"/>
        <v>1</v>
      </c>
    </row>
    <row r="23" spans="1:21" ht="13.5" thickBot="1">
      <c r="A23">
        <f t="shared" si="0"/>
        <v>1</v>
      </c>
      <c r="B23" s="100" t="s">
        <v>106</v>
      </c>
      <c r="C23" s="183">
        <f t="shared" si="1"/>
        <v>5</v>
      </c>
      <c r="D23" s="183">
        <f t="shared" si="2"/>
        <v>5</v>
      </c>
      <c r="E23" s="218"/>
      <c r="F23" s="183">
        <f t="shared" si="3"/>
        <v>5</v>
      </c>
      <c r="G23" s="183">
        <f t="shared" si="4"/>
        <v>4</v>
      </c>
      <c r="H23" s="184" t="str">
        <f t="shared" si="5"/>
        <v>A</v>
      </c>
      <c r="I23" s="183">
        <f t="shared" si="6"/>
        <v>5</v>
      </c>
      <c r="J23" s="218"/>
      <c r="K23" s="183">
        <f t="shared" si="7"/>
        <v>5</v>
      </c>
      <c r="L23" s="184" t="str">
        <f t="shared" si="8"/>
        <v>A</v>
      </c>
      <c r="M23" s="183">
        <f t="shared" si="9"/>
        <v>5</v>
      </c>
      <c r="N23" s="183">
        <f t="shared" si="10"/>
        <v>4</v>
      </c>
      <c r="O23" s="218"/>
      <c r="P23" s="183">
        <f t="shared" si="11"/>
        <v>5</v>
      </c>
      <c r="Q23" s="184" t="str">
        <f t="shared" si="12"/>
        <v>A</v>
      </c>
      <c r="S23">
        <f t="shared" si="13"/>
        <v>1</v>
      </c>
      <c r="T23">
        <f t="shared" si="14"/>
        <v>1</v>
      </c>
      <c r="U23">
        <f t="shared" si="15"/>
        <v>1</v>
      </c>
    </row>
    <row r="24" spans="1:21" ht="13.5" thickBot="1">
      <c r="A24">
        <f t="shared" si="0"/>
        <v>1</v>
      </c>
      <c r="B24" s="100" t="s">
        <v>107</v>
      </c>
      <c r="C24" s="183">
        <f t="shared" si="1"/>
        <v>5</v>
      </c>
      <c r="D24" s="183">
        <f t="shared" si="2"/>
        <v>3</v>
      </c>
      <c r="E24" s="218"/>
      <c r="F24" s="183">
        <f t="shared" si="3"/>
        <v>5</v>
      </c>
      <c r="G24" s="183">
        <f t="shared" si="4"/>
        <v>3</v>
      </c>
      <c r="H24" s="184" t="str">
        <f t="shared" si="5"/>
        <v>A</v>
      </c>
      <c r="I24" s="183">
        <f t="shared" si="6"/>
        <v>5</v>
      </c>
      <c r="J24" s="218"/>
      <c r="K24" s="183">
        <f t="shared" si="7"/>
        <v>4</v>
      </c>
      <c r="L24" s="184" t="str">
        <f t="shared" si="8"/>
        <v>A</v>
      </c>
      <c r="M24" s="183">
        <f t="shared" si="9"/>
        <v>4</v>
      </c>
      <c r="N24" s="183">
        <f t="shared" si="10"/>
        <v>2</v>
      </c>
      <c r="O24" s="218"/>
      <c r="P24" s="183">
        <f t="shared" si="11"/>
        <v>3</v>
      </c>
      <c r="Q24" s="184" t="str">
        <f t="shared" si="12"/>
        <v>A</v>
      </c>
      <c r="S24">
        <f t="shared" si="13"/>
        <v>1</v>
      </c>
      <c r="T24">
        <f t="shared" si="14"/>
        <v>1</v>
      </c>
      <c r="U24">
        <f t="shared" si="15"/>
        <v>1</v>
      </c>
    </row>
    <row r="25" spans="1:21" ht="13.5" thickBot="1">
      <c r="A25">
        <f t="shared" si="0"/>
        <v>1</v>
      </c>
      <c r="B25" s="100" t="s">
        <v>108</v>
      </c>
      <c r="C25" s="183">
        <f t="shared" si="1"/>
        <v>5</v>
      </c>
      <c r="D25" s="183">
        <f t="shared" si="2"/>
        <v>3</v>
      </c>
      <c r="E25" s="218"/>
      <c r="F25" s="183">
        <f t="shared" si="3"/>
        <v>5</v>
      </c>
      <c r="G25" s="183">
        <f t="shared" si="4"/>
        <v>3</v>
      </c>
      <c r="H25" s="184" t="str">
        <f t="shared" si="5"/>
        <v>A</v>
      </c>
      <c r="I25" s="183">
        <f t="shared" si="6"/>
        <v>5</v>
      </c>
      <c r="J25" s="218"/>
      <c r="K25" s="183">
        <f t="shared" si="7"/>
        <v>5</v>
      </c>
      <c r="L25" s="184" t="str">
        <f t="shared" si="8"/>
        <v>A</v>
      </c>
      <c r="M25" s="183">
        <f t="shared" si="9"/>
        <v>4</v>
      </c>
      <c r="N25" s="183">
        <f t="shared" si="10"/>
        <v>4</v>
      </c>
      <c r="O25" s="218"/>
      <c r="P25" s="183">
        <f t="shared" si="11"/>
        <v>5</v>
      </c>
      <c r="Q25" s="184" t="str">
        <f t="shared" si="12"/>
        <v>A</v>
      </c>
      <c r="S25">
        <f t="shared" si="13"/>
        <v>1</v>
      </c>
      <c r="T25">
        <f t="shared" si="14"/>
        <v>1</v>
      </c>
      <c r="U25">
        <f t="shared" si="15"/>
        <v>1</v>
      </c>
    </row>
    <row r="26" spans="1:21" ht="13.5" thickBot="1">
      <c r="A26">
        <f t="shared" si="0"/>
        <v>1</v>
      </c>
      <c r="B26" s="100" t="s">
        <v>109</v>
      </c>
      <c r="C26" s="183">
        <f t="shared" si="1"/>
        <v>5</v>
      </c>
      <c r="D26" s="183">
        <f t="shared" si="2"/>
        <v>5</v>
      </c>
      <c r="E26" s="218"/>
      <c r="F26" s="183">
        <f t="shared" si="3"/>
        <v>5</v>
      </c>
      <c r="G26" s="183">
        <f t="shared" si="4"/>
        <v>3</v>
      </c>
      <c r="H26" s="184" t="str">
        <f t="shared" si="5"/>
        <v>A</v>
      </c>
      <c r="I26" s="183">
        <f t="shared" si="6"/>
        <v>5</v>
      </c>
      <c r="J26" s="218"/>
      <c r="K26" s="183">
        <f t="shared" si="7"/>
        <v>5</v>
      </c>
      <c r="L26" s="184" t="str">
        <f t="shared" si="8"/>
        <v>A</v>
      </c>
      <c r="M26" s="183">
        <f t="shared" si="9"/>
        <v>4</v>
      </c>
      <c r="N26" s="183">
        <f t="shared" si="10"/>
        <v>3</v>
      </c>
      <c r="O26" s="218"/>
      <c r="P26" s="183">
        <f t="shared" si="11"/>
        <v>4</v>
      </c>
      <c r="Q26" s="184" t="str">
        <f t="shared" si="12"/>
        <v>A</v>
      </c>
      <c r="S26">
        <f t="shared" si="13"/>
        <v>1</v>
      </c>
      <c r="T26">
        <f t="shared" si="14"/>
        <v>1</v>
      </c>
      <c r="U26">
        <f t="shared" si="15"/>
        <v>1</v>
      </c>
    </row>
    <row r="27" spans="1:21" ht="13.5" thickBot="1">
      <c r="A27">
        <f t="shared" si="0"/>
        <v>1</v>
      </c>
      <c r="B27" s="100" t="s">
        <v>110</v>
      </c>
      <c r="C27" s="183">
        <f t="shared" si="1"/>
        <v>5</v>
      </c>
      <c r="D27" s="183">
        <f t="shared" si="2"/>
        <v>5</v>
      </c>
      <c r="E27" s="218"/>
      <c r="F27" s="183">
        <f t="shared" si="3"/>
        <v>5</v>
      </c>
      <c r="G27" s="183">
        <f t="shared" si="4"/>
        <v>4</v>
      </c>
      <c r="H27" s="184" t="str">
        <f t="shared" si="5"/>
        <v>A</v>
      </c>
      <c r="I27" s="183">
        <f t="shared" si="6"/>
        <v>5</v>
      </c>
      <c r="J27" s="218"/>
      <c r="K27" s="183">
        <f t="shared" si="7"/>
        <v>5</v>
      </c>
      <c r="L27" s="184" t="str">
        <f t="shared" si="8"/>
        <v>A</v>
      </c>
      <c r="M27" s="183">
        <f t="shared" si="9"/>
        <v>5</v>
      </c>
      <c r="N27" s="183">
        <f t="shared" si="10"/>
        <v>2</v>
      </c>
      <c r="O27" s="218"/>
      <c r="P27" s="183">
        <f t="shared" si="11"/>
        <v>5</v>
      </c>
      <c r="Q27" s="184" t="str">
        <f t="shared" si="12"/>
        <v>A</v>
      </c>
      <c r="S27">
        <f t="shared" si="13"/>
        <v>1</v>
      </c>
      <c r="T27">
        <f t="shared" si="14"/>
        <v>1</v>
      </c>
      <c r="U27">
        <f t="shared" si="15"/>
        <v>1</v>
      </c>
    </row>
    <row r="28" spans="1:21" ht="13.5" thickBot="1">
      <c r="A28">
        <f t="shared" si="0"/>
        <v>1</v>
      </c>
      <c r="B28" s="100" t="s">
        <v>111</v>
      </c>
      <c r="C28" s="183">
        <f t="shared" si="1"/>
        <v>5</v>
      </c>
      <c r="D28" s="183">
        <f t="shared" si="2"/>
        <v>5</v>
      </c>
      <c r="E28" s="218"/>
      <c r="F28" s="183">
        <f t="shared" si="3"/>
        <v>5</v>
      </c>
      <c r="G28" s="183">
        <f t="shared" si="4"/>
        <v>4</v>
      </c>
      <c r="H28" s="184" t="str">
        <f t="shared" si="5"/>
        <v>A</v>
      </c>
      <c r="I28" s="183">
        <f t="shared" si="6"/>
        <v>5</v>
      </c>
      <c r="J28" s="218"/>
      <c r="K28" s="183">
        <f t="shared" si="7"/>
        <v>5</v>
      </c>
      <c r="L28" s="184" t="str">
        <f t="shared" si="8"/>
        <v>A</v>
      </c>
      <c r="M28" s="183">
        <f t="shared" si="9"/>
        <v>5</v>
      </c>
      <c r="N28" s="183">
        <f t="shared" si="10"/>
        <v>5</v>
      </c>
      <c r="O28" s="218"/>
      <c r="P28" s="183">
        <f t="shared" si="11"/>
        <v>5</v>
      </c>
      <c r="Q28" s="184" t="str">
        <f t="shared" si="12"/>
        <v>A</v>
      </c>
      <c r="S28">
        <f t="shared" si="13"/>
        <v>1</v>
      </c>
      <c r="T28">
        <f t="shared" si="14"/>
        <v>1</v>
      </c>
      <c r="U28">
        <f t="shared" si="15"/>
        <v>1</v>
      </c>
    </row>
    <row r="29" spans="1:21" ht="13.5" thickBot="1">
      <c r="A29">
        <f t="shared" si="0"/>
        <v>1</v>
      </c>
      <c r="B29" s="100" t="s">
        <v>112</v>
      </c>
      <c r="C29" s="183">
        <f t="shared" si="1"/>
        <v>5</v>
      </c>
      <c r="D29" s="183">
        <f t="shared" si="2"/>
        <v>4</v>
      </c>
      <c r="E29" s="218"/>
      <c r="F29" s="183">
        <f t="shared" si="3"/>
        <v>5</v>
      </c>
      <c r="G29" s="183">
        <f t="shared" si="4"/>
        <v>3</v>
      </c>
      <c r="H29" s="184" t="str">
        <f t="shared" si="5"/>
        <v>A</v>
      </c>
      <c r="I29" s="183">
        <f t="shared" si="6"/>
        <v>5</v>
      </c>
      <c r="J29" s="218"/>
      <c r="K29" s="183">
        <f t="shared" si="7"/>
        <v>5</v>
      </c>
      <c r="L29" s="184" t="str">
        <f t="shared" si="8"/>
        <v>A</v>
      </c>
      <c r="M29" s="183">
        <f t="shared" si="9"/>
        <v>4</v>
      </c>
      <c r="N29" s="183">
        <f t="shared" si="10"/>
        <v>2</v>
      </c>
      <c r="O29" s="218"/>
      <c r="P29" s="183">
        <f t="shared" si="11"/>
        <v>4</v>
      </c>
      <c r="Q29" s="184" t="str">
        <f t="shared" si="12"/>
        <v>A</v>
      </c>
      <c r="S29">
        <f t="shared" si="13"/>
        <v>1</v>
      </c>
      <c r="T29">
        <f t="shared" si="14"/>
        <v>1</v>
      </c>
      <c r="U29">
        <f t="shared" si="15"/>
        <v>1</v>
      </c>
    </row>
    <row r="30" spans="1:21" ht="13.5" thickBot="1">
      <c r="A30">
        <f t="shared" si="0"/>
        <v>1</v>
      </c>
      <c r="B30" s="103" t="s">
        <v>113</v>
      </c>
      <c r="C30" s="183">
        <f t="shared" si="1"/>
        <v>5</v>
      </c>
      <c r="D30" s="183">
        <f t="shared" si="2"/>
        <v>5</v>
      </c>
      <c r="E30" s="218"/>
      <c r="F30" s="183">
        <f t="shared" si="3"/>
        <v>5</v>
      </c>
      <c r="G30" s="183">
        <f t="shared" si="4"/>
        <v>3</v>
      </c>
      <c r="H30" s="184" t="str">
        <f t="shared" si="5"/>
        <v>A</v>
      </c>
      <c r="I30" s="183">
        <f t="shared" si="6"/>
        <v>5</v>
      </c>
      <c r="J30" s="218"/>
      <c r="K30" s="183">
        <f t="shared" si="7"/>
        <v>5</v>
      </c>
      <c r="L30" s="184" t="str">
        <f t="shared" si="8"/>
        <v>A</v>
      </c>
      <c r="M30" s="183">
        <f t="shared" si="9"/>
        <v>5</v>
      </c>
      <c r="N30" s="183">
        <f t="shared" si="10"/>
        <v>4</v>
      </c>
      <c r="O30" s="218"/>
      <c r="P30" s="183">
        <f t="shared" si="11"/>
        <v>5</v>
      </c>
      <c r="Q30" s="184" t="str">
        <f t="shared" si="12"/>
        <v>A</v>
      </c>
      <c r="S30">
        <f t="shared" si="13"/>
        <v>1</v>
      </c>
      <c r="T30">
        <f t="shared" si="14"/>
        <v>1</v>
      </c>
      <c r="U30">
        <f t="shared" si="15"/>
        <v>1</v>
      </c>
    </row>
    <row r="31" spans="1:21" ht="13.5" thickBot="1">
      <c r="A31">
        <f t="shared" si="0"/>
        <v>1</v>
      </c>
      <c r="B31" s="103" t="s">
        <v>114</v>
      </c>
      <c r="C31" s="183">
        <f t="shared" si="1"/>
        <v>5</v>
      </c>
      <c r="D31" s="183">
        <f t="shared" si="2"/>
        <v>4</v>
      </c>
      <c r="E31" s="218"/>
      <c r="F31" s="183">
        <f t="shared" si="3"/>
        <v>5</v>
      </c>
      <c r="G31" s="183">
        <f t="shared" si="4"/>
        <v>4</v>
      </c>
      <c r="H31" s="184" t="str">
        <f t="shared" si="5"/>
        <v>A</v>
      </c>
      <c r="I31" s="183">
        <f t="shared" si="6"/>
        <v>5</v>
      </c>
      <c r="J31" s="218"/>
      <c r="K31" s="183">
        <f t="shared" si="7"/>
        <v>5</v>
      </c>
      <c r="L31" s="184" t="str">
        <f t="shared" si="8"/>
        <v>A</v>
      </c>
      <c r="M31" s="183">
        <f t="shared" si="9"/>
        <v>4</v>
      </c>
      <c r="N31" s="183">
        <f t="shared" si="10"/>
        <v>3</v>
      </c>
      <c r="O31" s="218"/>
      <c r="P31" s="183">
        <f t="shared" si="11"/>
        <v>3</v>
      </c>
      <c r="Q31" s="184" t="str">
        <f t="shared" si="12"/>
        <v>A</v>
      </c>
      <c r="S31">
        <f t="shared" si="13"/>
        <v>1</v>
      </c>
      <c r="T31">
        <f t="shared" si="14"/>
        <v>1</v>
      </c>
      <c r="U31">
        <f t="shared" si="15"/>
        <v>1</v>
      </c>
    </row>
    <row r="32" spans="1:21" ht="13.5" thickBot="1">
      <c r="A32">
        <f t="shared" si="0"/>
        <v>1</v>
      </c>
      <c r="B32" s="103" t="s">
        <v>115</v>
      </c>
      <c r="C32" s="183">
        <f t="shared" si="1"/>
        <v>5</v>
      </c>
      <c r="D32" s="183">
        <f t="shared" si="2"/>
        <v>5</v>
      </c>
      <c r="E32" s="218"/>
      <c r="F32" s="183">
        <f t="shared" si="3"/>
        <v>5</v>
      </c>
      <c r="G32" s="183">
        <f t="shared" si="4"/>
        <v>4</v>
      </c>
      <c r="H32" s="184" t="str">
        <f t="shared" si="5"/>
        <v>A</v>
      </c>
      <c r="I32" s="183">
        <f t="shared" si="6"/>
        <v>5</v>
      </c>
      <c r="J32" s="218"/>
      <c r="K32" s="183">
        <f t="shared" si="7"/>
        <v>5</v>
      </c>
      <c r="L32" s="184" t="str">
        <f t="shared" si="8"/>
        <v>A</v>
      </c>
      <c r="M32" s="183">
        <f t="shared" si="9"/>
        <v>4</v>
      </c>
      <c r="N32" s="183">
        <f t="shared" si="10"/>
        <v>3</v>
      </c>
      <c r="O32" s="218"/>
      <c r="P32" s="183">
        <f t="shared" si="11"/>
        <v>4</v>
      </c>
      <c r="Q32" s="184" t="str">
        <f t="shared" si="12"/>
        <v>A</v>
      </c>
      <c r="S32">
        <f t="shared" si="13"/>
        <v>1</v>
      </c>
      <c r="T32">
        <f t="shared" si="14"/>
        <v>1</v>
      </c>
      <c r="U32">
        <f t="shared" si="15"/>
        <v>1</v>
      </c>
    </row>
    <row r="33" spans="1:21" ht="13.5" thickBot="1">
      <c r="A33">
        <f t="shared" si="0"/>
        <v>1</v>
      </c>
      <c r="B33" s="103" t="s">
        <v>116</v>
      </c>
      <c r="C33" s="183">
        <f t="shared" si="1"/>
        <v>5</v>
      </c>
      <c r="D33" s="183">
        <f t="shared" si="2"/>
        <v>5</v>
      </c>
      <c r="E33" s="218"/>
      <c r="F33" s="183">
        <f t="shared" si="3"/>
        <v>5</v>
      </c>
      <c r="G33" s="183">
        <f t="shared" si="4"/>
        <v>3</v>
      </c>
      <c r="H33" s="184" t="str">
        <f t="shared" si="5"/>
        <v>A</v>
      </c>
      <c r="I33" s="183">
        <f t="shared" si="6"/>
        <v>5</v>
      </c>
      <c r="J33" s="218"/>
      <c r="K33" s="183">
        <f t="shared" si="7"/>
        <v>5</v>
      </c>
      <c r="L33" s="184" t="str">
        <f t="shared" si="8"/>
        <v>A</v>
      </c>
      <c r="M33" s="183">
        <f t="shared" si="9"/>
        <v>4</v>
      </c>
      <c r="N33" s="183">
        <f t="shared" si="10"/>
        <v>2</v>
      </c>
      <c r="O33" s="218"/>
      <c r="P33" s="183">
        <f t="shared" si="11"/>
        <v>4</v>
      </c>
      <c r="Q33" s="184" t="str">
        <f t="shared" si="12"/>
        <v>A</v>
      </c>
      <c r="S33">
        <f t="shared" si="13"/>
        <v>1</v>
      </c>
      <c r="T33">
        <f t="shared" si="14"/>
        <v>1</v>
      </c>
      <c r="U33">
        <f t="shared" si="15"/>
        <v>1</v>
      </c>
    </row>
    <row r="34" spans="1:21" ht="13.5" thickBot="1">
      <c r="A34">
        <f t="shared" si="0"/>
        <v>1</v>
      </c>
      <c r="B34" s="103" t="s">
        <v>117</v>
      </c>
      <c r="C34" s="183">
        <f t="shared" si="1"/>
        <v>5</v>
      </c>
      <c r="D34" s="183">
        <f t="shared" si="2"/>
        <v>5</v>
      </c>
      <c r="E34" s="218"/>
      <c r="F34" s="183">
        <f t="shared" si="3"/>
        <v>5</v>
      </c>
      <c r="G34" s="183">
        <f t="shared" si="4"/>
        <v>4</v>
      </c>
      <c r="H34" s="184" t="str">
        <f t="shared" si="5"/>
        <v>A</v>
      </c>
      <c r="I34" s="183">
        <f t="shared" si="6"/>
        <v>5</v>
      </c>
      <c r="J34" s="218"/>
      <c r="K34" s="183">
        <f t="shared" si="7"/>
        <v>5</v>
      </c>
      <c r="L34" s="184" t="str">
        <f t="shared" si="8"/>
        <v>A</v>
      </c>
      <c r="M34" s="183">
        <f t="shared" si="9"/>
        <v>5</v>
      </c>
      <c r="N34" s="183">
        <f t="shared" si="10"/>
        <v>5</v>
      </c>
      <c r="O34" s="218"/>
      <c r="P34" s="183">
        <f t="shared" si="11"/>
        <v>5</v>
      </c>
      <c r="Q34" s="184" t="str">
        <f t="shared" si="12"/>
        <v>A</v>
      </c>
      <c r="S34">
        <f t="shared" si="13"/>
        <v>1</v>
      </c>
      <c r="T34">
        <f t="shared" si="14"/>
        <v>1</v>
      </c>
      <c r="U34">
        <f t="shared" si="15"/>
        <v>1</v>
      </c>
    </row>
    <row r="35" spans="1:21" ht="13.5" thickBot="1">
      <c r="A35">
        <f t="shared" si="0"/>
        <v>1</v>
      </c>
      <c r="B35" s="103" t="s">
        <v>118</v>
      </c>
      <c r="C35" s="183">
        <f t="shared" si="1"/>
        <v>5</v>
      </c>
      <c r="D35" s="183">
        <f t="shared" si="2"/>
        <v>5</v>
      </c>
      <c r="E35" s="218"/>
      <c r="F35" s="183">
        <f t="shared" si="3"/>
        <v>5</v>
      </c>
      <c r="G35" s="183">
        <f t="shared" si="4"/>
        <v>5</v>
      </c>
      <c r="H35" s="184" t="str">
        <f t="shared" si="5"/>
        <v>A</v>
      </c>
      <c r="I35" s="183">
        <f t="shared" si="6"/>
        <v>5</v>
      </c>
      <c r="J35" s="218"/>
      <c r="K35" s="183">
        <f t="shared" si="7"/>
        <v>5</v>
      </c>
      <c r="L35" s="184" t="str">
        <f t="shared" si="8"/>
        <v>A</v>
      </c>
      <c r="M35" s="183">
        <f t="shared" si="9"/>
        <v>5</v>
      </c>
      <c r="N35" s="183">
        <f t="shared" si="10"/>
        <v>2</v>
      </c>
      <c r="O35" s="218"/>
      <c r="P35" s="183">
        <f t="shared" si="11"/>
        <v>4</v>
      </c>
      <c r="Q35" s="184" t="str">
        <f t="shared" si="12"/>
        <v>A</v>
      </c>
      <c r="S35">
        <f t="shared" si="13"/>
        <v>1</v>
      </c>
      <c r="T35">
        <f t="shared" si="14"/>
        <v>1</v>
      </c>
      <c r="U35">
        <f t="shared" si="15"/>
        <v>1</v>
      </c>
    </row>
    <row r="36" spans="1:21" ht="13.5" thickBot="1">
      <c r="A36">
        <f t="shared" si="0"/>
        <v>0</v>
      </c>
      <c r="B36" s="103" t="s">
        <v>119</v>
      </c>
      <c r="C36" s="183" t="str">
        <f t="shared" si="1"/>
        <v>NE</v>
      </c>
      <c r="D36" s="183" t="str">
        <f t="shared" si="2"/>
        <v>NE</v>
      </c>
      <c r="E36" s="218"/>
      <c r="F36" s="183" t="str">
        <f t="shared" si="3"/>
        <v>NE</v>
      </c>
      <c r="G36" s="183" t="str">
        <f t="shared" si="4"/>
        <v>NE</v>
      </c>
      <c r="H36" s="184" t="str">
        <f t="shared" si="5"/>
        <v>A</v>
      </c>
      <c r="I36" s="183" t="str">
        <f t="shared" si="6"/>
        <v>NE</v>
      </c>
      <c r="J36" s="218"/>
      <c r="K36" s="183" t="str">
        <f t="shared" si="7"/>
        <v>NE</v>
      </c>
      <c r="L36" s="184" t="str">
        <f t="shared" si="8"/>
        <v>A</v>
      </c>
      <c r="M36" s="183">
        <f t="shared" si="9"/>
        <v>0</v>
      </c>
      <c r="N36" s="183" t="str">
        <f t="shared" si="10"/>
        <v>NE</v>
      </c>
      <c r="O36" s="218"/>
      <c r="P36" s="183" t="str">
        <f t="shared" si="11"/>
        <v>NE</v>
      </c>
      <c r="Q36" s="184" t="str">
        <f t="shared" si="12"/>
        <v>A</v>
      </c>
      <c r="S36">
        <f t="shared" si="13"/>
        <v>0</v>
      </c>
      <c r="T36">
        <f t="shared" si="14"/>
        <v>0</v>
      </c>
      <c r="U36">
        <f t="shared" si="15"/>
        <v>0</v>
      </c>
    </row>
    <row r="37" spans="1:21" ht="13.5" thickBot="1">
      <c r="A37">
        <f t="shared" si="0"/>
        <v>0</v>
      </c>
      <c r="B37" s="103" t="s">
        <v>120</v>
      </c>
      <c r="C37" s="183" t="str">
        <f t="shared" si="1"/>
        <v>NE</v>
      </c>
      <c r="D37" s="183" t="str">
        <f t="shared" si="2"/>
        <v>NE</v>
      </c>
      <c r="E37" s="218"/>
      <c r="F37" s="183" t="str">
        <f t="shared" si="3"/>
        <v>NE</v>
      </c>
      <c r="G37" s="183" t="str">
        <f t="shared" si="4"/>
        <v>NE</v>
      </c>
      <c r="H37" s="184" t="str">
        <f t="shared" si="5"/>
        <v>A</v>
      </c>
      <c r="I37" s="183" t="str">
        <f t="shared" si="6"/>
        <v>NE</v>
      </c>
      <c r="J37" s="218"/>
      <c r="K37" s="183" t="str">
        <f t="shared" si="7"/>
        <v>NE</v>
      </c>
      <c r="L37" s="184" t="str">
        <f t="shared" si="8"/>
        <v>A</v>
      </c>
      <c r="M37" s="183">
        <f t="shared" si="9"/>
        <v>0</v>
      </c>
      <c r="N37" s="183" t="str">
        <f t="shared" si="10"/>
        <v>NE</v>
      </c>
      <c r="O37" s="218"/>
      <c r="P37" s="183" t="str">
        <f t="shared" si="11"/>
        <v>NE</v>
      </c>
      <c r="Q37" s="184" t="str">
        <f t="shared" si="12"/>
        <v>A</v>
      </c>
      <c r="S37">
        <f t="shared" si="13"/>
        <v>0</v>
      </c>
      <c r="T37">
        <f t="shared" si="14"/>
        <v>0</v>
      </c>
      <c r="U37">
        <f t="shared" si="15"/>
        <v>0</v>
      </c>
    </row>
    <row r="38" spans="1:21" ht="13.5" thickBot="1">
      <c r="A38">
        <f t="shared" si="0"/>
        <v>0</v>
      </c>
      <c r="B38" s="103" t="s">
        <v>121</v>
      </c>
      <c r="C38" s="183" t="str">
        <f t="shared" si="1"/>
        <v>NE</v>
      </c>
      <c r="D38" s="183" t="str">
        <f t="shared" si="2"/>
        <v>NE</v>
      </c>
      <c r="E38" s="218"/>
      <c r="F38" s="183" t="str">
        <f t="shared" si="3"/>
        <v>NE</v>
      </c>
      <c r="G38" s="183" t="str">
        <f t="shared" si="4"/>
        <v>NE</v>
      </c>
      <c r="H38" s="184" t="str">
        <f t="shared" si="5"/>
        <v>A</v>
      </c>
      <c r="I38" s="183" t="str">
        <f t="shared" si="6"/>
        <v>NE</v>
      </c>
      <c r="J38" s="218"/>
      <c r="K38" s="183" t="str">
        <f t="shared" si="7"/>
        <v>NE</v>
      </c>
      <c r="L38" s="184" t="str">
        <f t="shared" si="8"/>
        <v>A</v>
      </c>
      <c r="M38" s="183">
        <f t="shared" si="9"/>
        <v>0</v>
      </c>
      <c r="N38" s="183" t="str">
        <f t="shared" si="10"/>
        <v>NE</v>
      </c>
      <c r="O38" s="218"/>
      <c r="P38" s="183" t="str">
        <f t="shared" si="11"/>
        <v>NE</v>
      </c>
      <c r="Q38" s="184" t="str">
        <f t="shared" si="12"/>
        <v>A</v>
      </c>
      <c r="S38">
        <f t="shared" si="13"/>
        <v>0</v>
      </c>
      <c r="T38">
        <f t="shared" si="14"/>
        <v>0</v>
      </c>
      <c r="U38">
        <f t="shared" si="15"/>
        <v>0</v>
      </c>
    </row>
    <row r="39" spans="1:21" ht="13.5" thickBot="1">
      <c r="A39">
        <f t="shared" si="0"/>
        <v>0</v>
      </c>
      <c r="B39" s="103" t="s">
        <v>122</v>
      </c>
      <c r="C39" s="183" t="str">
        <f t="shared" si="1"/>
        <v>NE</v>
      </c>
      <c r="D39" s="183" t="str">
        <f t="shared" si="2"/>
        <v>NE</v>
      </c>
      <c r="E39" s="218"/>
      <c r="F39" s="183" t="str">
        <f t="shared" si="3"/>
        <v>NE</v>
      </c>
      <c r="G39" s="183" t="str">
        <f t="shared" si="4"/>
        <v>NE</v>
      </c>
      <c r="H39" s="184" t="str">
        <f t="shared" si="5"/>
        <v>A</v>
      </c>
      <c r="I39" s="183" t="str">
        <f t="shared" si="6"/>
        <v>NE</v>
      </c>
      <c r="J39" s="218"/>
      <c r="K39" s="183" t="str">
        <f t="shared" si="7"/>
        <v>NE</v>
      </c>
      <c r="L39" s="184" t="str">
        <f t="shared" si="8"/>
        <v>A</v>
      </c>
      <c r="M39" s="183">
        <f t="shared" si="9"/>
        <v>0</v>
      </c>
      <c r="N39" s="183" t="str">
        <f t="shared" si="10"/>
        <v>NE</v>
      </c>
      <c r="O39" s="218"/>
      <c r="P39" s="183" t="str">
        <f t="shared" si="11"/>
        <v>NE</v>
      </c>
      <c r="Q39" s="184" t="str">
        <f t="shared" si="12"/>
        <v>A</v>
      </c>
      <c r="S39">
        <f t="shared" si="13"/>
        <v>0</v>
      </c>
      <c r="T39">
        <f t="shared" si="14"/>
        <v>0</v>
      </c>
      <c r="U39">
        <f t="shared" si="15"/>
        <v>0</v>
      </c>
    </row>
    <row r="40" spans="1:21" ht="13.5" thickBot="1">
      <c r="A40">
        <f t="shared" si="0"/>
        <v>0</v>
      </c>
      <c r="B40" s="103" t="s">
        <v>123</v>
      </c>
      <c r="C40" s="183" t="str">
        <f t="shared" si="1"/>
        <v>NE</v>
      </c>
      <c r="D40" s="183" t="str">
        <f t="shared" si="2"/>
        <v>NE</v>
      </c>
      <c r="E40" s="218"/>
      <c r="F40" s="183" t="str">
        <f t="shared" si="3"/>
        <v>NE</v>
      </c>
      <c r="G40" s="183" t="str">
        <f t="shared" si="4"/>
        <v>NE</v>
      </c>
      <c r="H40" s="184" t="str">
        <f t="shared" si="5"/>
        <v>A</v>
      </c>
      <c r="I40" s="183" t="str">
        <f t="shared" si="6"/>
        <v>NE</v>
      </c>
      <c r="J40" s="218"/>
      <c r="K40" s="183" t="str">
        <f t="shared" si="7"/>
        <v>NE</v>
      </c>
      <c r="L40" s="184" t="str">
        <f t="shared" si="8"/>
        <v>A</v>
      </c>
      <c r="M40" s="183">
        <f t="shared" si="9"/>
        <v>0</v>
      </c>
      <c r="N40" s="183" t="str">
        <f t="shared" si="10"/>
        <v>NE</v>
      </c>
      <c r="O40" s="218"/>
      <c r="P40" s="183" t="str">
        <f t="shared" si="11"/>
        <v>NE</v>
      </c>
      <c r="Q40" s="184" t="str">
        <f t="shared" si="12"/>
        <v>A</v>
      </c>
      <c r="S40">
        <f t="shared" si="13"/>
        <v>0</v>
      </c>
      <c r="T40">
        <f t="shared" si="14"/>
        <v>0</v>
      </c>
      <c r="U40">
        <f t="shared" si="15"/>
        <v>0</v>
      </c>
    </row>
    <row r="41" spans="1:21" ht="13.5" thickBot="1">
      <c r="A41">
        <f t="shared" si="0"/>
        <v>0</v>
      </c>
      <c r="B41" s="103" t="s">
        <v>124</v>
      </c>
      <c r="C41" s="183" t="str">
        <f t="shared" si="1"/>
        <v>NE</v>
      </c>
      <c r="D41" s="183" t="str">
        <f t="shared" si="2"/>
        <v>NE</v>
      </c>
      <c r="E41" s="218"/>
      <c r="F41" s="183" t="str">
        <f t="shared" si="3"/>
        <v>NE</v>
      </c>
      <c r="G41" s="183" t="str">
        <f t="shared" si="4"/>
        <v>NE</v>
      </c>
      <c r="H41" s="184" t="str">
        <f t="shared" si="5"/>
        <v>A</v>
      </c>
      <c r="I41" s="183" t="str">
        <f t="shared" si="6"/>
        <v>NE</v>
      </c>
      <c r="J41" s="218"/>
      <c r="K41" s="183" t="str">
        <f t="shared" si="7"/>
        <v>NE</v>
      </c>
      <c r="L41" s="184" t="str">
        <f t="shared" si="8"/>
        <v>A</v>
      </c>
      <c r="M41" s="183">
        <f t="shared" si="9"/>
        <v>0</v>
      </c>
      <c r="N41" s="183" t="str">
        <f t="shared" si="10"/>
        <v>NE</v>
      </c>
      <c r="O41" s="218"/>
      <c r="P41" s="183" t="str">
        <f t="shared" si="11"/>
        <v>NE</v>
      </c>
      <c r="Q41" s="184" t="str">
        <f t="shared" si="12"/>
        <v>A</v>
      </c>
      <c r="S41">
        <f t="shared" si="13"/>
        <v>0</v>
      </c>
      <c r="T41">
        <f t="shared" si="14"/>
        <v>0</v>
      </c>
      <c r="U41">
        <f t="shared" si="15"/>
        <v>0</v>
      </c>
    </row>
    <row r="42" spans="1:21" ht="13.5" thickBot="1">
      <c r="A42">
        <f t="shared" si="0"/>
        <v>0</v>
      </c>
      <c r="B42" s="103" t="s">
        <v>125</v>
      </c>
      <c r="C42" s="183" t="str">
        <f t="shared" si="1"/>
        <v>NE</v>
      </c>
      <c r="D42" s="183" t="str">
        <f t="shared" si="2"/>
        <v>NE</v>
      </c>
      <c r="E42" s="218"/>
      <c r="F42" s="183" t="str">
        <f t="shared" si="3"/>
        <v>NE</v>
      </c>
      <c r="G42" s="183" t="str">
        <f t="shared" si="4"/>
        <v>NE</v>
      </c>
      <c r="H42" s="184" t="str">
        <f t="shared" si="5"/>
        <v>A</v>
      </c>
      <c r="I42" s="183" t="str">
        <f t="shared" si="6"/>
        <v>NE</v>
      </c>
      <c r="J42" s="218"/>
      <c r="K42" s="183" t="str">
        <f t="shared" si="7"/>
        <v>NE</v>
      </c>
      <c r="L42" s="184" t="str">
        <f t="shared" si="8"/>
        <v>A</v>
      </c>
      <c r="M42" s="183">
        <f t="shared" si="9"/>
        <v>0</v>
      </c>
      <c r="N42" s="183" t="str">
        <f t="shared" si="10"/>
        <v>NE</v>
      </c>
      <c r="O42" s="218"/>
      <c r="P42" s="183" t="str">
        <f t="shared" si="11"/>
        <v>NE</v>
      </c>
      <c r="Q42" s="184" t="str">
        <f t="shared" si="12"/>
        <v>A</v>
      </c>
      <c r="S42">
        <f t="shared" si="13"/>
        <v>0</v>
      </c>
      <c r="T42">
        <f t="shared" si="14"/>
        <v>0</v>
      </c>
      <c r="U42">
        <f t="shared" si="15"/>
        <v>0</v>
      </c>
    </row>
    <row r="43" spans="1:21">
      <c r="A43">
        <f t="shared" si="0"/>
        <v>0</v>
      </c>
      <c r="B43" s="103" t="s">
        <v>126</v>
      </c>
      <c r="C43" s="183" t="str">
        <f t="shared" si="1"/>
        <v>NE</v>
      </c>
      <c r="D43" s="183" t="str">
        <f t="shared" si="2"/>
        <v>NE</v>
      </c>
      <c r="E43" s="218"/>
      <c r="F43" s="183" t="str">
        <f t="shared" si="3"/>
        <v>NE</v>
      </c>
      <c r="G43" s="183" t="str">
        <f t="shared" si="4"/>
        <v>NE</v>
      </c>
      <c r="H43" s="184" t="str">
        <f t="shared" si="5"/>
        <v>A</v>
      </c>
      <c r="I43" s="183" t="str">
        <f t="shared" si="6"/>
        <v>NE</v>
      </c>
      <c r="J43" s="218"/>
      <c r="K43" s="183" t="str">
        <f t="shared" si="7"/>
        <v>NE</v>
      </c>
      <c r="L43" s="184" t="str">
        <f t="shared" si="8"/>
        <v>A</v>
      </c>
      <c r="M43" s="183">
        <f t="shared" si="9"/>
        <v>0</v>
      </c>
      <c r="N43" s="183" t="str">
        <f t="shared" si="10"/>
        <v>NE</v>
      </c>
      <c r="O43" s="218"/>
      <c r="P43" s="183" t="str">
        <f t="shared" si="11"/>
        <v>NE</v>
      </c>
      <c r="Q43" s="184" t="str">
        <f t="shared" si="12"/>
        <v>A</v>
      </c>
      <c r="S43">
        <f t="shared" si="13"/>
        <v>0</v>
      </c>
      <c r="T43">
        <f t="shared" si="14"/>
        <v>0</v>
      </c>
      <c r="U43">
        <f t="shared" si="15"/>
        <v>0</v>
      </c>
    </row>
    <row r="44" spans="1:21" ht="19.5" customHeight="1">
      <c r="B44" s="103" t="s">
        <v>127</v>
      </c>
      <c r="C44" s="107">
        <f>C83</f>
        <v>5</v>
      </c>
      <c r="D44" s="108">
        <f>D83</f>
        <v>5</v>
      </c>
      <c r="E44" s="108">
        <f>E83</f>
        <v>5</v>
      </c>
      <c r="F44" s="108">
        <f>F83</f>
        <v>5</v>
      </c>
      <c r="G44" s="109">
        <f>G83</f>
        <v>4</v>
      </c>
      <c r="H44" s="110"/>
      <c r="I44" s="111">
        <f>I83</f>
        <v>0</v>
      </c>
      <c r="J44" s="108">
        <f>J83</f>
        <v>0</v>
      </c>
      <c r="K44" s="109">
        <f>K83</f>
        <v>0</v>
      </c>
      <c r="L44" s="110"/>
      <c r="M44" s="111">
        <f>M83</f>
        <v>5</v>
      </c>
      <c r="N44" s="108">
        <f>N83</f>
        <v>5</v>
      </c>
      <c r="O44" s="108">
        <f>O83</f>
        <v>4</v>
      </c>
      <c r="P44" s="112">
        <f>P83</f>
        <v>4</v>
      </c>
      <c r="Q44" s="101"/>
    </row>
    <row r="45" spans="1:21" ht="19.5" customHeight="1" thickBot="1">
      <c r="B45" s="113" t="s">
        <v>128</v>
      </c>
      <c r="C45" s="114">
        <f>C94</f>
        <v>0</v>
      </c>
      <c r="D45" s="115">
        <f>D94</f>
        <v>0</v>
      </c>
      <c r="E45" s="115">
        <f>E94</f>
        <v>0</v>
      </c>
      <c r="F45" s="115">
        <f>F94</f>
        <v>0</v>
      </c>
      <c r="G45" s="116">
        <f>G94</f>
        <v>0</v>
      </c>
      <c r="H45" s="117" t="s">
        <v>129</v>
      </c>
      <c r="I45" s="118">
        <f>I94</f>
        <v>0</v>
      </c>
      <c r="J45" s="115">
        <f>J94</f>
        <v>0</v>
      </c>
      <c r="K45" s="116">
        <f>K94</f>
        <v>0</v>
      </c>
      <c r="L45" s="117" t="s">
        <v>129</v>
      </c>
      <c r="M45" s="118">
        <f>M94</f>
        <v>0</v>
      </c>
      <c r="N45" s="115">
        <f>N94</f>
        <v>0</v>
      </c>
      <c r="O45" s="115">
        <f>O94</f>
        <v>0</v>
      </c>
      <c r="P45" s="116">
        <f>P94</f>
        <v>0</v>
      </c>
      <c r="Q45" s="119" t="s">
        <v>129</v>
      </c>
    </row>
    <row r="46" spans="1:21" ht="13.5" thickTop="1">
      <c r="H46"/>
    </row>
    <row r="47" spans="1:21">
      <c r="A47">
        <f>COUNTIF(A6:A43,1)</f>
        <v>30</v>
      </c>
      <c r="C47">
        <f>COUNTIF(C6:C43,5)</f>
        <v>27</v>
      </c>
      <c r="D47">
        <f t="shared" ref="D47:P47" si="16">COUNTIF(D6:D43,5)</f>
        <v>19</v>
      </c>
      <c r="E47">
        <f t="shared" si="16"/>
        <v>0</v>
      </c>
      <c r="F47">
        <f t="shared" si="16"/>
        <v>27</v>
      </c>
      <c r="G47">
        <f t="shared" si="16"/>
        <v>2</v>
      </c>
      <c r="H47"/>
      <c r="I47">
        <f t="shared" si="16"/>
        <v>29</v>
      </c>
      <c r="J47">
        <f t="shared" si="16"/>
        <v>0</v>
      </c>
      <c r="K47">
        <f t="shared" si="16"/>
        <v>26</v>
      </c>
      <c r="M47">
        <f t="shared" si="16"/>
        <v>14</v>
      </c>
      <c r="N47">
        <f t="shared" si="16"/>
        <v>4</v>
      </c>
      <c r="O47">
        <f t="shared" si="16"/>
        <v>0</v>
      </c>
      <c r="P47">
        <f t="shared" si="16"/>
        <v>10</v>
      </c>
      <c r="S47">
        <f>SUMIF(S6:S43,1)</f>
        <v>30</v>
      </c>
      <c r="T47">
        <f t="shared" ref="T47:U47" si="17">SUMIF(T6:T43,1)</f>
        <v>30</v>
      </c>
      <c r="U47">
        <f t="shared" si="17"/>
        <v>30</v>
      </c>
    </row>
    <row r="48" spans="1:21">
      <c r="C48">
        <f>COUNTIF(C6:C43,4)</f>
        <v>3</v>
      </c>
      <c r="D48">
        <f t="shared" ref="D48:P48" si="18">COUNTIF(D6:D43,4)</f>
        <v>8</v>
      </c>
      <c r="E48">
        <f t="shared" si="18"/>
        <v>0</v>
      </c>
      <c r="F48">
        <f t="shared" si="18"/>
        <v>3</v>
      </c>
      <c r="G48">
        <f t="shared" si="18"/>
        <v>13</v>
      </c>
      <c r="H48"/>
      <c r="I48">
        <f t="shared" si="18"/>
        <v>1</v>
      </c>
      <c r="J48">
        <f t="shared" si="18"/>
        <v>0</v>
      </c>
      <c r="K48">
        <f t="shared" si="18"/>
        <v>3</v>
      </c>
      <c r="M48">
        <f t="shared" si="18"/>
        <v>11</v>
      </c>
      <c r="N48">
        <f t="shared" si="18"/>
        <v>7</v>
      </c>
      <c r="O48">
        <f t="shared" si="18"/>
        <v>0</v>
      </c>
      <c r="P48">
        <f t="shared" si="18"/>
        <v>13</v>
      </c>
    </row>
    <row r="49" spans="2:31">
      <c r="C49">
        <f>COUNTIF(C6:C43,3)</f>
        <v>0</v>
      </c>
      <c r="D49">
        <f t="shared" ref="D49:P49" si="19">COUNTIF(D6:D43,3)</f>
        <v>3</v>
      </c>
      <c r="E49">
        <f t="shared" si="19"/>
        <v>0</v>
      </c>
      <c r="F49">
        <f t="shared" si="19"/>
        <v>0</v>
      </c>
      <c r="G49">
        <f t="shared" si="19"/>
        <v>11</v>
      </c>
      <c r="H49"/>
      <c r="I49">
        <f t="shared" si="19"/>
        <v>0</v>
      </c>
      <c r="J49">
        <f t="shared" si="19"/>
        <v>0</v>
      </c>
      <c r="K49">
        <f t="shared" si="19"/>
        <v>1</v>
      </c>
      <c r="M49">
        <f t="shared" si="19"/>
        <v>5</v>
      </c>
      <c r="N49">
        <f t="shared" si="19"/>
        <v>11</v>
      </c>
      <c r="O49">
        <f t="shared" si="19"/>
        <v>0</v>
      </c>
      <c r="P49">
        <f t="shared" si="19"/>
        <v>6</v>
      </c>
    </row>
    <row r="50" spans="2:31">
      <c r="C50">
        <f>COUNTIF(C6:C43,2)</f>
        <v>0</v>
      </c>
      <c r="D50">
        <f t="shared" ref="D50:P50" si="20">COUNTIF(D6:D43,2)</f>
        <v>0</v>
      </c>
      <c r="E50">
        <f t="shared" si="20"/>
        <v>0</v>
      </c>
      <c r="F50">
        <f t="shared" si="20"/>
        <v>0</v>
      </c>
      <c r="G50">
        <f t="shared" si="20"/>
        <v>4</v>
      </c>
      <c r="H50"/>
      <c r="I50">
        <f t="shared" si="20"/>
        <v>0</v>
      </c>
      <c r="J50">
        <f t="shared" si="20"/>
        <v>0</v>
      </c>
      <c r="K50">
        <f t="shared" si="20"/>
        <v>0</v>
      </c>
      <c r="M50">
        <f t="shared" si="20"/>
        <v>0</v>
      </c>
      <c r="N50">
        <f t="shared" si="20"/>
        <v>8</v>
      </c>
      <c r="O50">
        <f t="shared" si="20"/>
        <v>0</v>
      </c>
      <c r="P50">
        <f t="shared" si="20"/>
        <v>1</v>
      </c>
    </row>
    <row r="51" spans="2:31">
      <c r="H51"/>
    </row>
    <row r="52" spans="2:31" ht="13.5" thickBot="1">
      <c r="H52"/>
    </row>
    <row r="53" spans="2:31" ht="13.5" thickTop="1">
      <c r="B53" s="360" t="s">
        <v>88</v>
      </c>
      <c r="C53" s="362" t="s">
        <v>56</v>
      </c>
      <c r="D53" s="362"/>
      <c r="E53" s="362"/>
      <c r="F53" s="362"/>
      <c r="G53" s="362"/>
      <c r="H53" s="362"/>
      <c r="I53" s="362"/>
      <c r="J53" s="362"/>
      <c r="K53" s="362"/>
      <c r="L53" s="362"/>
      <c r="M53" s="362"/>
      <c r="N53" s="362"/>
      <c r="O53" s="362"/>
      <c r="P53" s="362"/>
      <c r="Q53" s="362"/>
      <c r="R53" s="310" t="s">
        <v>11</v>
      </c>
      <c r="S53" s="311"/>
      <c r="T53" s="311"/>
      <c r="U53" s="311"/>
      <c r="V53" s="312"/>
      <c r="W53" s="312"/>
      <c r="X53" s="313" t="s">
        <v>12</v>
      </c>
      <c r="Y53" s="314"/>
      <c r="Z53" s="314"/>
      <c r="AA53" s="314"/>
      <c r="AB53" s="314"/>
      <c r="AC53" s="314"/>
      <c r="AD53" s="314"/>
      <c r="AE53" s="315"/>
    </row>
    <row r="54" spans="2:31">
      <c r="B54" s="361"/>
      <c r="C54" s="328" t="s">
        <v>57</v>
      </c>
      <c r="D54" s="329"/>
      <c r="E54" s="330"/>
      <c r="F54" s="334" t="s">
        <v>58</v>
      </c>
      <c r="G54" s="329"/>
      <c r="H54" s="330"/>
      <c r="I54" s="336" t="s">
        <v>59</v>
      </c>
      <c r="J54" s="337"/>
      <c r="K54" s="338"/>
      <c r="L54" s="334" t="s">
        <v>60</v>
      </c>
      <c r="M54" s="329"/>
      <c r="N54" s="330"/>
      <c r="O54" s="334" t="s">
        <v>61</v>
      </c>
      <c r="P54" s="329"/>
      <c r="Q54" s="344"/>
      <c r="R54" s="316" t="s">
        <v>3</v>
      </c>
      <c r="S54" s="317"/>
      <c r="T54" s="321" t="s">
        <v>63</v>
      </c>
      <c r="U54" s="322"/>
      <c r="V54" s="326" t="s">
        <v>64</v>
      </c>
      <c r="W54" s="307"/>
      <c r="X54" s="295" t="s">
        <v>65</v>
      </c>
      <c r="Y54" s="297" t="s">
        <v>66</v>
      </c>
      <c r="Z54" s="298"/>
      <c r="AA54" s="299"/>
      <c r="AB54" s="302" t="s">
        <v>67</v>
      </c>
      <c r="AC54" s="303"/>
      <c r="AD54" s="306" t="s">
        <v>68</v>
      </c>
      <c r="AE54" s="307"/>
    </row>
    <row r="55" spans="2:31">
      <c r="B55" s="361"/>
      <c r="C55" s="300"/>
      <c r="D55" s="300"/>
      <c r="E55" s="331"/>
      <c r="F55" s="308"/>
      <c r="G55" s="300"/>
      <c r="H55" s="331"/>
      <c r="I55" s="339"/>
      <c r="J55" s="340"/>
      <c r="K55" s="305"/>
      <c r="L55" s="308"/>
      <c r="M55" s="300"/>
      <c r="N55" s="331"/>
      <c r="O55" s="308"/>
      <c r="P55" s="300"/>
      <c r="Q55" s="309"/>
      <c r="R55" s="318"/>
      <c r="S55" s="301"/>
      <c r="T55" s="304"/>
      <c r="U55" s="323"/>
      <c r="V55" s="327"/>
      <c r="W55" s="309"/>
      <c r="X55" s="296"/>
      <c r="Y55" s="300"/>
      <c r="Z55" s="300"/>
      <c r="AA55" s="301"/>
      <c r="AB55" s="304"/>
      <c r="AC55" s="305"/>
      <c r="AD55" s="308"/>
      <c r="AE55" s="309"/>
    </row>
    <row r="56" spans="2:31">
      <c r="B56" s="361"/>
      <c r="C56" s="332"/>
      <c r="D56" s="332"/>
      <c r="E56" s="333"/>
      <c r="F56" s="335"/>
      <c r="G56" s="332"/>
      <c r="H56" s="333"/>
      <c r="I56" s="341"/>
      <c r="J56" s="342"/>
      <c r="K56" s="343"/>
      <c r="L56" s="335"/>
      <c r="M56" s="332"/>
      <c r="N56" s="333"/>
      <c r="O56" s="335"/>
      <c r="P56" s="332"/>
      <c r="Q56" s="345"/>
      <c r="R56" s="319"/>
      <c r="S56" s="320"/>
      <c r="T56" s="324"/>
      <c r="U56" s="325"/>
      <c r="V56" s="327"/>
      <c r="W56" s="309"/>
      <c r="X56" s="296"/>
      <c r="Y56" s="300"/>
      <c r="Z56" s="300"/>
      <c r="AA56" s="301"/>
      <c r="AB56" s="304"/>
      <c r="AC56" s="305"/>
      <c r="AD56" s="308"/>
      <c r="AE56" s="309"/>
    </row>
    <row r="57" spans="2:31" ht="13.5" thickBot="1">
      <c r="B57" s="120"/>
      <c r="C57" s="121" t="s">
        <v>130</v>
      </c>
      <c r="D57" s="122" t="s">
        <v>131</v>
      </c>
      <c r="E57" s="122" t="s">
        <v>132</v>
      </c>
      <c r="F57" s="123" t="s">
        <v>130</v>
      </c>
      <c r="G57" s="124" t="s">
        <v>131</v>
      </c>
      <c r="H57" s="125" t="s">
        <v>132</v>
      </c>
      <c r="I57" s="123" t="s">
        <v>130</v>
      </c>
      <c r="J57" s="122" t="s">
        <v>131</v>
      </c>
      <c r="K57" s="122" t="s">
        <v>132</v>
      </c>
      <c r="L57" s="123" t="s">
        <v>130</v>
      </c>
      <c r="M57" s="122" t="s">
        <v>131</v>
      </c>
      <c r="N57" s="122" t="s">
        <v>132</v>
      </c>
      <c r="O57" s="123" t="s">
        <v>130</v>
      </c>
      <c r="P57" s="122" t="s">
        <v>131</v>
      </c>
      <c r="Q57" s="122" t="s">
        <v>132</v>
      </c>
      <c r="R57" s="126" t="s">
        <v>130</v>
      </c>
      <c r="S57" s="127" t="s">
        <v>131</v>
      </c>
      <c r="T57" s="128" t="s">
        <v>130</v>
      </c>
      <c r="U57" s="129" t="s">
        <v>131</v>
      </c>
      <c r="V57" s="130" t="s">
        <v>130</v>
      </c>
      <c r="W57" s="131" t="s">
        <v>131</v>
      </c>
      <c r="X57" s="132" t="s">
        <v>130</v>
      </c>
      <c r="Y57" s="133" t="s">
        <v>130</v>
      </c>
      <c r="Z57" s="133" t="s">
        <v>131</v>
      </c>
      <c r="AA57" s="134" t="s">
        <v>132</v>
      </c>
      <c r="AB57" s="135" t="s">
        <v>130</v>
      </c>
      <c r="AC57" s="133" t="s">
        <v>131</v>
      </c>
      <c r="AD57" s="136" t="s">
        <v>130</v>
      </c>
      <c r="AE57" s="137" t="s">
        <v>131</v>
      </c>
    </row>
    <row r="58" spans="2:31">
      <c r="B58" s="138">
        <v>1</v>
      </c>
      <c r="C58" s="189">
        <v>5</v>
      </c>
      <c r="D58" s="193">
        <v>5</v>
      </c>
      <c r="E58" s="194">
        <v>5</v>
      </c>
      <c r="F58" s="189">
        <v>4</v>
      </c>
      <c r="G58" s="193">
        <v>4</v>
      </c>
      <c r="H58" s="193">
        <v>4</v>
      </c>
      <c r="I58" s="219"/>
      <c r="J58" s="220"/>
      <c r="K58" s="221"/>
      <c r="L58" s="189">
        <v>5</v>
      </c>
      <c r="M58" s="193">
        <v>5</v>
      </c>
      <c r="N58" s="194">
        <v>5</v>
      </c>
      <c r="O58" s="189">
        <v>3</v>
      </c>
      <c r="P58" s="193">
        <v>3</v>
      </c>
      <c r="Q58" s="198">
        <v>3</v>
      </c>
      <c r="R58" s="199">
        <v>5</v>
      </c>
      <c r="S58" s="200">
        <v>5</v>
      </c>
      <c r="T58" s="220"/>
      <c r="U58" s="222"/>
      <c r="V58" s="189">
        <v>5</v>
      </c>
      <c r="W58" s="200">
        <v>5</v>
      </c>
      <c r="X58" s="210">
        <v>5</v>
      </c>
      <c r="Y58" s="189">
        <v>3</v>
      </c>
      <c r="Z58" s="193">
        <v>3</v>
      </c>
      <c r="AA58" s="211">
        <v>3</v>
      </c>
      <c r="AB58" s="223"/>
      <c r="AC58" s="224"/>
      <c r="AD58" s="189">
        <v>5</v>
      </c>
      <c r="AE58" s="200">
        <v>4</v>
      </c>
    </row>
    <row r="59" spans="2:31">
      <c r="B59" s="153">
        <f>B58+1</f>
        <v>2</v>
      </c>
      <c r="C59" s="190">
        <v>5</v>
      </c>
      <c r="D59" s="201">
        <v>5</v>
      </c>
      <c r="E59" s="202">
        <v>4</v>
      </c>
      <c r="F59" s="190">
        <v>5</v>
      </c>
      <c r="G59" s="201">
        <v>4</v>
      </c>
      <c r="H59" s="201">
        <v>5</v>
      </c>
      <c r="I59" s="225"/>
      <c r="J59" s="226"/>
      <c r="K59" s="227"/>
      <c r="L59" s="190">
        <v>5</v>
      </c>
      <c r="M59" s="201">
        <v>5</v>
      </c>
      <c r="N59" s="202">
        <v>5</v>
      </c>
      <c r="O59" s="190">
        <v>3</v>
      </c>
      <c r="P59" s="201">
        <v>2</v>
      </c>
      <c r="Q59" s="206">
        <v>2</v>
      </c>
      <c r="R59" s="207">
        <v>5</v>
      </c>
      <c r="S59" s="208">
        <v>5</v>
      </c>
      <c r="T59" s="226"/>
      <c r="U59" s="227"/>
      <c r="V59" s="190">
        <v>5</v>
      </c>
      <c r="W59" s="208">
        <v>5</v>
      </c>
      <c r="X59" s="214">
        <v>4</v>
      </c>
      <c r="Y59" s="190">
        <v>4</v>
      </c>
      <c r="Z59" s="201">
        <v>4</v>
      </c>
      <c r="AA59" s="202">
        <v>2</v>
      </c>
      <c r="AB59" s="228"/>
      <c r="AC59" s="227"/>
      <c r="AD59" s="190">
        <v>5</v>
      </c>
      <c r="AE59" s="208">
        <v>5</v>
      </c>
    </row>
    <row r="60" spans="2:31">
      <c r="B60" s="153">
        <f t="shared" ref="B60:B95" si="21">B59+1</f>
        <v>3</v>
      </c>
      <c r="C60" s="190">
        <v>4</v>
      </c>
      <c r="D60" s="201">
        <v>4</v>
      </c>
      <c r="E60" s="202">
        <v>4</v>
      </c>
      <c r="F60" s="190">
        <v>4</v>
      </c>
      <c r="G60" s="201">
        <v>4</v>
      </c>
      <c r="H60" s="201">
        <v>4</v>
      </c>
      <c r="I60" s="225"/>
      <c r="J60" s="226"/>
      <c r="K60" s="227"/>
      <c r="L60" s="190">
        <v>4</v>
      </c>
      <c r="M60" s="201">
        <v>4</v>
      </c>
      <c r="N60" s="202">
        <v>4</v>
      </c>
      <c r="O60" s="190">
        <v>3</v>
      </c>
      <c r="P60" s="201">
        <v>2</v>
      </c>
      <c r="Q60" s="206">
        <v>2</v>
      </c>
      <c r="R60" s="207">
        <v>4</v>
      </c>
      <c r="S60" s="208">
        <v>4</v>
      </c>
      <c r="T60" s="226"/>
      <c r="U60" s="227"/>
      <c r="V60" s="190">
        <v>3</v>
      </c>
      <c r="W60" s="208">
        <v>3</v>
      </c>
      <c r="X60" s="214">
        <v>3</v>
      </c>
      <c r="Y60" s="190">
        <v>2</v>
      </c>
      <c r="Z60" s="201">
        <v>2</v>
      </c>
      <c r="AA60" s="202">
        <v>2</v>
      </c>
      <c r="AB60" s="228"/>
      <c r="AC60" s="227"/>
      <c r="AD60" s="190">
        <v>3</v>
      </c>
      <c r="AE60" s="208">
        <v>2</v>
      </c>
    </row>
    <row r="61" spans="2:31">
      <c r="B61" s="163">
        <f t="shared" si="21"/>
        <v>4</v>
      </c>
      <c r="C61" s="190">
        <v>5</v>
      </c>
      <c r="D61" s="201">
        <v>5</v>
      </c>
      <c r="E61" s="202">
        <v>5</v>
      </c>
      <c r="F61" s="190">
        <v>5</v>
      </c>
      <c r="G61" s="201">
        <v>5</v>
      </c>
      <c r="H61" s="201">
        <v>5</v>
      </c>
      <c r="I61" s="225"/>
      <c r="J61" s="226"/>
      <c r="K61" s="227"/>
      <c r="L61" s="190">
        <v>5</v>
      </c>
      <c r="M61" s="201">
        <v>5</v>
      </c>
      <c r="N61" s="202">
        <v>5</v>
      </c>
      <c r="O61" s="190">
        <v>5</v>
      </c>
      <c r="P61" s="201">
        <v>4</v>
      </c>
      <c r="Q61" s="206">
        <v>4</v>
      </c>
      <c r="R61" s="207">
        <v>5</v>
      </c>
      <c r="S61" s="208">
        <v>5</v>
      </c>
      <c r="T61" s="226"/>
      <c r="U61" s="227"/>
      <c r="V61" s="190">
        <v>5</v>
      </c>
      <c r="W61" s="208">
        <v>5</v>
      </c>
      <c r="X61" s="214">
        <v>5</v>
      </c>
      <c r="Y61" s="190">
        <v>3</v>
      </c>
      <c r="Z61" s="201">
        <v>3</v>
      </c>
      <c r="AA61" s="202">
        <v>3</v>
      </c>
      <c r="AB61" s="228"/>
      <c r="AC61" s="227"/>
      <c r="AD61" s="190">
        <v>4</v>
      </c>
      <c r="AE61" s="208">
        <v>4</v>
      </c>
    </row>
    <row r="62" spans="2:31">
      <c r="B62" s="153">
        <f t="shared" si="21"/>
        <v>5</v>
      </c>
      <c r="C62" s="190">
        <v>5</v>
      </c>
      <c r="D62" s="201">
        <v>4</v>
      </c>
      <c r="E62" s="202">
        <v>5</v>
      </c>
      <c r="F62" s="190">
        <v>3</v>
      </c>
      <c r="G62" s="201">
        <v>4</v>
      </c>
      <c r="H62" s="201">
        <v>3</v>
      </c>
      <c r="I62" s="225"/>
      <c r="J62" s="226"/>
      <c r="K62" s="227"/>
      <c r="L62" s="190">
        <v>5</v>
      </c>
      <c r="M62" s="201">
        <v>4</v>
      </c>
      <c r="N62" s="202">
        <v>3</v>
      </c>
      <c r="O62" s="190">
        <v>4</v>
      </c>
      <c r="P62" s="201">
        <v>4</v>
      </c>
      <c r="Q62" s="206">
        <v>4</v>
      </c>
      <c r="R62" s="207">
        <v>5</v>
      </c>
      <c r="S62" s="208">
        <v>5</v>
      </c>
      <c r="T62" s="226"/>
      <c r="U62" s="227"/>
      <c r="V62" s="190">
        <v>5</v>
      </c>
      <c r="W62" s="208">
        <v>5</v>
      </c>
      <c r="X62" s="214">
        <v>5</v>
      </c>
      <c r="Y62" s="190">
        <v>3</v>
      </c>
      <c r="Z62" s="201">
        <v>4</v>
      </c>
      <c r="AA62" s="202">
        <v>3</v>
      </c>
      <c r="AB62" s="228"/>
      <c r="AC62" s="227"/>
      <c r="AD62" s="190">
        <v>3</v>
      </c>
      <c r="AE62" s="208">
        <v>3</v>
      </c>
    </row>
    <row r="63" spans="2:31">
      <c r="B63" s="153">
        <f t="shared" si="21"/>
        <v>6</v>
      </c>
      <c r="C63" s="190">
        <v>5</v>
      </c>
      <c r="D63" s="201">
        <v>5</v>
      </c>
      <c r="E63" s="202">
        <v>5</v>
      </c>
      <c r="F63" s="190">
        <v>5</v>
      </c>
      <c r="G63" s="201">
        <v>5</v>
      </c>
      <c r="H63" s="201">
        <v>4</v>
      </c>
      <c r="I63" s="225"/>
      <c r="J63" s="226"/>
      <c r="K63" s="227"/>
      <c r="L63" s="190">
        <v>5</v>
      </c>
      <c r="M63" s="201">
        <v>5</v>
      </c>
      <c r="N63" s="202">
        <v>5</v>
      </c>
      <c r="O63" s="190">
        <v>4</v>
      </c>
      <c r="P63" s="201">
        <v>3</v>
      </c>
      <c r="Q63" s="206">
        <v>3</v>
      </c>
      <c r="R63" s="207">
        <v>5</v>
      </c>
      <c r="S63" s="208">
        <v>5</v>
      </c>
      <c r="T63" s="226"/>
      <c r="U63" s="227"/>
      <c r="V63" s="190">
        <v>5</v>
      </c>
      <c r="W63" s="208">
        <v>4</v>
      </c>
      <c r="X63" s="214">
        <v>4</v>
      </c>
      <c r="Y63" s="190">
        <v>4</v>
      </c>
      <c r="Z63" s="201">
        <v>4</v>
      </c>
      <c r="AA63" s="202">
        <v>3</v>
      </c>
      <c r="AB63" s="228"/>
      <c r="AC63" s="227"/>
      <c r="AD63" s="190">
        <v>4</v>
      </c>
      <c r="AE63" s="208">
        <v>3</v>
      </c>
    </row>
    <row r="64" spans="2:31">
      <c r="B64" s="153">
        <f t="shared" si="21"/>
        <v>7</v>
      </c>
      <c r="C64" s="190">
        <v>5</v>
      </c>
      <c r="D64" s="201">
        <v>5</v>
      </c>
      <c r="E64" s="202">
        <v>5</v>
      </c>
      <c r="F64" s="190">
        <v>4</v>
      </c>
      <c r="G64" s="201">
        <v>4</v>
      </c>
      <c r="H64" s="201">
        <v>4</v>
      </c>
      <c r="I64" s="225"/>
      <c r="J64" s="226"/>
      <c r="K64" s="227"/>
      <c r="L64" s="190">
        <v>5</v>
      </c>
      <c r="M64" s="201">
        <v>5</v>
      </c>
      <c r="N64" s="202">
        <v>5</v>
      </c>
      <c r="O64" s="190">
        <v>4</v>
      </c>
      <c r="P64" s="201">
        <v>4</v>
      </c>
      <c r="Q64" s="206">
        <v>4</v>
      </c>
      <c r="R64" s="207">
        <v>5</v>
      </c>
      <c r="S64" s="208">
        <v>5</v>
      </c>
      <c r="T64" s="226"/>
      <c r="U64" s="227"/>
      <c r="V64" s="190">
        <v>5</v>
      </c>
      <c r="W64" s="208">
        <v>5</v>
      </c>
      <c r="X64" s="214">
        <v>4</v>
      </c>
      <c r="Y64" s="190">
        <v>3</v>
      </c>
      <c r="Z64" s="201">
        <v>3</v>
      </c>
      <c r="AA64" s="202">
        <v>3</v>
      </c>
      <c r="AB64" s="228"/>
      <c r="AC64" s="227"/>
      <c r="AD64" s="190">
        <v>5</v>
      </c>
      <c r="AE64" s="208">
        <v>3</v>
      </c>
    </row>
    <row r="65" spans="2:31">
      <c r="B65" s="153">
        <f t="shared" si="21"/>
        <v>8</v>
      </c>
      <c r="C65" s="190">
        <v>5</v>
      </c>
      <c r="D65" s="201">
        <v>5</v>
      </c>
      <c r="E65" s="202">
        <v>5</v>
      </c>
      <c r="F65" s="190">
        <v>5</v>
      </c>
      <c r="G65" s="201">
        <v>5</v>
      </c>
      <c r="H65" s="201">
        <v>5</v>
      </c>
      <c r="I65" s="225"/>
      <c r="J65" s="226"/>
      <c r="K65" s="227"/>
      <c r="L65" s="190">
        <v>5</v>
      </c>
      <c r="M65" s="201">
        <v>5</v>
      </c>
      <c r="N65" s="202">
        <v>5</v>
      </c>
      <c r="O65" s="190">
        <v>4</v>
      </c>
      <c r="P65" s="201">
        <v>4</v>
      </c>
      <c r="Q65" s="206">
        <v>4</v>
      </c>
      <c r="R65" s="207">
        <v>5</v>
      </c>
      <c r="S65" s="208">
        <v>5</v>
      </c>
      <c r="T65" s="226"/>
      <c r="U65" s="227"/>
      <c r="V65" s="190">
        <v>5</v>
      </c>
      <c r="W65" s="208">
        <v>5</v>
      </c>
      <c r="X65" s="214">
        <v>5</v>
      </c>
      <c r="Y65" s="190">
        <v>5</v>
      </c>
      <c r="Z65" s="201">
        <v>5</v>
      </c>
      <c r="AA65" s="202">
        <v>4</v>
      </c>
      <c r="AB65" s="228"/>
      <c r="AC65" s="227"/>
      <c r="AD65" s="190">
        <v>5</v>
      </c>
      <c r="AE65" s="208">
        <v>2</v>
      </c>
    </row>
    <row r="66" spans="2:31">
      <c r="B66" s="153">
        <f t="shared" si="21"/>
        <v>9</v>
      </c>
      <c r="C66" s="190">
        <v>5</v>
      </c>
      <c r="D66" s="201">
        <v>5</v>
      </c>
      <c r="E66" s="202">
        <v>4</v>
      </c>
      <c r="F66" s="190">
        <v>5</v>
      </c>
      <c r="G66" s="201">
        <v>5</v>
      </c>
      <c r="H66" s="201">
        <v>4</v>
      </c>
      <c r="I66" s="225"/>
      <c r="J66" s="226"/>
      <c r="K66" s="227"/>
      <c r="L66" s="190">
        <v>5</v>
      </c>
      <c r="M66" s="201">
        <v>5</v>
      </c>
      <c r="N66" s="202">
        <v>5</v>
      </c>
      <c r="O66" s="190">
        <v>4</v>
      </c>
      <c r="P66" s="201">
        <v>4</v>
      </c>
      <c r="Q66" s="206">
        <v>3</v>
      </c>
      <c r="R66" s="207">
        <v>5</v>
      </c>
      <c r="S66" s="208">
        <v>5</v>
      </c>
      <c r="T66" s="226"/>
      <c r="U66" s="227"/>
      <c r="V66" s="190">
        <v>5</v>
      </c>
      <c r="W66" s="208">
        <v>5</v>
      </c>
      <c r="X66" s="214">
        <v>3</v>
      </c>
      <c r="Y66" s="190">
        <v>3</v>
      </c>
      <c r="Z66" s="201">
        <v>3</v>
      </c>
      <c r="AA66" s="202">
        <v>3</v>
      </c>
      <c r="AB66" s="228"/>
      <c r="AC66" s="227"/>
      <c r="AD66" s="190">
        <v>4</v>
      </c>
      <c r="AE66" s="208">
        <v>4</v>
      </c>
    </row>
    <row r="67" spans="2:31">
      <c r="B67" s="153">
        <f t="shared" si="21"/>
        <v>10</v>
      </c>
      <c r="C67" s="190">
        <v>5</v>
      </c>
      <c r="D67" s="201">
        <v>5</v>
      </c>
      <c r="E67" s="202">
        <v>5</v>
      </c>
      <c r="F67" s="190">
        <v>5</v>
      </c>
      <c r="G67" s="201">
        <v>5</v>
      </c>
      <c r="H67" s="201">
        <v>5</v>
      </c>
      <c r="I67" s="225"/>
      <c r="J67" s="226"/>
      <c r="K67" s="227"/>
      <c r="L67" s="190">
        <v>5</v>
      </c>
      <c r="M67" s="201">
        <v>5</v>
      </c>
      <c r="N67" s="202">
        <v>5</v>
      </c>
      <c r="O67" s="190">
        <v>5</v>
      </c>
      <c r="P67" s="201">
        <v>5</v>
      </c>
      <c r="Q67" s="206">
        <v>5</v>
      </c>
      <c r="R67" s="207">
        <v>5</v>
      </c>
      <c r="S67" s="208">
        <v>5</v>
      </c>
      <c r="T67" s="226"/>
      <c r="U67" s="227"/>
      <c r="V67" s="190">
        <v>5</v>
      </c>
      <c r="W67" s="208">
        <v>5</v>
      </c>
      <c r="X67" s="214">
        <v>5</v>
      </c>
      <c r="Y67" s="190">
        <v>5</v>
      </c>
      <c r="Z67" s="201">
        <v>5</v>
      </c>
      <c r="AA67" s="202">
        <v>5</v>
      </c>
      <c r="AB67" s="228"/>
      <c r="AC67" s="227"/>
      <c r="AD67" s="190">
        <v>5</v>
      </c>
      <c r="AE67" s="208">
        <v>2</v>
      </c>
    </row>
    <row r="68" spans="2:31">
      <c r="B68" s="153">
        <f t="shared" si="21"/>
        <v>11</v>
      </c>
      <c r="C68" s="190">
        <v>5</v>
      </c>
      <c r="D68" s="201">
        <v>5</v>
      </c>
      <c r="E68" s="202">
        <v>5</v>
      </c>
      <c r="F68" s="190">
        <v>5</v>
      </c>
      <c r="G68" s="201">
        <v>5</v>
      </c>
      <c r="H68" s="201">
        <v>5</v>
      </c>
      <c r="I68" s="225"/>
      <c r="J68" s="226"/>
      <c r="K68" s="227"/>
      <c r="L68" s="190">
        <v>5</v>
      </c>
      <c r="M68" s="201">
        <v>5</v>
      </c>
      <c r="N68" s="202">
        <v>5</v>
      </c>
      <c r="O68" s="190">
        <v>3</v>
      </c>
      <c r="P68" s="201">
        <v>2</v>
      </c>
      <c r="Q68" s="206">
        <v>2</v>
      </c>
      <c r="R68" s="207">
        <v>5</v>
      </c>
      <c r="S68" s="208">
        <v>5</v>
      </c>
      <c r="T68" s="226"/>
      <c r="U68" s="227"/>
      <c r="V68" s="190">
        <v>5</v>
      </c>
      <c r="W68" s="208">
        <v>4</v>
      </c>
      <c r="X68" s="214">
        <v>5</v>
      </c>
      <c r="Y68" s="190">
        <v>2</v>
      </c>
      <c r="Z68" s="201">
        <v>2</v>
      </c>
      <c r="AA68" s="202">
        <v>2</v>
      </c>
      <c r="AB68" s="228"/>
      <c r="AC68" s="227"/>
      <c r="AD68" s="190">
        <v>5</v>
      </c>
      <c r="AE68" s="208">
        <v>5</v>
      </c>
    </row>
    <row r="69" spans="2:31">
      <c r="B69" s="153">
        <f t="shared" si="21"/>
        <v>12</v>
      </c>
      <c r="C69" s="190">
        <v>5</v>
      </c>
      <c r="D69" s="201">
        <v>5</v>
      </c>
      <c r="E69" s="202">
        <v>5</v>
      </c>
      <c r="F69" s="190">
        <v>5</v>
      </c>
      <c r="G69" s="201">
        <v>5</v>
      </c>
      <c r="H69" s="201">
        <v>5</v>
      </c>
      <c r="I69" s="225"/>
      <c r="J69" s="226"/>
      <c r="K69" s="227"/>
      <c r="L69" s="190">
        <v>5</v>
      </c>
      <c r="M69" s="201">
        <v>5</v>
      </c>
      <c r="N69" s="202">
        <v>5</v>
      </c>
      <c r="O69" s="190">
        <v>3</v>
      </c>
      <c r="P69" s="201">
        <v>2</v>
      </c>
      <c r="Q69" s="206">
        <v>3</v>
      </c>
      <c r="R69" s="207">
        <v>5</v>
      </c>
      <c r="S69" s="208">
        <v>5</v>
      </c>
      <c r="T69" s="226"/>
      <c r="U69" s="227"/>
      <c r="V69" s="190">
        <v>5</v>
      </c>
      <c r="W69" s="208">
        <v>2</v>
      </c>
      <c r="X69" s="214">
        <v>3</v>
      </c>
      <c r="Y69" s="190">
        <v>4</v>
      </c>
      <c r="Z69" s="201">
        <v>4</v>
      </c>
      <c r="AA69" s="202">
        <v>2</v>
      </c>
      <c r="AB69" s="228"/>
      <c r="AC69" s="227"/>
      <c r="AD69" s="190">
        <v>5</v>
      </c>
      <c r="AE69" s="206">
        <v>5</v>
      </c>
    </row>
    <row r="70" spans="2:31">
      <c r="B70" s="153">
        <f t="shared" si="21"/>
        <v>13</v>
      </c>
      <c r="C70" s="190">
        <v>5</v>
      </c>
      <c r="D70" s="201">
        <v>5</v>
      </c>
      <c r="E70" s="202">
        <v>5</v>
      </c>
      <c r="F70" s="190">
        <v>5</v>
      </c>
      <c r="G70" s="201">
        <v>5</v>
      </c>
      <c r="H70" s="201">
        <v>5</v>
      </c>
      <c r="I70" s="225"/>
      <c r="J70" s="226"/>
      <c r="K70" s="227"/>
      <c r="L70" s="190">
        <v>5</v>
      </c>
      <c r="M70" s="201">
        <v>5</v>
      </c>
      <c r="N70" s="202">
        <v>5</v>
      </c>
      <c r="O70" s="190">
        <v>5</v>
      </c>
      <c r="P70" s="201">
        <v>2</v>
      </c>
      <c r="Q70" s="206">
        <v>2</v>
      </c>
      <c r="R70" s="207">
        <v>5</v>
      </c>
      <c r="S70" s="208">
        <v>5</v>
      </c>
      <c r="T70" s="226"/>
      <c r="U70" s="227"/>
      <c r="V70" s="190">
        <v>5</v>
      </c>
      <c r="W70" s="208">
        <v>5</v>
      </c>
      <c r="X70" s="214">
        <v>5</v>
      </c>
      <c r="Y70" s="190">
        <v>4</v>
      </c>
      <c r="Z70" s="201">
        <v>4</v>
      </c>
      <c r="AA70" s="202">
        <v>4</v>
      </c>
      <c r="AB70" s="228"/>
      <c r="AC70" s="227"/>
      <c r="AD70" s="190">
        <v>4</v>
      </c>
      <c r="AE70" s="206">
        <v>3</v>
      </c>
    </row>
    <row r="71" spans="2:31">
      <c r="B71" s="153">
        <f t="shared" si="21"/>
        <v>14</v>
      </c>
      <c r="C71" s="190">
        <v>5</v>
      </c>
      <c r="D71" s="201">
        <v>5</v>
      </c>
      <c r="E71" s="202">
        <v>5</v>
      </c>
      <c r="F71" s="190">
        <v>5</v>
      </c>
      <c r="G71" s="201">
        <v>4</v>
      </c>
      <c r="H71" s="201">
        <v>4</v>
      </c>
      <c r="I71" s="225"/>
      <c r="J71" s="226"/>
      <c r="K71" s="227"/>
      <c r="L71" s="190">
        <v>5</v>
      </c>
      <c r="M71" s="201">
        <v>5</v>
      </c>
      <c r="N71" s="202">
        <v>5</v>
      </c>
      <c r="O71" s="190">
        <v>4</v>
      </c>
      <c r="P71" s="201">
        <v>4</v>
      </c>
      <c r="Q71" s="206">
        <v>5</v>
      </c>
      <c r="R71" s="207">
        <v>5</v>
      </c>
      <c r="S71" s="208">
        <v>5</v>
      </c>
      <c r="T71" s="226"/>
      <c r="U71" s="227"/>
      <c r="V71" s="190">
        <v>5</v>
      </c>
      <c r="W71" s="208">
        <v>5</v>
      </c>
      <c r="X71" s="214">
        <v>5</v>
      </c>
      <c r="Y71" s="190">
        <v>5</v>
      </c>
      <c r="Z71" s="201">
        <v>5</v>
      </c>
      <c r="AA71" s="202">
        <v>2</v>
      </c>
      <c r="AB71" s="228"/>
      <c r="AC71" s="227"/>
      <c r="AD71" s="190">
        <v>3</v>
      </c>
      <c r="AE71" s="206">
        <v>3</v>
      </c>
    </row>
    <row r="72" spans="2:31">
      <c r="B72" s="153">
        <f t="shared" si="21"/>
        <v>15</v>
      </c>
      <c r="C72" s="190">
        <v>5</v>
      </c>
      <c r="D72" s="201">
        <v>4</v>
      </c>
      <c r="E72" s="202">
        <v>4</v>
      </c>
      <c r="F72" s="190">
        <v>5</v>
      </c>
      <c r="G72" s="201">
        <v>4</v>
      </c>
      <c r="H72" s="201">
        <v>4</v>
      </c>
      <c r="I72" s="225"/>
      <c r="J72" s="226"/>
      <c r="K72" s="227"/>
      <c r="L72" s="190">
        <v>5</v>
      </c>
      <c r="M72" s="201">
        <v>5</v>
      </c>
      <c r="N72" s="202">
        <v>4</v>
      </c>
      <c r="O72" s="190">
        <v>4</v>
      </c>
      <c r="P72" s="201">
        <v>3</v>
      </c>
      <c r="Q72" s="206">
        <v>4</v>
      </c>
      <c r="R72" s="207">
        <v>5</v>
      </c>
      <c r="S72" s="208">
        <v>5</v>
      </c>
      <c r="T72" s="226"/>
      <c r="U72" s="227"/>
      <c r="V72" s="190">
        <v>5</v>
      </c>
      <c r="W72" s="208">
        <v>4</v>
      </c>
      <c r="X72" s="214">
        <v>3</v>
      </c>
      <c r="Y72" s="190">
        <v>4</v>
      </c>
      <c r="Z72" s="201">
        <v>4</v>
      </c>
      <c r="AA72" s="202">
        <v>3</v>
      </c>
      <c r="AB72" s="228"/>
      <c r="AC72" s="227"/>
      <c r="AD72" s="190">
        <v>2</v>
      </c>
      <c r="AE72" s="206">
        <v>2</v>
      </c>
    </row>
    <row r="73" spans="2:31">
      <c r="B73" s="153">
        <f t="shared" si="21"/>
        <v>16</v>
      </c>
      <c r="C73" s="190">
        <v>5</v>
      </c>
      <c r="D73" s="201">
        <v>4</v>
      </c>
      <c r="E73" s="202">
        <v>3</v>
      </c>
      <c r="F73" s="190">
        <v>4</v>
      </c>
      <c r="G73" s="201">
        <v>4</v>
      </c>
      <c r="H73" s="201">
        <v>3</v>
      </c>
      <c r="I73" s="225"/>
      <c r="J73" s="226"/>
      <c r="K73" s="227"/>
      <c r="L73" s="190">
        <v>4</v>
      </c>
      <c r="M73" s="201">
        <v>4</v>
      </c>
      <c r="N73" s="202">
        <v>3</v>
      </c>
      <c r="O73" s="190">
        <v>2</v>
      </c>
      <c r="P73" s="201">
        <v>2</v>
      </c>
      <c r="Q73" s="206">
        <v>2</v>
      </c>
      <c r="R73" s="207">
        <v>5</v>
      </c>
      <c r="S73" s="208">
        <v>5</v>
      </c>
      <c r="T73" s="226"/>
      <c r="U73" s="227"/>
      <c r="V73" s="190">
        <v>4</v>
      </c>
      <c r="W73" s="208">
        <v>4</v>
      </c>
      <c r="X73" s="214">
        <v>3</v>
      </c>
      <c r="Y73" s="190">
        <v>2</v>
      </c>
      <c r="Z73" s="201">
        <v>2</v>
      </c>
      <c r="AA73" s="201">
        <v>2</v>
      </c>
      <c r="AB73" s="225"/>
      <c r="AC73" s="227"/>
      <c r="AD73" s="190">
        <v>3</v>
      </c>
      <c r="AE73" s="206">
        <v>2</v>
      </c>
    </row>
    <row r="74" spans="2:31">
      <c r="B74" s="153">
        <f t="shared" si="21"/>
        <v>17</v>
      </c>
      <c r="C74" s="190">
        <v>5</v>
      </c>
      <c r="D74" s="201">
        <v>5</v>
      </c>
      <c r="E74" s="202">
        <v>5</v>
      </c>
      <c r="F74" s="190">
        <v>5</v>
      </c>
      <c r="G74" s="201">
        <v>5</v>
      </c>
      <c r="H74" s="202">
        <v>5</v>
      </c>
      <c r="I74" s="228"/>
      <c r="J74" s="226"/>
      <c r="K74" s="229"/>
      <c r="L74" s="190">
        <v>5</v>
      </c>
      <c r="M74" s="201">
        <v>5</v>
      </c>
      <c r="N74" s="202">
        <v>5</v>
      </c>
      <c r="O74" s="190">
        <v>4</v>
      </c>
      <c r="P74" s="201">
        <v>3</v>
      </c>
      <c r="Q74" s="217">
        <v>3</v>
      </c>
      <c r="R74" s="207">
        <v>5</v>
      </c>
      <c r="S74" s="208">
        <v>5</v>
      </c>
      <c r="T74" s="226"/>
      <c r="U74" s="227"/>
      <c r="V74" s="190">
        <v>5</v>
      </c>
      <c r="W74" s="208">
        <v>5</v>
      </c>
      <c r="X74" s="214">
        <v>4</v>
      </c>
      <c r="Y74" s="190">
        <v>3</v>
      </c>
      <c r="Z74" s="201">
        <v>4</v>
      </c>
      <c r="AA74" s="202">
        <v>2</v>
      </c>
      <c r="AB74" s="225"/>
      <c r="AC74" s="227"/>
      <c r="AD74" s="190">
        <v>5</v>
      </c>
      <c r="AE74" s="206">
        <v>3</v>
      </c>
    </row>
    <row r="75" spans="2:31">
      <c r="B75" s="153">
        <f t="shared" si="21"/>
        <v>18</v>
      </c>
      <c r="C75" s="190">
        <v>5</v>
      </c>
      <c r="D75" s="201">
        <v>5</v>
      </c>
      <c r="E75" s="202">
        <v>5</v>
      </c>
      <c r="F75" s="190">
        <v>5</v>
      </c>
      <c r="G75" s="201">
        <v>5</v>
      </c>
      <c r="H75" s="202">
        <v>5</v>
      </c>
      <c r="I75" s="228"/>
      <c r="J75" s="226"/>
      <c r="K75" s="229"/>
      <c r="L75" s="201">
        <v>5</v>
      </c>
      <c r="M75" s="201">
        <v>5</v>
      </c>
      <c r="N75" s="208">
        <v>5</v>
      </c>
      <c r="O75" s="189">
        <v>5</v>
      </c>
      <c r="P75" s="193">
        <v>5</v>
      </c>
      <c r="Q75" s="201">
        <v>3</v>
      </c>
      <c r="R75" s="207">
        <v>5</v>
      </c>
      <c r="S75" s="208">
        <v>5</v>
      </c>
      <c r="T75" s="226"/>
      <c r="U75" s="227"/>
      <c r="V75" s="190">
        <v>5</v>
      </c>
      <c r="W75" s="208">
        <v>5</v>
      </c>
      <c r="X75" s="214">
        <v>5</v>
      </c>
      <c r="Y75" s="190">
        <v>5</v>
      </c>
      <c r="Z75" s="201">
        <v>5</v>
      </c>
      <c r="AA75" s="201">
        <v>2</v>
      </c>
      <c r="AB75" s="225"/>
      <c r="AC75" s="227"/>
      <c r="AD75" s="190">
        <v>5</v>
      </c>
      <c r="AE75" s="206">
        <v>5</v>
      </c>
    </row>
    <row r="76" spans="2:31">
      <c r="B76" s="153">
        <f t="shared" si="21"/>
        <v>19</v>
      </c>
      <c r="C76" s="190">
        <v>5</v>
      </c>
      <c r="D76" s="201">
        <v>5</v>
      </c>
      <c r="E76" s="202">
        <v>4</v>
      </c>
      <c r="F76" s="190">
        <v>4</v>
      </c>
      <c r="G76" s="201">
        <v>4</v>
      </c>
      <c r="H76" s="202">
        <v>2</v>
      </c>
      <c r="I76" s="228"/>
      <c r="J76" s="226"/>
      <c r="K76" s="229"/>
      <c r="L76" s="201">
        <v>5</v>
      </c>
      <c r="M76" s="201">
        <v>5</v>
      </c>
      <c r="N76" s="208">
        <v>5</v>
      </c>
      <c r="O76" s="190">
        <v>5</v>
      </c>
      <c r="P76" s="201">
        <v>3</v>
      </c>
      <c r="Q76" s="206">
        <v>2</v>
      </c>
      <c r="R76" s="207">
        <v>5</v>
      </c>
      <c r="S76" s="208">
        <v>5</v>
      </c>
      <c r="T76" s="226"/>
      <c r="U76" s="227"/>
      <c r="V76" s="190">
        <v>4</v>
      </c>
      <c r="W76" s="208">
        <v>4</v>
      </c>
      <c r="X76" s="214">
        <v>4</v>
      </c>
      <c r="Y76" s="190">
        <v>2</v>
      </c>
      <c r="Z76" s="201">
        <v>2</v>
      </c>
      <c r="AA76" s="201">
        <v>2</v>
      </c>
      <c r="AB76" s="225"/>
      <c r="AC76" s="227"/>
      <c r="AD76" s="190">
        <v>4</v>
      </c>
      <c r="AE76" s="206">
        <v>2</v>
      </c>
    </row>
    <row r="77" spans="2:31">
      <c r="B77" s="153">
        <f t="shared" si="21"/>
        <v>20</v>
      </c>
      <c r="C77" s="190">
        <v>5</v>
      </c>
      <c r="D77" s="201">
        <v>4</v>
      </c>
      <c r="E77" s="202">
        <v>5</v>
      </c>
      <c r="F77" s="190">
        <v>4</v>
      </c>
      <c r="G77" s="201">
        <v>3</v>
      </c>
      <c r="H77" s="202">
        <v>3</v>
      </c>
      <c r="I77" s="228"/>
      <c r="J77" s="226"/>
      <c r="K77" s="229"/>
      <c r="L77" s="201">
        <v>5</v>
      </c>
      <c r="M77" s="201">
        <v>5</v>
      </c>
      <c r="N77" s="208">
        <v>5</v>
      </c>
      <c r="O77" s="190">
        <v>4</v>
      </c>
      <c r="P77" s="201">
        <v>3</v>
      </c>
      <c r="Q77" s="206">
        <v>2</v>
      </c>
      <c r="R77" s="207">
        <v>5</v>
      </c>
      <c r="S77" s="208">
        <v>5</v>
      </c>
      <c r="T77" s="226"/>
      <c r="U77" s="227"/>
      <c r="V77" s="190">
        <v>5</v>
      </c>
      <c r="W77" s="208">
        <v>5</v>
      </c>
      <c r="X77" s="214">
        <v>4</v>
      </c>
      <c r="Y77" s="190">
        <v>4</v>
      </c>
      <c r="Z77" s="201">
        <v>4</v>
      </c>
      <c r="AA77" s="201">
        <v>3</v>
      </c>
      <c r="AB77" s="225"/>
      <c r="AC77" s="227"/>
      <c r="AD77" s="190">
        <v>5</v>
      </c>
      <c r="AE77" s="206">
        <v>5</v>
      </c>
    </row>
    <row r="78" spans="2:31">
      <c r="B78" s="153">
        <f t="shared" si="21"/>
        <v>21</v>
      </c>
      <c r="C78" s="190">
        <v>5</v>
      </c>
      <c r="D78" s="201">
        <v>5</v>
      </c>
      <c r="E78" s="202">
        <v>5</v>
      </c>
      <c r="F78" s="190">
        <v>5</v>
      </c>
      <c r="G78" s="201">
        <v>5</v>
      </c>
      <c r="H78" s="202">
        <v>5</v>
      </c>
      <c r="I78" s="228"/>
      <c r="J78" s="226"/>
      <c r="K78" s="229"/>
      <c r="L78" s="201">
        <v>5</v>
      </c>
      <c r="M78" s="201">
        <v>5</v>
      </c>
      <c r="N78" s="208">
        <v>5</v>
      </c>
      <c r="O78" s="190">
        <v>4</v>
      </c>
      <c r="P78" s="201">
        <v>2</v>
      </c>
      <c r="Q78" s="206">
        <v>3</v>
      </c>
      <c r="R78" s="207">
        <v>5</v>
      </c>
      <c r="S78" s="208">
        <v>5</v>
      </c>
      <c r="T78" s="226"/>
      <c r="U78" s="227"/>
      <c r="V78" s="190">
        <v>5</v>
      </c>
      <c r="W78" s="208">
        <v>4</v>
      </c>
      <c r="X78" s="214">
        <v>4</v>
      </c>
      <c r="Y78" s="190">
        <v>3</v>
      </c>
      <c r="Z78" s="201">
        <v>4</v>
      </c>
      <c r="AA78" s="201">
        <v>2</v>
      </c>
      <c r="AB78" s="225"/>
      <c r="AC78" s="227"/>
      <c r="AD78" s="190">
        <v>5</v>
      </c>
      <c r="AE78" s="206">
        <v>3</v>
      </c>
    </row>
    <row r="79" spans="2:31">
      <c r="B79" s="153">
        <f t="shared" si="21"/>
        <v>22</v>
      </c>
      <c r="C79" s="190">
        <v>5</v>
      </c>
      <c r="D79" s="201">
        <v>5</v>
      </c>
      <c r="E79" s="202">
        <v>5</v>
      </c>
      <c r="F79" s="190">
        <v>5</v>
      </c>
      <c r="G79" s="201">
        <v>5</v>
      </c>
      <c r="H79" s="202">
        <v>5</v>
      </c>
      <c r="I79" s="228"/>
      <c r="J79" s="226"/>
      <c r="K79" s="229"/>
      <c r="L79" s="201">
        <v>5</v>
      </c>
      <c r="M79" s="201">
        <v>5</v>
      </c>
      <c r="N79" s="208">
        <v>5</v>
      </c>
      <c r="O79" s="190">
        <v>3</v>
      </c>
      <c r="P79" s="201">
        <v>5</v>
      </c>
      <c r="Q79" s="206">
        <v>3</v>
      </c>
      <c r="R79" s="207">
        <v>5</v>
      </c>
      <c r="S79" s="208">
        <v>5</v>
      </c>
      <c r="T79" s="226"/>
      <c r="U79" s="227"/>
      <c r="V79" s="190">
        <v>5</v>
      </c>
      <c r="W79" s="208">
        <v>5</v>
      </c>
      <c r="X79" s="214">
        <v>5</v>
      </c>
      <c r="Y79" s="190">
        <v>2</v>
      </c>
      <c r="Z79" s="201">
        <v>2</v>
      </c>
      <c r="AA79" s="201">
        <v>2</v>
      </c>
      <c r="AB79" s="225"/>
      <c r="AC79" s="227"/>
      <c r="AD79" s="190">
        <v>5</v>
      </c>
      <c r="AE79" s="206">
        <v>5</v>
      </c>
    </row>
    <row r="80" spans="2:31">
      <c r="B80" s="153">
        <f t="shared" si="21"/>
        <v>23</v>
      </c>
      <c r="C80" s="190">
        <v>5</v>
      </c>
      <c r="D80" s="201">
        <v>5</v>
      </c>
      <c r="E80" s="202">
        <v>5</v>
      </c>
      <c r="F80" s="190">
        <v>5</v>
      </c>
      <c r="G80" s="201">
        <v>5</v>
      </c>
      <c r="H80" s="202">
        <v>5</v>
      </c>
      <c r="I80" s="228"/>
      <c r="J80" s="226"/>
      <c r="K80" s="229"/>
      <c r="L80" s="201">
        <v>5</v>
      </c>
      <c r="M80" s="201">
        <v>5</v>
      </c>
      <c r="N80" s="208">
        <v>5</v>
      </c>
      <c r="O80" s="190">
        <v>5</v>
      </c>
      <c r="P80" s="201">
        <v>4</v>
      </c>
      <c r="Q80" s="206">
        <v>3</v>
      </c>
      <c r="R80" s="207">
        <v>5</v>
      </c>
      <c r="S80" s="208">
        <v>5</v>
      </c>
      <c r="T80" s="226"/>
      <c r="U80" s="227"/>
      <c r="V80" s="190">
        <v>5</v>
      </c>
      <c r="W80" s="208">
        <v>5</v>
      </c>
      <c r="X80" s="214">
        <v>5</v>
      </c>
      <c r="Y80" s="190">
        <v>5</v>
      </c>
      <c r="Z80" s="201">
        <v>5</v>
      </c>
      <c r="AA80" s="201">
        <v>4</v>
      </c>
      <c r="AB80" s="225"/>
      <c r="AC80" s="227"/>
      <c r="AD80" s="190">
        <v>5</v>
      </c>
      <c r="AE80" s="206">
        <v>5</v>
      </c>
    </row>
    <row r="81" spans="2:31">
      <c r="B81" s="153">
        <f t="shared" si="21"/>
        <v>24</v>
      </c>
      <c r="C81" s="190">
        <v>5</v>
      </c>
      <c r="D81" s="201">
        <v>5</v>
      </c>
      <c r="E81" s="202">
        <v>5</v>
      </c>
      <c r="F81" s="190">
        <v>4</v>
      </c>
      <c r="G81" s="201">
        <v>3</v>
      </c>
      <c r="H81" s="202">
        <v>4</v>
      </c>
      <c r="I81" s="228"/>
      <c r="J81" s="226"/>
      <c r="K81" s="229"/>
      <c r="L81" s="201">
        <v>5</v>
      </c>
      <c r="M81" s="201">
        <v>5</v>
      </c>
      <c r="N81" s="208">
        <v>5</v>
      </c>
      <c r="O81" s="190">
        <v>3</v>
      </c>
      <c r="P81" s="201">
        <v>3</v>
      </c>
      <c r="Q81" s="206">
        <v>3</v>
      </c>
      <c r="R81" s="207">
        <v>5</v>
      </c>
      <c r="S81" s="208">
        <v>5</v>
      </c>
      <c r="T81" s="226"/>
      <c r="U81" s="227"/>
      <c r="V81" s="190">
        <v>5</v>
      </c>
      <c r="W81" s="208">
        <v>5</v>
      </c>
      <c r="X81" s="214">
        <v>4</v>
      </c>
      <c r="Y81" s="190">
        <v>3</v>
      </c>
      <c r="Z81" s="201">
        <v>2</v>
      </c>
      <c r="AA81" s="201">
        <v>2</v>
      </c>
      <c r="AB81" s="225"/>
      <c r="AC81" s="227"/>
      <c r="AD81" s="190">
        <v>4</v>
      </c>
      <c r="AE81" s="206">
        <v>3</v>
      </c>
    </row>
    <row r="82" spans="2:31">
      <c r="B82" s="153">
        <f t="shared" si="21"/>
        <v>25</v>
      </c>
      <c r="C82" s="190">
        <v>5</v>
      </c>
      <c r="D82" s="201">
        <v>5</v>
      </c>
      <c r="E82" s="202">
        <v>5</v>
      </c>
      <c r="F82" s="190">
        <v>5</v>
      </c>
      <c r="G82" s="201">
        <v>5</v>
      </c>
      <c r="H82" s="202">
        <v>5</v>
      </c>
      <c r="I82" s="228"/>
      <c r="J82" s="226"/>
      <c r="K82" s="229"/>
      <c r="L82" s="201">
        <v>5</v>
      </c>
      <c r="M82" s="201">
        <v>5</v>
      </c>
      <c r="N82" s="208">
        <v>5</v>
      </c>
      <c r="O82" s="190">
        <v>3</v>
      </c>
      <c r="P82" s="201">
        <v>3</v>
      </c>
      <c r="Q82" s="206">
        <v>3</v>
      </c>
      <c r="R82" s="207">
        <v>5</v>
      </c>
      <c r="S82" s="208">
        <v>5</v>
      </c>
      <c r="T82" s="226"/>
      <c r="U82" s="227"/>
      <c r="V82" s="190">
        <v>5</v>
      </c>
      <c r="W82" s="208">
        <v>5</v>
      </c>
      <c r="X82" s="214">
        <v>5</v>
      </c>
      <c r="Y82" s="190">
        <v>5</v>
      </c>
      <c r="Z82" s="201">
        <v>5</v>
      </c>
      <c r="AA82" s="201">
        <v>3</v>
      </c>
      <c r="AB82" s="225"/>
      <c r="AC82" s="227"/>
      <c r="AD82" s="190">
        <v>5</v>
      </c>
      <c r="AE82" s="206">
        <v>4</v>
      </c>
    </row>
    <row r="83" spans="2:31">
      <c r="B83" s="153">
        <f t="shared" si="21"/>
        <v>26</v>
      </c>
      <c r="C83" s="190">
        <v>5</v>
      </c>
      <c r="D83" s="201">
        <v>5</v>
      </c>
      <c r="E83" s="202">
        <v>5</v>
      </c>
      <c r="F83" s="190">
        <v>5</v>
      </c>
      <c r="G83" s="201">
        <v>4</v>
      </c>
      <c r="H83" s="202">
        <v>4</v>
      </c>
      <c r="I83" s="228"/>
      <c r="J83" s="226"/>
      <c r="K83" s="229"/>
      <c r="L83" s="201">
        <v>5</v>
      </c>
      <c r="M83" s="201">
        <v>5</v>
      </c>
      <c r="N83" s="208">
        <v>5</v>
      </c>
      <c r="O83" s="190">
        <v>4</v>
      </c>
      <c r="P83" s="201">
        <v>4</v>
      </c>
      <c r="Q83" s="206">
        <v>5</v>
      </c>
      <c r="R83" s="207">
        <v>5</v>
      </c>
      <c r="S83" s="208">
        <v>5</v>
      </c>
      <c r="T83" s="226"/>
      <c r="U83" s="227"/>
      <c r="V83" s="190">
        <v>5</v>
      </c>
      <c r="W83" s="208">
        <v>5</v>
      </c>
      <c r="X83" s="214">
        <v>4</v>
      </c>
      <c r="Y83" s="190">
        <v>4</v>
      </c>
      <c r="Z83" s="201">
        <v>3</v>
      </c>
      <c r="AA83" s="201">
        <v>2</v>
      </c>
      <c r="AB83" s="225"/>
      <c r="AC83" s="227"/>
      <c r="AD83" s="190">
        <v>2</v>
      </c>
      <c r="AE83" s="206">
        <v>3</v>
      </c>
    </row>
    <row r="84" spans="2:31">
      <c r="B84" s="153">
        <f t="shared" si="21"/>
        <v>27</v>
      </c>
      <c r="C84" s="190">
        <v>5</v>
      </c>
      <c r="D84" s="201">
        <v>5</v>
      </c>
      <c r="E84" s="202">
        <v>5</v>
      </c>
      <c r="F84" s="190">
        <v>5</v>
      </c>
      <c r="G84" s="201">
        <v>4</v>
      </c>
      <c r="H84" s="202">
        <v>5</v>
      </c>
      <c r="I84" s="228"/>
      <c r="J84" s="226"/>
      <c r="K84" s="229"/>
      <c r="L84" s="165">
        <v>5</v>
      </c>
      <c r="M84" s="165">
        <v>5</v>
      </c>
      <c r="N84" s="167">
        <v>5</v>
      </c>
      <c r="O84" s="190">
        <v>5</v>
      </c>
      <c r="P84" s="201">
        <v>3</v>
      </c>
      <c r="Q84" s="206">
        <v>3</v>
      </c>
      <c r="R84" s="207">
        <v>5</v>
      </c>
      <c r="S84" s="208">
        <v>5</v>
      </c>
      <c r="T84" s="226"/>
      <c r="U84" s="227"/>
      <c r="V84" s="190">
        <v>5</v>
      </c>
      <c r="W84" s="208">
        <v>5</v>
      </c>
      <c r="X84" s="214">
        <v>4</v>
      </c>
      <c r="Y84" s="190">
        <v>4</v>
      </c>
      <c r="Z84" s="201">
        <v>3</v>
      </c>
      <c r="AA84" s="201">
        <v>2</v>
      </c>
      <c r="AB84" s="225"/>
      <c r="AC84" s="227"/>
      <c r="AD84" s="190">
        <v>5</v>
      </c>
      <c r="AE84" s="206">
        <v>3</v>
      </c>
    </row>
    <row r="85" spans="2:31">
      <c r="B85" s="153">
        <f t="shared" si="21"/>
        <v>28</v>
      </c>
      <c r="C85" s="190">
        <v>5</v>
      </c>
      <c r="D85" s="201">
        <v>5</v>
      </c>
      <c r="E85" s="202">
        <v>5</v>
      </c>
      <c r="F85" s="190">
        <v>5</v>
      </c>
      <c r="G85" s="201">
        <v>5</v>
      </c>
      <c r="H85" s="202">
        <v>4</v>
      </c>
      <c r="I85" s="228"/>
      <c r="J85" s="226"/>
      <c r="K85" s="229"/>
      <c r="L85" s="165">
        <v>5</v>
      </c>
      <c r="M85" s="165">
        <v>5</v>
      </c>
      <c r="N85" s="167">
        <v>5</v>
      </c>
      <c r="O85" s="190">
        <v>4</v>
      </c>
      <c r="P85" s="201">
        <v>3</v>
      </c>
      <c r="Q85" s="206">
        <v>3</v>
      </c>
      <c r="R85" s="207">
        <v>5</v>
      </c>
      <c r="S85" s="208">
        <v>5</v>
      </c>
      <c r="T85" s="226"/>
      <c r="U85" s="227"/>
      <c r="V85" s="190">
        <v>5</v>
      </c>
      <c r="W85" s="208">
        <v>5</v>
      </c>
      <c r="X85" s="214">
        <v>4</v>
      </c>
      <c r="Y85" s="190">
        <v>2</v>
      </c>
      <c r="Z85" s="201">
        <v>2</v>
      </c>
      <c r="AA85" s="201">
        <v>2</v>
      </c>
      <c r="AB85" s="225"/>
      <c r="AC85" s="227"/>
      <c r="AD85" s="190">
        <v>5</v>
      </c>
      <c r="AE85" s="206">
        <v>2</v>
      </c>
    </row>
    <row r="86" spans="2:31">
      <c r="B86" s="153">
        <f t="shared" si="21"/>
        <v>29</v>
      </c>
      <c r="C86" s="190">
        <v>5</v>
      </c>
      <c r="D86" s="201">
        <v>5</v>
      </c>
      <c r="E86" s="202">
        <v>5</v>
      </c>
      <c r="F86" s="190">
        <v>5</v>
      </c>
      <c r="G86" s="201">
        <v>5</v>
      </c>
      <c r="H86" s="202">
        <v>5</v>
      </c>
      <c r="I86" s="228"/>
      <c r="J86" s="226"/>
      <c r="K86" s="229"/>
      <c r="L86" s="165">
        <v>5</v>
      </c>
      <c r="M86" s="165">
        <v>5</v>
      </c>
      <c r="N86" s="167">
        <v>5</v>
      </c>
      <c r="O86" s="190">
        <v>4</v>
      </c>
      <c r="P86" s="201">
        <v>4</v>
      </c>
      <c r="Q86" s="206">
        <v>3</v>
      </c>
      <c r="R86" s="207">
        <v>5</v>
      </c>
      <c r="S86" s="208">
        <v>5</v>
      </c>
      <c r="T86" s="226"/>
      <c r="U86" s="227"/>
      <c r="V86" s="190">
        <v>5</v>
      </c>
      <c r="W86" s="208">
        <v>5</v>
      </c>
      <c r="X86" s="214">
        <v>5</v>
      </c>
      <c r="Y86" s="190">
        <v>5</v>
      </c>
      <c r="Z86" s="201">
        <v>5</v>
      </c>
      <c r="AA86" s="201">
        <v>5</v>
      </c>
      <c r="AB86" s="225"/>
      <c r="AC86" s="227"/>
      <c r="AD86" s="190">
        <v>5</v>
      </c>
      <c r="AE86" s="206">
        <v>5</v>
      </c>
    </row>
    <row r="87" spans="2:31">
      <c r="B87" s="153">
        <f t="shared" si="21"/>
        <v>30</v>
      </c>
      <c r="C87" s="190">
        <v>5</v>
      </c>
      <c r="D87" s="201">
        <v>5</v>
      </c>
      <c r="E87" s="202">
        <v>5</v>
      </c>
      <c r="F87" s="190">
        <v>5</v>
      </c>
      <c r="G87" s="201">
        <v>5</v>
      </c>
      <c r="H87" s="202">
        <v>5</v>
      </c>
      <c r="I87" s="228"/>
      <c r="J87" s="226"/>
      <c r="K87" s="229"/>
      <c r="L87" s="165">
        <v>5</v>
      </c>
      <c r="M87" s="165">
        <v>5</v>
      </c>
      <c r="N87" s="167">
        <v>5</v>
      </c>
      <c r="O87" s="190">
        <v>5</v>
      </c>
      <c r="P87" s="201">
        <v>5</v>
      </c>
      <c r="Q87" s="206">
        <v>5</v>
      </c>
      <c r="R87" s="207">
        <v>5</v>
      </c>
      <c r="S87" s="208">
        <v>5</v>
      </c>
      <c r="T87" s="226"/>
      <c r="U87" s="227"/>
      <c r="V87" s="190">
        <v>5</v>
      </c>
      <c r="W87" s="208">
        <v>5</v>
      </c>
      <c r="X87" s="214">
        <v>5</v>
      </c>
      <c r="Y87" s="190">
        <v>2</v>
      </c>
      <c r="Z87" s="201">
        <v>2</v>
      </c>
      <c r="AA87" s="201">
        <v>2</v>
      </c>
      <c r="AB87" s="225"/>
      <c r="AC87" s="227"/>
      <c r="AD87" s="190">
        <v>5</v>
      </c>
      <c r="AE87" s="206">
        <v>2</v>
      </c>
    </row>
    <row r="88" spans="2:31">
      <c r="B88" s="153">
        <f t="shared" si="21"/>
        <v>31</v>
      </c>
      <c r="C88" s="98"/>
      <c r="D88" s="99"/>
      <c r="E88" s="156"/>
      <c r="F88" s="98"/>
      <c r="G88" s="99"/>
      <c r="H88" s="156"/>
      <c r="I88" s="162"/>
      <c r="J88" s="165"/>
      <c r="K88" s="167"/>
      <c r="L88" s="99"/>
      <c r="M88" s="99"/>
      <c r="N88" s="159"/>
      <c r="O88" s="98"/>
      <c r="P88" s="99"/>
      <c r="Q88" s="102"/>
      <c r="R88" s="158"/>
      <c r="S88" s="159"/>
      <c r="T88" s="165"/>
      <c r="U88" s="155"/>
      <c r="V88" s="98"/>
      <c r="W88" s="159"/>
      <c r="X88" s="161"/>
      <c r="Y88" s="98"/>
      <c r="Z88" s="99"/>
      <c r="AA88" s="99"/>
      <c r="AB88" s="164"/>
      <c r="AC88" s="155"/>
      <c r="AD88" s="98"/>
      <c r="AE88" s="102"/>
    </row>
    <row r="89" spans="2:31">
      <c r="B89" s="153">
        <f t="shared" si="21"/>
        <v>32</v>
      </c>
      <c r="C89" s="98"/>
      <c r="D89" s="99"/>
      <c r="E89" s="156"/>
      <c r="F89" s="98"/>
      <c r="G89" s="99"/>
      <c r="H89" s="156"/>
      <c r="I89" s="162"/>
      <c r="J89" s="165"/>
      <c r="K89" s="167"/>
      <c r="L89" s="99"/>
      <c r="M89" s="99"/>
      <c r="N89" s="159"/>
      <c r="O89" s="98"/>
      <c r="P89" s="99"/>
      <c r="Q89" s="102"/>
      <c r="R89" s="158"/>
      <c r="S89" s="159"/>
      <c r="T89" s="165"/>
      <c r="U89" s="155"/>
      <c r="V89" s="98"/>
      <c r="W89" s="159"/>
      <c r="X89" s="161"/>
      <c r="Y89" s="98"/>
      <c r="Z89" s="99"/>
      <c r="AA89" s="99"/>
      <c r="AB89" s="164"/>
      <c r="AC89" s="155"/>
      <c r="AD89" s="98"/>
      <c r="AE89" s="102"/>
    </row>
    <row r="90" spans="2:31">
      <c r="B90" s="153">
        <f t="shared" si="21"/>
        <v>33</v>
      </c>
      <c r="C90" s="98"/>
      <c r="D90" s="99"/>
      <c r="E90" s="156"/>
      <c r="F90" s="98"/>
      <c r="G90" s="99"/>
      <c r="H90" s="156"/>
      <c r="I90" s="165"/>
      <c r="J90" s="165"/>
      <c r="K90" s="167"/>
      <c r="L90" s="99"/>
      <c r="M90" s="99"/>
      <c r="N90" s="159"/>
      <c r="O90" s="98"/>
      <c r="P90" s="99"/>
      <c r="Q90" s="102"/>
      <c r="R90" s="158"/>
      <c r="S90" s="159"/>
      <c r="T90" s="165"/>
      <c r="U90" s="155"/>
      <c r="V90" s="98"/>
      <c r="W90" s="159"/>
      <c r="X90" s="161"/>
      <c r="Y90" s="98"/>
      <c r="Z90" s="99"/>
      <c r="AA90" s="156"/>
      <c r="AB90" s="164"/>
      <c r="AC90" s="155"/>
      <c r="AD90" s="98"/>
      <c r="AE90" s="102"/>
    </row>
    <row r="91" spans="2:31">
      <c r="B91" s="153">
        <f t="shared" si="21"/>
        <v>34</v>
      </c>
      <c r="C91" s="98"/>
      <c r="D91" s="99"/>
      <c r="E91" s="156"/>
      <c r="F91" s="98"/>
      <c r="G91" s="99"/>
      <c r="H91" s="156"/>
      <c r="I91" s="162"/>
      <c r="J91" s="165"/>
      <c r="K91" s="167"/>
      <c r="L91" s="165"/>
      <c r="M91" s="165"/>
      <c r="N91" s="167"/>
      <c r="O91" s="98"/>
      <c r="P91" s="99"/>
      <c r="Q91" s="102"/>
      <c r="R91" s="158"/>
      <c r="S91" s="159"/>
      <c r="T91" s="165"/>
      <c r="U91" s="155"/>
      <c r="V91" s="98"/>
      <c r="W91" s="159"/>
      <c r="X91" s="161"/>
      <c r="Y91" s="98"/>
      <c r="Z91" s="99"/>
      <c r="AA91" s="99"/>
      <c r="AB91" s="164"/>
      <c r="AC91" s="155"/>
      <c r="AD91" s="98"/>
      <c r="AE91" s="102"/>
    </row>
    <row r="92" spans="2:31">
      <c r="B92" s="153">
        <f t="shared" si="21"/>
        <v>35</v>
      </c>
      <c r="C92" s="98"/>
      <c r="D92" s="99"/>
      <c r="E92" s="156"/>
      <c r="F92" s="98"/>
      <c r="G92" s="99"/>
      <c r="H92" s="156"/>
      <c r="I92" s="162"/>
      <c r="J92" s="165"/>
      <c r="K92" s="167"/>
      <c r="L92" s="165"/>
      <c r="M92" s="165"/>
      <c r="N92" s="167"/>
      <c r="O92" s="98"/>
      <c r="P92" s="99"/>
      <c r="Q92" s="102"/>
      <c r="R92" s="158"/>
      <c r="S92" s="159"/>
      <c r="T92" s="165"/>
      <c r="U92" s="155"/>
      <c r="V92" s="98"/>
      <c r="W92" s="159"/>
      <c r="X92" s="161"/>
      <c r="Y92" s="98"/>
      <c r="Z92" s="99"/>
      <c r="AA92" s="99"/>
      <c r="AB92" s="164"/>
      <c r="AC92" s="155"/>
      <c r="AD92" s="98"/>
      <c r="AE92" s="102"/>
    </row>
    <row r="93" spans="2:31">
      <c r="B93" s="153">
        <f t="shared" si="21"/>
        <v>36</v>
      </c>
      <c r="C93" s="98"/>
      <c r="D93" s="99"/>
      <c r="E93" s="156"/>
      <c r="F93" s="98"/>
      <c r="G93" s="99"/>
      <c r="H93" s="156"/>
      <c r="I93" s="162"/>
      <c r="J93" s="165"/>
      <c r="K93" s="167"/>
      <c r="L93" s="165"/>
      <c r="M93" s="165"/>
      <c r="N93" s="167"/>
      <c r="O93" s="98"/>
      <c r="P93" s="99"/>
      <c r="Q93" s="102"/>
      <c r="R93" s="158"/>
      <c r="S93" s="159"/>
      <c r="T93" s="165"/>
      <c r="U93" s="155"/>
      <c r="V93" s="98"/>
      <c r="W93" s="159"/>
      <c r="X93" s="161"/>
      <c r="Y93" s="98"/>
      <c r="Z93" s="99"/>
      <c r="AA93" s="99"/>
      <c r="AB93" s="164"/>
      <c r="AC93" s="155"/>
      <c r="AD93" s="98"/>
      <c r="AE93" s="102"/>
    </row>
    <row r="94" spans="2:31">
      <c r="B94" s="153">
        <f t="shared" si="21"/>
        <v>37</v>
      </c>
      <c r="C94" s="98"/>
      <c r="D94" s="99"/>
      <c r="E94" s="156"/>
      <c r="F94" s="98"/>
      <c r="G94" s="99"/>
      <c r="H94" s="156"/>
      <c r="I94" s="162"/>
      <c r="J94" s="165"/>
      <c r="K94" s="167"/>
      <c r="L94" s="165"/>
      <c r="M94" s="165"/>
      <c r="N94" s="167"/>
      <c r="O94" s="98"/>
      <c r="P94" s="99"/>
      <c r="Q94" s="102"/>
      <c r="R94" s="158"/>
      <c r="S94" s="159"/>
      <c r="T94" s="165"/>
      <c r="U94" s="155"/>
      <c r="V94" s="98"/>
      <c r="W94" s="159"/>
      <c r="X94" s="161"/>
      <c r="Y94" s="98"/>
      <c r="Z94" s="99"/>
      <c r="AA94" s="99"/>
      <c r="AB94" s="164"/>
      <c r="AC94" s="155"/>
      <c r="AD94" s="98"/>
      <c r="AE94" s="102"/>
    </row>
    <row r="95" spans="2:31" ht="13.5" thickBot="1">
      <c r="B95" s="168">
        <f t="shared" si="21"/>
        <v>38</v>
      </c>
      <c r="C95" s="169"/>
      <c r="D95" s="170"/>
      <c r="E95" s="171"/>
      <c r="F95" s="169"/>
      <c r="G95" s="170"/>
      <c r="H95" s="171"/>
      <c r="I95" s="172"/>
      <c r="J95" s="173"/>
      <c r="K95" s="174"/>
      <c r="L95" s="173"/>
      <c r="M95" s="173"/>
      <c r="N95" s="174"/>
      <c r="O95" s="169"/>
      <c r="P95" s="170"/>
      <c r="Q95" s="175"/>
      <c r="R95" s="176"/>
      <c r="S95" s="177"/>
      <c r="T95" s="178"/>
      <c r="U95" s="179"/>
      <c r="V95" s="105"/>
      <c r="W95" s="177"/>
      <c r="X95" s="180"/>
      <c r="Y95" s="105"/>
      <c r="Z95" s="104"/>
      <c r="AA95" s="104"/>
      <c r="AB95" s="181"/>
      <c r="AC95" s="179"/>
      <c r="AD95" s="105"/>
      <c r="AE95" s="182"/>
    </row>
    <row r="96" spans="2:31" ht="13.5" thickTop="1"/>
    <row r="100" spans="3:16">
      <c r="C100">
        <f>IF(ISNUMBER(C6),C6,"NO")</f>
        <v>5</v>
      </c>
      <c r="D100">
        <f t="shared" ref="D100:P115" si="22">IF(ISNUMBER(D6),D6,"NO")</f>
        <v>4</v>
      </c>
      <c r="E100" t="str">
        <f t="shared" si="22"/>
        <v>NO</v>
      </c>
      <c r="F100">
        <f t="shared" si="22"/>
        <v>5</v>
      </c>
      <c r="G100">
        <f t="shared" si="22"/>
        <v>3</v>
      </c>
      <c r="H100"/>
      <c r="I100">
        <f t="shared" si="22"/>
        <v>5</v>
      </c>
      <c r="J100" t="str">
        <f>IF(J6&gt;0,J6,"NO")</f>
        <v>NO</v>
      </c>
      <c r="K100">
        <f t="shared" si="22"/>
        <v>5</v>
      </c>
      <c r="M100">
        <f>IF(M6&gt;0,M6,"NO")</f>
        <v>5</v>
      </c>
      <c r="N100">
        <f t="shared" si="22"/>
        <v>3</v>
      </c>
      <c r="O100" t="str">
        <f t="shared" si="22"/>
        <v>NO</v>
      </c>
      <c r="P100">
        <f t="shared" si="22"/>
        <v>5</v>
      </c>
    </row>
    <row r="101" spans="3:16">
      <c r="C101">
        <f t="shared" ref="C101:G116" si="23">IF(ISNUMBER(C7),C7,"NO")</f>
        <v>5</v>
      </c>
      <c r="D101">
        <f t="shared" si="23"/>
        <v>5</v>
      </c>
      <c r="E101" t="str">
        <f t="shared" si="23"/>
        <v>NO</v>
      </c>
      <c r="F101">
        <f t="shared" si="23"/>
        <v>5</v>
      </c>
      <c r="G101">
        <f t="shared" si="23"/>
        <v>2</v>
      </c>
      <c r="H101"/>
      <c r="I101">
        <f t="shared" si="22"/>
        <v>5</v>
      </c>
      <c r="J101" t="str">
        <f t="shared" ref="J101:J137" si="24">IF(J7&gt;0,J7,"NO")</f>
        <v>NO</v>
      </c>
      <c r="K101">
        <f t="shared" si="22"/>
        <v>5</v>
      </c>
      <c r="M101">
        <f t="shared" ref="M101:M137" si="25">IF(M7&gt;0,M7,"NO")</f>
        <v>4</v>
      </c>
      <c r="N101">
        <f t="shared" si="22"/>
        <v>3</v>
      </c>
      <c r="O101" t="str">
        <f t="shared" si="22"/>
        <v>NO</v>
      </c>
      <c r="P101">
        <f t="shared" si="22"/>
        <v>5</v>
      </c>
    </row>
    <row r="102" spans="3:16">
      <c r="C102">
        <f t="shared" si="23"/>
        <v>4</v>
      </c>
      <c r="D102">
        <f t="shared" si="23"/>
        <v>4</v>
      </c>
      <c r="E102" t="str">
        <f t="shared" si="23"/>
        <v>NO</v>
      </c>
      <c r="F102">
        <f t="shared" si="23"/>
        <v>4</v>
      </c>
      <c r="G102">
        <f t="shared" si="23"/>
        <v>2</v>
      </c>
      <c r="H102"/>
      <c r="I102">
        <f t="shared" si="22"/>
        <v>4</v>
      </c>
      <c r="J102" t="str">
        <f t="shared" si="24"/>
        <v>NO</v>
      </c>
      <c r="K102">
        <f t="shared" si="22"/>
        <v>3</v>
      </c>
      <c r="M102">
        <f t="shared" si="25"/>
        <v>3</v>
      </c>
      <c r="N102">
        <f t="shared" si="22"/>
        <v>2</v>
      </c>
      <c r="O102" t="str">
        <f t="shared" si="22"/>
        <v>NO</v>
      </c>
      <c r="P102">
        <f t="shared" si="22"/>
        <v>3</v>
      </c>
    </row>
    <row r="103" spans="3:16">
      <c r="C103">
        <f t="shared" si="23"/>
        <v>5</v>
      </c>
      <c r="D103">
        <f t="shared" si="23"/>
        <v>5</v>
      </c>
      <c r="E103" t="str">
        <f t="shared" si="23"/>
        <v>NO</v>
      </c>
      <c r="F103">
        <f t="shared" si="23"/>
        <v>5</v>
      </c>
      <c r="G103">
        <f t="shared" si="23"/>
        <v>4</v>
      </c>
      <c r="H103"/>
      <c r="I103">
        <f t="shared" si="22"/>
        <v>5</v>
      </c>
      <c r="J103" t="str">
        <f t="shared" si="24"/>
        <v>NO</v>
      </c>
      <c r="K103">
        <f t="shared" si="22"/>
        <v>5</v>
      </c>
      <c r="M103">
        <f t="shared" si="25"/>
        <v>5</v>
      </c>
      <c r="N103">
        <f t="shared" si="22"/>
        <v>3</v>
      </c>
      <c r="O103" t="str">
        <f t="shared" si="22"/>
        <v>NO</v>
      </c>
      <c r="P103">
        <f t="shared" si="22"/>
        <v>4</v>
      </c>
    </row>
    <row r="104" spans="3:16">
      <c r="C104">
        <f t="shared" si="23"/>
        <v>5</v>
      </c>
      <c r="D104">
        <f t="shared" si="23"/>
        <v>3</v>
      </c>
      <c r="E104" t="str">
        <f t="shared" si="23"/>
        <v>NO</v>
      </c>
      <c r="F104">
        <f t="shared" si="23"/>
        <v>4</v>
      </c>
      <c r="G104">
        <f t="shared" si="23"/>
        <v>4</v>
      </c>
      <c r="H104"/>
      <c r="I104">
        <f t="shared" si="22"/>
        <v>5</v>
      </c>
      <c r="J104" t="str">
        <f t="shared" si="24"/>
        <v>NO</v>
      </c>
      <c r="K104">
        <f t="shared" si="22"/>
        <v>5</v>
      </c>
      <c r="M104">
        <f t="shared" si="25"/>
        <v>5</v>
      </c>
      <c r="N104">
        <f t="shared" si="22"/>
        <v>3</v>
      </c>
      <c r="O104" t="str">
        <f t="shared" si="22"/>
        <v>NO</v>
      </c>
      <c r="P104">
        <f t="shared" si="22"/>
        <v>3</v>
      </c>
    </row>
    <row r="105" spans="3:16">
      <c r="C105">
        <f t="shared" si="23"/>
        <v>5</v>
      </c>
      <c r="D105">
        <f t="shared" si="23"/>
        <v>5</v>
      </c>
      <c r="E105" t="str">
        <f t="shared" si="23"/>
        <v>NO</v>
      </c>
      <c r="F105">
        <f t="shared" si="23"/>
        <v>5</v>
      </c>
      <c r="G105">
        <f t="shared" si="23"/>
        <v>3</v>
      </c>
      <c r="H105"/>
      <c r="I105">
        <f t="shared" si="22"/>
        <v>5</v>
      </c>
      <c r="J105" t="str">
        <f t="shared" si="24"/>
        <v>NO</v>
      </c>
      <c r="K105">
        <f t="shared" si="22"/>
        <v>5</v>
      </c>
      <c r="M105">
        <f t="shared" si="25"/>
        <v>4</v>
      </c>
      <c r="N105">
        <f t="shared" si="22"/>
        <v>4</v>
      </c>
      <c r="O105" t="str">
        <f t="shared" si="22"/>
        <v>NO</v>
      </c>
      <c r="P105">
        <f t="shared" si="22"/>
        <v>4</v>
      </c>
    </row>
    <row r="106" spans="3:16">
      <c r="C106">
        <f t="shared" si="23"/>
        <v>5</v>
      </c>
      <c r="D106">
        <f t="shared" si="23"/>
        <v>4</v>
      </c>
      <c r="E106" t="str">
        <f t="shared" si="23"/>
        <v>NO</v>
      </c>
      <c r="F106">
        <f t="shared" si="23"/>
        <v>5</v>
      </c>
      <c r="G106">
        <f t="shared" si="23"/>
        <v>4</v>
      </c>
      <c r="H106"/>
      <c r="I106">
        <f t="shared" si="22"/>
        <v>5</v>
      </c>
      <c r="J106" t="str">
        <f t="shared" si="24"/>
        <v>NO</v>
      </c>
      <c r="K106">
        <f t="shared" si="22"/>
        <v>5</v>
      </c>
      <c r="M106">
        <f t="shared" si="25"/>
        <v>4</v>
      </c>
      <c r="N106">
        <f t="shared" si="22"/>
        <v>3</v>
      </c>
      <c r="O106" t="str">
        <f t="shared" si="22"/>
        <v>NO</v>
      </c>
      <c r="P106">
        <f t="shared" si="22"/>
        <v>4</v>
      </c>
    </row>
    <row r="107" spans="3:16">
      <c r="C107">
        <f t="shared" si="23"/>
        <v>5</v>
      </c>
      <c r="D107">
        <f t="shared" si="23"/>
        <v>5</v>
      </c>
      <c r="E107" t="str">
        <f t="shared" si="23"/>
        <v>NO</v>
      </c>
      <c r="F107">
        <f t="shared" si="23"/>
        <v>5</v>
      </c>
      <c r="G107">
        <f t="shared" si="23"/>
        <v>4</v>
      </c>
      <c r="H107"/>
      <c r="I107">
        <f t="shared" si="22"/>
        <v>5</v>
      </c>
      <c r="J107" t="str">
        <f t="shared" si="24"/>
        <v>NO</v>
      </c>
      <c r="K107">
        <f t="shared" si="22"/>
        <v>5</v>
      </c>
      <c r="M107">
        <f t="shared" si="25"/>
        <v>5</v>
      </c>
      <c r="N107">
        <f t="shared" si="22"/>
        <v>5</v>
      </c>
      <c r="O107" t="str">
        <f t="shared" si="22"/>
        <v>NO</v>
      </c>
      <c r="P107">
        <f t="shared" si="22"/>
        <v>4</v>
      </c>
    </row>
    <row r="108" spans="3:16">
      <c r="C108">
        <f t="shared" si="23"/>
        <v>5</v>
      </c>
      <c r="D108">
        <f t="shared" si="23"/>
        <v>5</v>
      </c>
      <c r="E108" t="str">
        <f t="shared" si="23"/>
        <v>NO</v>
      </c>
      <c r="F108">
        <f t="shared" si="23"/>
        <v>5</v>
      </c>
      <c r="G108">
        <f t="shared" si="23"/>
        <v>4</v>
      </c>
      <c r="H108"/>
      <c r="I108">
        <f t="shared" si="22"/>
        <v>5</v>
      </c>
      <c r="J108" t="str">
        <f t="shared" si="24"/>
        <v>NO</v>
      </c>
      <c r="K108">
        <f t="shared" si="22"/>
        <v>5</v>
      </c>
      <c r="M108">
        <f t="shared" si="25"/>
        <v>3</v>
      </c>
      <c r="N108">
        <f t="shared" si="22"/>
        <v>3</v>
      </c>
      <c r="O108" t="str">
        <f t="shared" si="22"/>
        <v>NO</v>
      </c>
      <c r="P108">
        <f t="shared" si="22"/>
        <v>4</v>
      </c>
    </row>
    <row r="109" spans="3:16">
      <c r="C109">
        <f t="shared" si="23"/>
        <v>5</v>
      </c>
      <c r="D109">
        <f t="shared" si="23"/>
        <v>5</v>
      </c>
      <c r="E109" t="str">
        <f t="shared" si="23"/>
        <v>NO</v>
      </c>
      <c r="F109">
        <f t="shared" si="23"/>
        <v>5</v>
      </c>
      <c r="G109">
        <f t="shared" si="23"/>
        <v>5</v>
      </c>
      <c r="H109"/>
      <c r="I109">
        <f t="shared" si="22"/>
        <v>5</v>
      </c>
      <c r="J109" t="str">
        <f t="shared" si="24"/>
        <v>NO</v>
      </c>
      <c r="K109">
        <f t="shared" si="22"/>
        <v>5</v>
      </c>
      <c r="M109">
        <f t="shared" si="25"/>
        <v>5</v>
      </c>
      <c r="N109">
        <f t="shared" si="22"/>
        <v>5</v>
      </c>
      <c r="O109" t="str">
        <f t="shared" si="22"/>
        <v>NO</v>
      </c>
      <c r="P109">
        <f t="shared" si="22"/>
        <v>4</v>
      </c>
    </row>
    <row r="110" spans="3:16">
      <c r="C110">
        <f t="shared" si="23"/>
        <v>5</v>
      </c>
      <c r="D110">
        <f t="shared" si="23"/>
        <v>5</v>
      </c>
      <c r="E110" t="str">
        <f t="shared" si="23"/>
        <v>NO</v>
      </c>
      <c r="F110">
        <f t="shared" si="23"/>
        <v>5</v>
      </c>
      <c r="G110">
        <f t="shared" si="23"/>
        <v>2</v>
      </c>
      <c r="H110"/>
      <c r="I110">
        <f t="shared" si="22"/>
        <v>5</v>
      </c>
      <c r="J110" t="str">
        <f t="shared" si="24"/>
        <v>NO</v>
      </c>
      <c r="K110">
        <f t="shared" si="22"/>
        <v>5</v>
      </c>
      <c r="M110">
        <f t="shared" si="25"/>
        <v>5</v>
      </c>
      <c r="N110">
        <f t="shared" si="22"/>
        <v>2</v>
      </c>
      <c r="O110" t="str">
        <f t="shared" si="22"/>
        <v>NO</v>
      </c>
      <c r="P110">
        <f t="shared" si="22"/>
        <v>5</v>
      </c>
    </row>
    <row r="111" spans="3:16">
      <c r="C111">
        <f t="shared" si="23"/>
        <v>5</v>
      </c>
      <c r="D111">
        <f t="shared" si="23"/>
        <v>5</v>
      </c>
      <c r="E111" t="str">
        <f t="shared" si="23"/>
        <v>NO</v>
      </c>
      <c r="F111">
        <f t="shared" si="23"/>
        <v>5</v>
      </c>
      <c r="G111">
        <f t="shared" si="23"/>
        <v>3</v>
      </c>
      <c r="H111"/>
      <c r="I111">
        <f t="shared" si="22"/>
        <v>5</v>
      </c>
      <c r="J111" t="str">
        <f t="shared" si="24"/>
        <v>NO</v>
      </c>
      <c r="K111">
        <f t="shared" si="22"/>
        <v>4</v>
      </c>
      <c r="M111">
        <f t="shared" si="25"/>
        <v>3</v>
      </c>
      <c r="N111">
        <f t="shared" si="22"/>
        <v>3</v>
      </c>
      <c r="O111" t="str">
        <f t="shared" si="22"/>
        <v>NO</v>
      </c>
      <c r="P111">
        <f t="shared" si="22"/>
        <v>5</v>
      </c>
    </row>
    <row r="112" spans="3:16">
      <c r="C112">
        <f t="shared" si="23"/>
        <v>5</v>
      </c>
      <c r="D112">
        <f t="shared" si="23"/>
        <v>5</v>
      </c>
      <c r="E112" t="str">
        <f t="shared" si="23"/>
        <v>NO</v>
      </c>
      <c r="F112">
        <f t="shared" si="23"/>
        <v>5</v>
      </c>
      <c r="G112">
        <f t="shared" si="23"/>
        <v>3</v>
      </c>
      <c r="H112"/>
      <c r="I112">
        <f t="shared" si="22"/>
        <v>5</v>
      </c>
      <c r="J112" t="str">
        <f t="shared" si="24"/>
        <v>NO</v>
      </c>
      <c r="K112">
        <f t="shared" si="22"/>
        <v>5</v>
      </c>
      <c r="M112">
        <f t="shared" si="25"/>
        <v>5</v>
      </c>
      <c r="N112">
        <f t="shared" si="22"/>
        <v>4</v>
      </c>
      <c r="O112" t="str">
        <f t="shared" si="22"/>
        <v>NO</v>
      </c>
      <c r="P112">
        <f t="shared" si="22"/>
        <v>4</v>
      </c>
    </row>
    <row r="113" spans="3:16">
      <c r="C113">
        <f t="shared" si="23"/>
        <v>5</v>
      </c>
      <c r="D113">
        <f t="shared" si="23"/>
        <v>4</v>
      </c>
      <c r="E113" t="str">
        <f t="shared" si="23"/>
        <v>NO</v>
      </c>
      <c r="F113">
        <f t="shared" si="23"/>
        <v>5</v>
      </c>
      <c r="G113">
        <f t="shared" si="23"/>
        <v>4</v>
      </c>
      <c r="H113"/>
      <c r="I113">
        <f t="shared" si="22"/>
        <v>5</v>
      </c>
      <c r="J113" t="str">
        <f t="shared" si="24"/>
        <v>NO</v>
      </c>
      <c r="K113">
        <f t="shared" si="22"/>
        <v>5</v>
      </c>
      <c r="M113">
        <f t="shared" si="25"/>
        <v>5</v>
      </c>
      <c r="N113">
        <f t="shared" si="22"/>
        <v>4</v>
      </c>
      <c r="O113" t="str">
        <f t="shared" si="22"/>
        <v>NO</v>
      </c>
      <c r="P113">
        <f t="shared" si="22"/>
        <v>3</v>
      </c>
    </row>
    <row r="114" spans="3:16">
      <c r="C114">
        <f t="shared" si="23"/>
        <v>4</v>
      </c>
      <c r="D114">
        <f t="shared" si="23"/>
        <v>4</v>
      </c>
      <c r="E114" t="str">
        <f t="shared" si="23"/>
        <v>NO</v>
      </c>
      <c r="F114">
        <f t="shared" si="23"/>
        <v>5</v>
      </c>
      <c r="G114">
        <f t="shared" si="23"/>
        <v>4</v>
      </c>
      <c r="H114"/>
      <c r="I114">
        <f t="shared" si="22"/>
        <v>5</v>
      </c>
      <c r="J114" t="str">
        <f t="shared" si="24"/>
        <v>NO</v>
      </c>
      <c r="K114">
        <f t="shared" si="22"/>
        <v>5</v>
      </c>
      <c r="M114">
        <f t="shared" si="25"/>
        <v>3</v>
      </c>
      <c r="N114">
        <f t="shared" si="22"/>
        <v>4</v>
      </c>
      <c r="O114" t="str">
        <f t="shared" si="22"/>
        <v>NO</v>
      </c>
      <c r="P114">
        <f t="shared" si="22"/>
        <v>2</v>
      </c>
    </row>
    <row r="115" spans="3:16">
      <c r="C115">
        <f t="shared" si="23"/>
        <v>4</v>
      </c>
      <c r="D115">
        <f t="shared" si="23"/>
        <v>4</v>
      </c>
      <c r="E115" t="str">
        <f t="shared" si="23"/>
        <v>NO</v>
      </c>
      <c r="F115">
        <f t="shared" si="23"/>
        <v>4</v>
      </c>
      <c r="G115">
        <f t="shared" si="23"/>
        <v>2</v>
      </c>
      <c r="H115"/>
      <c r="I115">
        <f t="shared" si="22"/>
        <v>5</v>
      </c>
      <c r="J115" t="str">
        <f t="shared" si="24"/>
        <v>NO</v>
      </c>
      <c r="K115">
        <f t="shared" si="22"/>
        <v>4</v>
      </c>
      <c r="M115">
        <f t="shared" si="25"/>
        <v>3</v>
      </c>
      <c r="N115">
        <f t="shared" si="22"/>
        <v>2</v>
      </c>
      <c r="O115" t="str">
        <f t="shared" si="22"/>
        <v>NO</v>
      </c>
      <c r="P115">
        <f t="shared" si="22"/>
        <v>3</v>
      </c>
    </row>
    <row r="116" spans="3:16">
      <c r="C116">
        <f t="shared" si="23"/>
        <v>5</v>
      </c>
      <c r="D116">
        <f t="shared" si="23"/>
        <v>5</v>
      </c>
      <c r="E116" t="str">
        <f t="shared" si="23"/>
        <v>NO</v>
      </c>
      <c r="F116">
        <f t="shared" si="23"/>
        <v>5</v>
      </c>
      <c r="G116">
        <f t="shared" si="23"/>
        <v>3</v>
      </c>
      <c r="H116"/>
      <c r="I116">
        <f t="shared" ref="I116:K131" si="26">IF(ISNUMBER(I22),I22,"NO")</f>
        <v>5</v>
      </c>
      <c r="J116" t="str">
        <f t="shared" si="24"/>
        <v>NO</v>
      </c>
      <c r="K116">
        <f t="shared" si="26"/>
        <v>5</v>
      </c>
      <c r="M116">
        <f t="shared" si="25"/>
        <v>4</v>
      </c>
      <c r="N116">
        <f t="shared" ref="N116:P131" si="27">IF(ISNUMBER(N22),N22,"NO")</f>
        <v>3</v>
      </c>
      <c r="O116" t="str">
        <f t="shared" si="27"/>
        <v>NO</v>
      </c>
      <c r="P116">
        <f t="shared" si="27"/>
        <v>4</v>
      </c>
    </row>
    <row r="117" spans="3:16">
      <c r="C117">
        <f t="shared" ref="C117:G132" si="28">IF(ISNUMBER(C23),C23,"NO")</f>
        <v>5</v>
      </c>
      <c r="D117">
        <f t="shared" si="28"/>
        <v>5</v>
      </c>
      <c r="E117" t="str">
        <f t="shared" si="28"/>
        <v>NO</v>
      </c>
      <c r="F117">
        <f t="shared" si="28"/>
        <v>5</v>
      </c>
      <c r="G117">
        <f t="shared" si="28"/>
        <v>4</v>
      </c>
      <c r="H117"/>
      <c r="I117">
        <f t="shared" si="26"/>
        <v>5</v>
      </c>
      <c r="J117" t="str">
        <f t="shared" si="24"/>
        <v>NO</v>
      </c>
      <c r="K117">
        <f t="shared" si="26"/>
        <v>5</v>
      </c>
      <c r="M117">
        <f t="shared" si="25"/>
        <v>5</v>
      </c>
      <c r="N117">
        <f t="shared" si="27"/>
        <v>4</v>
      </c>
      <c r="O117" t="str">
        <f t="shared" si="27"/>
        <v>NO</v>
      </c>
      <c r="P117">
        <f t="shared" si="27"/>
        <v>5</v>
      </c>
    </row>
    <row r="118" spans="3:16">
      <c r="C118">
        <f t="shared" si="28"/>
        <v>5</v>
      </c>
      <c r="D118">
        <f t="shared" si="28"/>
        <v>3</v>
      </c>
      <c r="E118" t="str">
        <f t="shared" si="28"/>
        <v>NO</v>
      </c>
      <c r="F118">
        <f t="shared" si="28"/>
        <v>5</v>
      </c>
      <c r="G118">
        <f t="shared" si="28"/>
        <v>3</v>
      </c>
      <c r="H118"/>
      <c r="I118">
        <f t="shared" si="26"/>
        <v>5</v>
      </c>
      <c r="J118" t="str">
        <f t="shared" si="24"/>
        <v>NO</v>
      </c>
      <c r="K118">
        <f t="shared" si="26"/>
        <v>4</v>
      </c>
      <c r="M118">
        <f t="shared" si="25"/>
        <v>4</v>
      </c>
      <c r="N118">
        <f t="shared" si="27"/>
        <v>2</v>
      </c>
      <c r="O118" t="str">
        <f t="shared" si="27"/>
        <v>NO</v>
      </c>
      <c r="P118">
        <f t="shared" si="27"/>
        <v>3</v>
      </c>
    </row>
    <row r="119" spans="3:16">
      <c r="C119">
        <f t="shared" si="28"/>
        <v>5</v>
      </c>
      <c r="D119">
        <f t="shared" si="28"/>
        <v>3</v>
      </c>
      <c r="E119" t="str">
        <f t="shared" si="28"/>
        <v>NO</v>
      </c>
      <c r="F119">
        <f t="shared" si="28"/>
        <v>5</v>
      </c>
      <c r="G119">
        <f t="shared" si="28"/>
        <v>3</v>
      </c>
      <c r="H119"/>
      <c r="I119">
        <f t="shared" si="26"/>
        <v>5</v>
      </c>
      <c r="J119" t="str">
        <f t="shared" si="24"/>
        <v>NO</v>
      </c>
      <c r="K119">
        <f t="shared" si="26"/>
        <v>5</v>
      </c>
      <c r="M119">
        <f t="shared" si="25"/>
        <v>4</v>
      </c>
      <c r="N119">
        <f t="shared" si="27"/>
        <v>4</v>
      </c>
      <c r="O119" t="str">
        <f t="shared" si="27"/>
        <v>NO</v>
      </c>
      <c r="P119">
        <f t="shared" si="27"/>
        <v>5</v>
      </c>
    </row>
    <row r="120" spans="3:16">
      <c r="C120">
        <f t="shared" si="28"/>
        <v>5</v>
      </c>
      <c r="D120">
        <f t="shared" si="28"/>
        <v>5</v>
      </c>
      <c r="E120" t="str">
        <f t="shared" si="28"/>
        <v>NO</v>
      </c>
      <c r="F120">
        <f t="shared" si="28"/>
        <v>5</v>
      </c>
      <c r="G120">
        <f t="shared" si="28"/>
        <v>3</v>
      </c>
      <c r="H120"/>
      <c r="I120">
        <f t="shared" si="26"/>
        <v>5</v>
      </c>
      <c r="J120" t="str">
        <f t="shared" si="24"/>
        <v>NO</v>
      </c>
      <c r="K120">
        <f t="shared" si="26"/>
        <v>5</v>
      </c>
      <c r="M120">
        <f t="shared" si="25"/>
        <v>4</v>
      </c>
      <c r="N120">
        <f t="shared" si="27"/>
        <v>3</v>
      </c>
      <c r="O120" t="str">
        <f t="shared" si="27"/>
        <v>NO</v>
      </c>
      <c r="P120">
        <f t="shared" si="27"/>
        <v>4</v>
      </c>
    </row>
    <row r="121" spans="3:16">
      <c r="C121">
        <f t="shared" si="28"/>
        <v>5</v>
      </c>
      <c r="D121">
        <f t="shared" si="28"/>
        <v>5</v>
      </c>
      <c r="E121" t="str">
        <f t="shared" si="28"/>
        <v>NO</v>
      </c>
      <c r="F121">
        <f t="shared" si="28"/>
        <v>5</v>
      </c>
      <c r="G121">
        <f t="shared" si="28"/>
        <v>4</v>
      </c>
      <c r="H121"/>
      <c r="I121">
        <f t="shared" si="26"/>
        <v>5</v>
      </c>
      <c r="J121" t="str">
        <f t="shared" si="24"/>
        <v>NO</v>
      </c>
      <c r="K121">
        <f t="shared" si="26"/>
        <v>5</v>
      </c>
      <c r="M121">
        <f t="shared" si="25"/>
        <v>5</v>
      </c>
      <c r="N121">
        <f t="shared" si="27"/>
        <v>2</v>
      </c>
      <c r="O121" t="str">
        <f t="shared" si="27"/>
        <v>NO</v>
      </c>
      <c r="P121">
        <f t="shared" si="27"/>
        <v>5</v>
      </c>
    </row>
    <row r="122" spans="3:16">
      <c r="C122">
        <f t="shared" si="28"/>
        <v>5</v>
      </c>
      <c r="D122">
        <f t="shared" si="28"/>
        <v>5</v>
      </c>
      <c r="E122" t="str">
        <f t="shared" si="28"/>
        <v>NO</v>
      </c>
      <c r="F122">
        <f t="shared" si="28"/>
        <v>5</v>
      </c>
      <c r="G122">
        <f t="shared" si="28"/>
        <v>4</v>
      </c>
      <c r="H122"/>
      <c r="I122">
        <f t="shared" si="26"/>
        <v>5</v>
      </c>
      <c r="J122" t="str">
        <f t="shared" si="24"/>
        <v>NO</v>
      </c>
      <c r="K122">
        <f t="shared" si="26"/>
        <v>5</v>
      </c>
      <c r="M122">
        <f t="shared" si="25"/>
        <v>5</v>
      </c>
      <c r="N122">
        <f t="shared" si="27"/>
        <v>5</v>
      </c>
      <c r="O122" t="str">
        <f t="shared" si="27"/>
        <v>NO</v>
      </c>
      <c r="P122">
        <f t="shared" si="27"/>
        <v>5</v>
      </c>
    </row>
    <row r="123" spans="3:16">
      <c r="C123">
        <f t="shared" si="28"/>
        <v>5</v>
      </c>
      <c r="D123">
        <f t="shared" si="28"/>
        <v>4</v>
      </c>
      <c r="E123" t="str">
        <f t="shared" si="28"/>
        <v>NO</v>
      </c>
      <c r="F123">
        <f t="shared" si="28"/>
        <v>5</v>
      </c>
      <c r="G123">
        <f t="shared" si="28"/>
        <v>3</v>
      </c>
      <c r="H123"/>
      <c r="I123">
        <f t="shared" si="26"/>
        <v>5</v>
      </c>
      <c r="J123" t="str">
        <f t="shared" si="24"/>
        <v>NO</v>
      </c>
      <c r="K123">
        <f t="shared" si="26"/>
        <v>5</v>
      </c>
      <c r="M123">
        <f t="shared" si="25"/>
        <v>4</v>
      </c>
      <c r="N123">
        <f t="shared" si="27"/>
        <v>2</v>
      </c>
      <c r="O123" t="str">
        <f t="shared" si="27"/>
        <v>NO</v>
      </c>
      <c r="P123">
        <f t="shared" si="27"/>
        <v>4</v>
      </c>
    </row>
    <row r="124" spans="3:16">
      <c r="C124">
        <f t="shared" si="28"/>
        <v>5</v>
      </c>
      <c r="D124">
        <f t="shared" si="28"/>
        <v>5</v>
      </c>
      <c r="E124" t="str">
        <f t="shared" si="28"/>
        <v>NO</v>
      </c>
      <c r="F124">
        <f t="shared" si="28"/>
        <v>5</v>
      </c>
      <c r="G124">
        <f t="shared" si="28"/>
        <v>3</v>
      </c>
      <c r="H124"/>
      <c r="I124">
        <f t="shared" si="26"/>
        <v>5</v>
      </c>
      <c r="J124" t="str">
        <f t="shared" si="24"/>
        <v>NO</v>
      </c>
      <c r="K124">
        <f t="shared" si="26"/>
        <v>5</v>
      </c>
      <c r="M124">
        <f t="shared" si="25"/>
        <v>5</v>
      </c>
      <c r="N124">
        <f t="shared" si="27"/>
        <v>4</v>
      </c>
      <c r="O124" t="str">
        <f t="shared" si="27"/>
        <v>NO</v>
      </c>
      <c r="P124">
        <f t="shared" si="27"/>
        <v>5</v>
      </c>
    </row>
    <row r="125" spans="3:16">
      <c r="C125">
        <f t="shared" si="28"/>
        <v>5</v>
      </c>
      <c r="D125">
        <f t="shared" si="28"/>
        <v>4</v>
      </c>
      <c r="E125" t="str">
        <f t="shared" si="28"/>
        <v>NO</v>
      </c>
      <c r="F125">
        <f t="shared" si="28"/>
        <v>5</v>
      </c>
      <c r="G125">
        <f t="shared" si="28"/>
        <v>4</v>
      </c>
      <c r="H125"/>
      <c r="I125">
        <f t="shared" si="26"/>
        <v>5</v>
      </c>
      <c r="J125" t="str">
        <f t="shared" si="24"/>
        <v>NO</v>
      </c>
      <c r="K125">
        <f t="shared" si="26"/>
        <v>5</v>
      </c>
      <c r="M125">
        <f t="shared" si="25"/>
        <v>4</v>
      </c>
      <c r="N125">
        <f t="shared" si="27"/>
        <v>3</v>
      </c>
      <c r="O125" t="str">
        <f t="shared" si="27"/>
        <v>NO</v>
      </c>
      <c r="P125">
        <f t="shared" si="27"/>
        <v>3</v>
      </c>
    </row>
    <row r="126" spans="3:16">
      <c r="C126">
        <f t="shared" si="28"/>
        <v>5</v>
      </c>
      <c r="D126">
        <f t="shared" si="28"/>
        <v>5</v>
      </c>
      <c r="E126" t="str">
        <f t="shared" si="28"/>
        <v>NO</v>
      </c>
      <c r="F126">
        <f t="shared" si="28"/>
        <v>5</v>
      </c>
      <c r="G126">
        <f t="shared" si="28"/>
        <v>4</v>
      </c>
      <c r="H126"/>
      <c r="I126">
        <f t="shared" si="26"/>
        <v>5</v>
      </c>
      <c r="J126" t="str">
        <f t="shared" si="24"/>
        <v>NO</v>
      </c>
      <c r="K126">
        <f t="shared" si="26"/>
        <v>5</v>
      </c>
      <c r="M126">
        <f t="shared" si="25"/>
        <v>4</v>
      </c>
      <c r="N126">
        <f t="shared" si="27"/>
        <v>3</v>
      </c>
      <c r="O126" t="str">
        <f t="shared" si="27"/>
        <v>NO</v>
      </c>
      <c r="P126">
        <f t="shared" si="27"/>
        <v>4</v>
      </c>
    </row>
    <row r="127" spans="3:16">
      <c r="C127">
        <f t="shared" si="28"/>
        <v>5</v>
      </c>
      <c r="D127">
        <f t="shared" si="28"/>
        <v>5</v>
      </c>
      <c r="E127" t="str">
        <f t="shared" si="28"/>
        <v>NO</v>
      </c>
      <c r="F127">
        <f t="shared" si="28"/>
        <v>5</v>
      </c>
      <c r="G127">
        <f t="shared" si="28"/>
        <v>3</v>
      </c>
      <c r="H127"/>
      <c r="I127">
        <f t="shared" si="26"/>
        <v>5</v>
      </c>
      <c r="J127" t="str">
        <f t="shared" si="24"/>
        <v>NO</v>
      </c>
      <c r="K127">
        <f t="shared" si="26"/>
        <v>5</v>
      </c>
      <c r="M127">
        <f t="shared" si="25"/>
        <v>4</v>
      </c>
      <c r="N127">
        <f t="shared" si="27"/>
        <v>2</v>
      </c>
      <c r="O127" t="str">
        <f t="shared" si="27"/>
        <v>NO</v>
      </c>
      <c r="P127">
        <f t="shared" si="27"/>
        <v>4</v>
      </c>
    </row>
    <row r="128" spans="3:16">
      <c r="C128">
        <f t="shared" si="28"/>
        <v>5</v>
      </c>
      <c r="D128">
        <f t="shared" si="28"/>
        <v>5</v>
      </c>
      <c r="E128" t="str">
        <f t="shared" si="28"/>
        <v>NO</v>
      </c>
      <c r="F128">
        <f t="shared" si="28"/>
        <v>5</v>
      </c>
      <c r="G128">
        <f t="shared" si="28"/>
        <v>4</v>
      </c>
      <c r="H128"/>
      <c r="I128">
        <f t="shared" si="26"/>
        <v>5</v>
      </c>
      <c r="J128" t="str">
        <f t="shared" si="24"/>
        <v>NO</v>
      </c>
      <c r="K128">
        <f t="shared" si="26"/>
        <v>5</v>
      </c>
      <c r="M128">
        <f t="shared" si="25"/>
        <v>5</v>
      </c>
      <c r="N128">
        <f t="shared" si="27"/>
        <v>5</v>
      </c>
      <c r="O128" t="str">
        <f t="shared" si="27"/>
        <v>NO</v>
      </c>
      <c r="P128">
        <f t="shared" si="27"/>
        <v>5</v>
      </c>
    </row>
    <row r="129" spans="1:16">
      <c r="C129">
        <f t="shared" si="28"/>
        <v>5</v>
      </c>
      <c r="D129">
        <f t="shared" si="28"/>
        <v>5</v>
      </c>
      <c r="E129" t="str">
        <f t="shared" si="28"/>
        <v>NO</v>
      </c>
      <c r="F129">
        <f t="shared" si="28"/>
        <v>5</v>
      </c>
      <c r="G129">
        <f t="shared" si="28"/>
        <v>5</v>
      </c>
      <c r="H129"/>
      <c r="I129">
        <f t="shared" si="26"/>
        <v>5</v>
      </c>
      <c r="J129" t="str">
        <f t="shared" si="24"/>
        <v>NO</v>
      </c>
      <c r="K129">
        <f t="shared" si="26"/>
        <v>5</v>
      </c>
      <c r="M129">
        <f t="shared" si="25"/>
        <v>5</v>
      </c>
      <c r="N129">
        <f t="shared" si="27"/>
        <v>2</v>
      </c>
      <c r="O129" t="str">
        <f t="shared" si="27"/>
        <v>NO</v>
      </c>
      <c r="P129">
        <f t="shared" si="27"/>
        <v>4</v>
      </c>
    </row>
    <row r="130" spans="1:16">
      <c r="C130" t="str">
        <f t="shared" si="28"/>
        <v>NO</v>
      </c>
      <c r="D130" t="str">
        <f t="shared" si="28"/>
        <v>NO</v>
      </c>
      <c r="E130" t="str">
        <f t="shared" si="28"/>
        <v>NO</v>
      </c>
      <c r="F130" t="str">
        <f t="shared" si="28"/>
        <v>NO</v>
      </c>
      <c r="G130" t="str">
        <f t="shared" si="28"/>
        <v>NO</v>
      </c>
      <c r="H130"/>
      <c r="I130" t="str">
        <f t="shared" si="26"/>
        <v>NO</v>
      </c>
      <c r="J130" t="str">
        <f t="shared" si="24"/>
        <v>NO</v>
      </c>
      <c r="K130" t="str">
        <f t="shared" si="26"/>
        <v>NO</v>
      </c>
      <c r="M130" t="str">
        <f t="shared" si="25"/>
        <v>NO</v>
      </c>
      <c r="N130" t="str">
        <f t="shared" si="27"/>
        <v>NO</v>
      </c>
      <c r="O130" t="str">
        <f t="shared" si="27"/>
        <v>NO</v>
      </c>
      <c r="P130" t="str">
        <f t="shared" si="27"/>
        <v>NO</v>
      </c>
    </row>
    <row r="131" spans="1:16">
      <c r="C131" t="str">
        <f t="shared" si="28"/>
        <v>NO</v>
      </c>
      <c r="D131" t="str">
        <f t="shared" si="28"/>
        <v>NO</v>
      </c>
      <c r="E131" t="str">
        <f t="shared" si="28"/>
        <v>NO</v>
      </c>
      <c r="F131" t="str">
        <f t="shared" si="28"/>
        <v>NO</v>
      </c>
      <c r="G131" t="str">
        <f t="shared" si="28"/>
        <v>NO</v>
      </c>
      <c r="H131"/>
      <c r="I131" t="str">
        <f t="shared" si="26"/>
        <v>NO</v>
      </c>
      <c r="J131" t="str">
        <f t="shared" si="24"/>
        <v>NO</v>
      </c>
      <c r="K131" t="str">
        <f t="shared" si="26"/>
        <v>NO</v>
      </c>
      <c r="M131" t="str">
        <f t="shared" si="25"/>
        <v>NO</v>
      </c>
      <c r="N131" t="str">
        <f t="shared" si="27"/>
        <v>NO</v>
      </c>
      <c r="O131" t="str">
        <f t="shared" si="27"/>
        <v>NO</v>
      </c>
      <c r="P131" t="str">
        <f t="shared" si="27"/>
        <v>NO</v>
      </c>
    </row>
    <row r="132" spans="1:16">
      <c r="C132" t="str">
        <f t="shared" si="28"/>
        <v>NO</v>
      </c>
      <c r="D132" t="str">
        <f t="shared" si="28"/>
        <v>NO</v>
      </c>
      <c r="E132" t="str">
        <f t="shared" si="28"/>
        <v>NO</v>
      </c>
      <c r="F132" t="str">
        <f t="shared" si="28"/>
        <v>NO</v>
      </c>
      <c r="G132" t="str">
        <f t="shared" si="28"/>
        <v>NO</v>
      </c>
      <c r="H132"/>
      <c r="I132" t="str">
        <f t="shared" ref="I132:K137" si="29">IF(ISNUMBER(I38),I38,"NO")</f>
        <v>NO</v>
      </c>
      <c r="J132" t="str">
        <f t="shared" si="24"/>
        <v>NO</v>
      </c>
      <c r="K132" t="str">
        <f t="shared" si="29"/>
        <v>NO</v>
      </c>
      <c r="M132" t="str">
        <f t="shared" si="25"/>
        <v>NO</v>
      </c>
      <c r="N132" t="str">
        <f t="shared" ref="N132:P137" si="30">IF(ISNUMBER(N38),N38,"NO")</f>
        <v>NO</v>
      </c>
      <c r="O132" t="str">
        <f t="shared" si="30"/>
        <v>NO</v>
      </c>
      <c r="P132" t="str">
        <f t="shared" si="30"/>
        <v>NO</v>
      </c>
    </row>
    <row r="133" spans="1:16">
      <c r="C133" t="str">
        <f t="shared" ref="C133:G137" si="31">IF(ISNUMBER(C39),C39,"NO")</f>
        <v>NO</v>
      </c>
      <c r="D133" t="str">
        <f t="shared" si="31"/>
        <v>NO</v>
      </c>
      <c r="E133" t="str">
        <f t="shared" si="31"/>
        <v>NO</v>
      </c>
      <c r="F133" t="str">
        <f t="shared" si="31"/>
        <v>NO</v>
      </c>
      <c r="G133" t="str">
        <f t="shared" si="31"/>
        <v>NO</v>
      </c>
      <c r="H133"/>
      <c r="I133" t="str">
        <f t="shared" si="29"/>
        <v>NO</v>
      </c>
      <c r="J133" t="str">
        <f t="shared" si="24"/>
        <v>NO</v>
      </c>
      <c r="K133" t="str">
        <f t="shared" si="29"/>
        <v>NO</v>
      </c>
      <c r="M133" t="str">
        <f t="shared" si="25"/>
        <v>NO</v>
      </c>
      <c r="N133" t="str">
        <f t="shared" si="30"/>
        <v>NO</v>
      </c>
      <c r="O133" t="str">
        <f t="shared" si="30"/>
        <v>NO</v>
      </c>
      <c r="P133" t="str">
        <f t="shared" si="30"/>
        <v>NO</v>
      </c>
    </row>
    <row r="134" spans="1:16">
      <c r="C134" t="str">
        <f t="shared" si="31"/>
        <v>NO</v>
      </c>
      <c r="D134" t="str">
        <f t="shared" si="31"/>
        <v>NO</v>
      </c>
      <c r="E134" t="str">
        <f t="shared" si="31"/>
        <v>NO</v>
      </c>
      <c r="F134" t="str">
        <f t="shared" si="31"/>
        <v>NO</v>
      </c>
      <c r="G134" t="str">
        <f t="shared" si="31"/>
        <v>NO</v>
      </c>
      <c r="H134"/>
      <c r="I134" t="str">
        <f t="shared" si="29"/>
        <v>NO</v>
      </c>
      <c r="J134" t="str">
        <f t="shared" si="24"/>
        <v>NO</v>
      </c>
      <c r="K134" t="str">
        <f t="shared" si="29"/>
        <v>NO</v>
      </c>
      <c r="M134" t="str">
        <f t="shared" si="25"/>
        <v>NO</v>
      </c>
      <c r="N134" t="str">
        <f t="shared" si="30"/>
        <v>NO</v>
      </c>
      <c r="O134" t="str">
        <f t="shared" si="30"/>
        <v>NO</v>
      </c>
      <c r="P134" t="str">
        <f t="shared" si="30"/>
        <v>NO</v>
      </c>
    </row>
    <row r="135" spans="1:16">
      <c r="C135" t="str">
        <f t="shared" si="31"/>
        <v>NO</v>
      </c>
      <c r="D135" t="str">
        <f t="shared" si="31"/>
        <v>NO</v>
      </c>
      <c r="E135" t="str">
        <f t="shared" si="31"/>
        <v>NO</v>
      </c>
      <c r="F135" t="str">
        <f t="shared" si="31"/>
        <v>NO</v>
      </c>
      <c r="G135" t="str">
        <f t="shared" si="31"/>
        <v>NO</v>
      </c>
      <c r="H135"/>
      <c r="I135" t="str">
        <f t="shared" si="29"/>
        <v>NO</v>
      </c>
      <c r="J135" t="str">
        <f t="shared" si="24"/>
        <v>NO</v>
      </c>
      <c r="K135" t="str">
        <f t="shared" si="29"/>
        <v>NO</v>
      </c>
      <c r="M135" t="str">
        <f t="shared" si="25"/>
        <v>NO</v>
      </c>
      <c r="N135" t="str">
        <f t="shared" si="30"/>
        <v>NO</v>
      </c>
      <c r="O135" t="str">
        <f t="shared" si="30"/>
        <v>NO</v>
      </c>
      <c r="P135" t="str">
        <f t="shared" si="30"/>
        <v>NO</v>
      </c>
    </row>
    <row r="136" spans="1:16">
      <c r="C136" t="str">
        <f t="shared" si="31"/>
        <v>NO</v>
      </c>
      <c r="D136" t="str">
        <f t="shared" si="31"/>
        <v>NO</v>
      </c>
      <c r="E136" t="str">
        <f t="shared" si="31"/>
        <v>NO</v>
      </c>
      <c r="F136" t="str">
        <f t="shared" si="31"/>
        <v>NO</v>
      </c>
      <c r="G136" t="str">
        <f t="shared" si="31"/>
        <v>NO</v>
      </c>
      <c r="H136"/>
      <c r="I136" t="str">
        <f t="shared" si="29"/>
        <v>NO</v>
      </c>
      <c r="J136" t="str">
        <f t="shared" si="24"/>
        <v>NO</v>
      </c>
      <c r="K136" t="str">
        <f t="shared" si="29"/>
        <v>NO</v>
      </c>
      <c r="M136" t="str">
        <f t="shared" si="25"/>
        <v>NO</v>
      </c>
      <c r="N136" t="str">
        <f t="shared" si="30"/>
        <v>NO</v>
      </c>
      <c r="O136" t="str">
        <f t="shared" si="30"/>
        <v>NO</v>
      </c>
      <c r="P136" t="str">
        <f t="shared" si="30"/>
        <v>NO</v>
      </c>
    </row>
    <row r="137" spans="1:16">
      <c r="C137" t="str">
        <f t="shared" si="31"/>
        <v>NO</v>
      </c>
      <c r="D137" t="str">
        <f t="shared" si="31"/>
        <v>NO</v>
      </c>
      <c r="E137" t="str">
        <f t="shared" si="31"/>
        <v>NO</v>
      </c>
      <c r="F137" t="str">
        <f t="shared" si="31"/>
        <v>NO</v>
      </c>
      <c r="G137" t="str">
        <f t="shared" si="31"/>
        <v>NO</v>
      </c>
      <c r="H137"/>
      <c r="I137" t="str">
        <f t="shared" si="29"/>
        <v>NO</v>
      </c>
      <c r="J137" t="str">
        <f t="shared" si="24"/>
        <v>NO</v>
      </c>
      <c r="K137" t="str">
        <f t="shared" si="29"/>
        <v>NO</v>
      </c>
      <c r="M137" t="str">
        <f t="shared" si="25"/>
        <v>NO</v>
      </c>
      <c r="N137" t="str">
        <f t="shared" si="30"/>
        <v>NO</v>
      </c>
      <c r="O137" t="str">
        <f t="shared" si="30"/>
        <v>NO</v>
      </c>
      <c r="P137" t="str">
        <f t="shared" si="30"/>
        <v>NO</v>
      </c>
    </row>
    <row r="138" spans="1:16">
      <c r="A138" s="186" t="s">
        <v>135</v>
      </c>
      <c r="C138" s="188">
        <f>MEDIAN(C100:C137)</f>
        <v>5</v>
      </c>
      <c r="D138" s="188">
        <f t="shared" ref="D138:P138" si="32">MEDIAN(D100:D137)</f>
        <v>5</v>
      </c>
      <c r="E138" s="188" t="e">
        <f t="shared" si="32"/>
        <v>#NUM!</v>
      </c>
      <c r="F138" s="188">
        <f t="shared" si="32"/>
        <v>5</v>
      </c>
      <c r="G138" s="188">
        <f t="shared" si="32"/>
        <v>3.5</v>
      </c>
      <c r="H138" s="188"/>
      <c r="I138" s="188">
        <f t="shared" si="32"/>
        <v>5</v>
      </c>
      <c r="J138" s="188" t="e">
        <f t="shared" si="32"/>
        <v>#NUM!</v>
      </c>
      <c r="K138" s="188">
        <f t="shared" si="32"/>
        <v>5</v>
      </c>
      <c r="L138" s="188"/>
      <c r="M138" s="188">
        <f t="shared" si="32"/>
        <v>4</v>
      </c>
      <c r="N138" s="188">
        <f t="shared" si="32"/>
        <v>3</v>
      </c>
      <c r="O138" s="188" t="e">
        <f t="shared" si="32"/>
        <v>#NUM!</v>
      </c>
      <c r="P138" s="188">
        <f t="shared" si="32"/>
        <v>4</v>
      </c>
    </row>
    <row r="139" spans="1:16">
      <c r="A139" s="186" t="s">
        <v>136</v>
      </c>
      <c r="C139" s="188">
        <f>QUARTILE(C100:C137,1)</f>
        <v>5</v>
      </c>
      <c r="D139" s="188">
        <f t="shared" ref="D139:P139" si="33">QUARTILE(D100:D137,1)</f>
        <v>4</v>
      </c>
      <c r="E139" s="188" t="e">
        <f t="shared" si="33"/>
        <v>#NUM!</v>
      </c>
      <c r="F139" s="188">
        <f t="shared" si="33"/>
        <v>5</v>
      </c>
      <c r="G139" s="188">
        <f t="shared" si="33"/>
        <v>3</v>
      </c>
      <c r="H139" s="188"/>
      <c r="I139" s="188">
        <f t="shared" si="33"/>
        <v>5</v>
      </c>
      <c r="J139" s="188" t="e">
        <f t="shared" si="33"/>
        <v>#NUM!</v>
      </c>
      <c r="K139" s="188">
        <f t="shared" si="33"/>
        <v>5</v>
      </c>
      <c r="L139" s="188"/>
      <c r="M139" s="188">
        <f t="shared" si="33"/>
        <v>4</v>
      </c>
      <c r="N139" s="188">
        <f t="shared" si="33"/>
        <v>2.25</v>
      </c>
      <c r="O139" s="188" t="e">
        <f t="shared" si="33"/>
        <v>#NUM!</v>
      </c>
      <c r="P139" s="188">
        <f t="shared" si="33"/>
        <v>4</v>
      </c>
    </row>
    <row r="140" spans="1:16">
      <c r="A140" s="186" t="s">
        <v>137</v>
      </c>
      <c r="C140" s="188">
        <f>AVERAGE(C100:C137)</f>
        <v>4.9000000000000004</v>
      </c>
      <c r="D140" s="188">
        <f t="shared" ref="D140:P140" si="34">AVERAGE(D100:D137)</f>
        <v>4.5333333333333332</v>
      </c>
      <c r="E140" s="188" t="e">
        <f t="shared" si="34"/>
        <v>#DIV/0!</v>
      </c>
      <c r="F140" s="188">
        <f t="shared" si="34"/>
        <v>4.9000000000000004</v>
      </c>
      <c r="G140" s="188">
        <f t="shared" si="34"/>
        <v>3.4333333333333331</v>
      </c>
      <c r="H140" s="188"/>
      <c r="I140" s="188">
        <f t="shared" si="34"/>
        <v>4.9666666666666668</v>
      </c>
      <c r="J140" s="188" t="e">
        <f t="shared" si="34"/>
        <v>#DIV/0!</v>
      </c>
      <c r="K140" s="188">
        <f t="shared" si="34"/>
        <v>4.833333333333333</v>
      </c>
      <c r="L140" s="188"/>
      <c r="M140" s="188">
        <f t="shared" si="34"/>
        <v>4.3</v>
      </c>
      <c r="N140" s="188">
        <f t="shared" si="34"/>
        <v>3.2333333333333334</v>
      </c>
      <c r="O140" s="188" t="e">
        <f t="shared" si="34"/>
        <v>#DIV/0!</v>
      </c>
      <c r="P140" s="188">
        <f t="shared" si="34"/>
        <v>4.0666666666666664</v>
      </c>
    </row>
  </sheetData>
  <protectedRanges>
    <protectedRange sqref="AB88:AC95" name="Rango3_2_1_2"/>
    <protectedRange sqref="C88:Q95 Y88:AA95" name="Rango1_2_1_2"/>
    <protectedRange sqref="V57:W57 X88:X95 AD88:AE95 R88:T95 V88:W95" name="Rango2_2_1_2"/>
    <protectedRange sqref="AB58:AC87" name="Rango3_1"/>
    <protectedRange sqref="C58:Q87 Y58:AA87" name="Rango1_1"/>
    <protectedRange sqref="V58:X87 AD58:AE87 R58:T87" name="Rango2_1"/>
  </protectedRanges>
  <mergeCells count="35">
    <mergeCell ref="O3:O5"/>
    <mergeCell ref="P3:P5"/>
    <mergeCell ref="C2:H2"/>
    <mergeCell ref="I2:L2"/>
    <mergeCell ref="L3:L5"/>
    <mergeCell ref="M2:Q2"/>
    <mergeCell ref="C3:C5"/>
    <mergeCell ref="D3:D5"/>
    <mergeCell ref="E3:E5"/>
    <mergeCell ref="F3:F5"/>
    <mergeCell ref="G3:G5"/>
    <mergeCell ref="H3:H5"/>
    <mergeCell ref="B2:B5"/>
    <mergeCell ref="B53:B56"/>
    <mergeCell ref="C53:Q53"/>
    <mergeCell ref="R53:W53"/>
    <mergeCell ref="X53:AE53"/>
    <mergeCell ref="C54:E56"/>
    <mergeCell ref="F54:H56"/>
    <mergeCell ref="I54:K56"/>
    <mergeCell ref="L54:N56"/>
    <mergeCell ref="O54:Q56"/>
    <mergeCell ref="I3:I5"/>
    <mergeCell ref="J3:J5"/>
    <mergeCell ref="K3:K5"/>
    <mergeCell ref="Q3:Q5"/>
    <mergeCell ref="M3:M5"/>
    <mergeCell ref="N3:N5"/>
    <mergeCell ref="AD54:AE56"/>
    <mergeCell ref="R54:S56"/>
    <mergeCell ref="T54:U56"/>
    <mergeCell ref="V54:W56"/>
    <mergeCell ref="X54:X56"/>
    <mergeCell ref="Y54:AA56"/>
    <mergeCell ref="AB54:AC56"/>
  </mergeCells>
  <phoneticPr fontId="4" type="noConversion"/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140"/>
  <sheetViews>
    <sheetView topLeftCell="A3" zoomScale="70" zoomScaleNormal="70" workbookViewId="0">
      <selection activeCell="E10" sqref="E10"/>
    </sheetView>
  </sheetViews>
  <sheetFormatPr baseColWidth="10" defaultRowHeight="12.75"/>
  <cols>
    <col min="2" max="2" width="5" customWidth="1"/>
    <col min="3" max="3" width="9.5703125" customWidth="1"/>
    <col min="4" max="4" width="11.140625" customWidth="1"/>
    <col min="5" max="5" width="11" customWidth="1"/>
    <col min="6" max="6" width="14.85546875" customWidth="1"/>
    <col min="8" max="8" width="10.85546875" style="8" customWidth="1"/>
  </cols>
  <sheetData>
    <row r="1" spans="1:21" ht="13.5" thickBot="1">
      <c r="A1" s="90" t="s">
        <v>81</v>
      </c>
    </row>
    <row r="2" spans="1:21" ht="13.5" thickTop="1">
      <c r="B2" s="346" t="s">
        <v>88</v>
      </c>
      <c r="C2" s="349" t="s">
        <v>56</v>
      </c>
      <c r="D2" s="350"/>
      <c r="E2" s="350"/>
      <c r="F2" s="350"/>
      <c r="G2" s="350"/>
      <c r="H2" s="351"/>
      <c r="I2" s="352" t="s">
        <v>11</v>
      </c>
      <c r="J2" s="353"/>
      <c r="K2" s="353"/>
      <c r="L2" s="351"/>
      <c r="M2" s="354" t="s">
        <v>12</v>
      </c>
      <c r="N2" s="355"/>
      <c r="O2" s="355"/>
      <c r="P2" s="355"/>
      <c r="Q2" s="356"/>
    </row>
    <row r="3" spans="1:21" ht="12.75" customHeight="1">
      <c r="B3" s="347"/>
      <c r="C3" s="377" t="s">
        <v>57</v>
      </c>
      <c r="D3" s="380" t="s">
        <v>58</v>
      </c>
      <c r="E3" s="380" t="s">
        <v>59</v>
      </c>
      <c r="F3" s="380" t="s">
        <v>60</v>
      </c>
      <c r="G3" s="381" t="s">
        <v>61</v>
      </c>
      <c r="H3" s="382" t="s">
        <v>62</v>
      </c>
      <c r="I3" s="370" t="s">
        <v>3</v>
      </c>
      <c r="J3" s="373" t="s">
        <v>63</v>
      </c>
      <c r="K3" s="326" t="s">
        <v>64</v>
      </c>
      <c r="L3" s="374" t="s">
        <v>62</v>
      </c>
      <c r="M3" s="363" t="s">
        <v>65</v>
      </c>
      <c r="N3" s="365" t="s">
        <v>66</v>
      </c>
      <c r="O3" s="365" t="s">
        <v>67</v>
      </c>
      <c r="P3" s="368" t="s">
        <v>68</v>
      </c>
      <c r="Q3" s="357" t="s">
        <v>62</v>
      </c>
    </row>
    <row r="4" spans="1:21">
      <c r="B4" s="347"/>
      <c r="C4" s="378"/>
      <c r="D4" s="366"/>
      <c r="E4" s="366"/>
      <c r="F4" s="366"/>
      <c r="G4" s="327"/>
      <c r="H4" s="383"/>
      <c r="I4" s="371"/>
      <c r="J4" s="366"/>
      <c r="K4" s="327"/>
      <c r="L4" s="375"/>
      <c r="M4" s="331"/>
      <c r="N4" s="366"/>
      <c r="O4" s="366"/>
      <c r="P4" s="327"/>
      <c r="Q4" s="358"/>
    </row>
    <row r="5" spans="1:21" ht="13.5" thickBot="1">
      <c r="B5" s="348"/>
      <c r="C5" s="379"/>
      <c r="D5" s="367"/>
      <c r="E5" s="366"/>
      <c r="F5" s="367"/>
      <c r="G5" s="369"/>
      <c r="H5" s="384"/>
      <c r="I5" s="372"/>
      <c r="J5" s="367"/>
      <c r="K5" s="369"/>
      <c r="L5" s="376"/>
      <c r="M5" s="364"/>
      <c r="N5" s="367"/>
      <c r="O5" s="367"/>
      <c r="P5" s="369"/>
      <c r="Q5" s="359"/>
    </row>
    <row r="6" spans="1:21" ht="13.5" thickBot="1">
      <c r="A6">
        <f>IF(C6="NE",0,1)</f>
        <v>1</v>
      </c>
      <c r="B6" s="97" t="s">
        <v>89</v>
      </c>
      <c r="C6" s="183">
        <f>IF(C58+D58+E58&gt;13,5,IF(C58+D58+E58&gt;10,4,IF(C58+D58+E58&gt;7,3,IF(C58+D58+E58&gt;5,2,"NE"))))</f>
        <v>5</v>
      </c>
      <c r="D6" s="183">
        <f>IF(F58+G58+H58&gt;13,5,IF(F58+G58+H58&gt;10,4,IF(F58+G58+H58&gt;7,3,IF(F58+G58+H58&gt;5,2,"NE"))))</f>
        <v>5</v>
      </c>
      <c r="E6" s="246"/>
      <c r="F6" s="183">
        <f>IF(L58+M58+N58&gt;13,5,IF(L58+M58+N58&gt;10,4,IF(L58+M58+N58&gt;7,3,IF(L58+M58+N58&gt;5,2,"NE"))))</f>
        <v>5</v>
      </c>
      <c r="G6" s="183">
        <f>IF(O58+P58+Q58&gt;13,5,IF(O58+P58+Q58&gt;10,4,IF(O58+P58+Q58&gt;7,3,IF(O58+P58+Q58&gt;5,2,"NE"))))</f>
        <v>4</v>
      </c>
      <c r="H6" s="184" t="str">
        <f>IF(COUNTIF(C6:G6,2)&gt;1,"D","A")</f>
        <v>A</v>
      </c>
      <c r="I6" s="183">
        <f>IF(R58+S58&gt;8,5,IF(R58+S58&gt;6,4,IF(R58+S58&gt;4,3,IF(R58+S58&gt;2,2,"NE"))))</f>
        <v>5</v>
      </c>
      <c r="J6" s="246"/>
      <c r="K6" s="183">
        <f>IF(V58+W58&gt;8,5,IF(V58+W58&gt;6,4,IF(V58+W58&gt;4,3,IF(V58+W58&gt;2,2,"NE"))))</f>
        <v>5</v>
      </c>
      <c r="L6" s="184" t="str">
        <f>IF(OR(COUNTIF(I6:K6,2)&gt;1,H6="D"),"D","A")</f>
        <v>A</v>
      </c>
      <c r="M6" s="183">
        <f>X58</f>
        <v>3</v>
      </c>
      <c r="N6" s="183">
        <f>IF(Y58+Z58+AA58&gt;13,5,IF(Y58+Z58+AA58&gt;10,4,IF(Y58+Z58+AA58&gt;7,3,IF(Y58+Z58+AA58&gt;5,2,"NE"))))</f>
        <v>3</v>
      </c>
      <c r="O6" s="246"/>
      <c r="P6" s="183">
        <f>IF(AD58+AE58&gt;8,5,IF(AD58+AE58&gt;6,4,IF(AD58+AE58&gt;4,3,IF(AD58+AE58&gt;2,2,"NE"))))</f>
        <v>4</v>
      </c>
      <c r="Q6" s="184" t="str">
        <f>IF(OR(COUNTIF(M6:P6,2)&gt;1,L6="D"),"D","A")</f>
        <v>A</v>
      </c>
      <c r="S6">
        <f>IF(AND(SUM(C6:G6)&gt;0,H6="A"),1,0)</f>
        <v>1</v>
      </c>
      <c r="T6">
        <f>IF(AND(SUM(I6:K6)&gt;0,L6="A"),1,0)</f>
        <v>1</v>
      </c>
      <c r="U6">
        <f>IF(AND(SUM(M6:P6)&gt;0,Q6="A"),1,0)</f>
        <v>1</v>
      </c>
    </row>
    <row r="7" spans="1:21" ht="13.5" thickBot="1">
      <c r="A7">
        <f t="shared" ref="A7:A43" si="0">IF(C7="NE",0,1)</f>
        <v>1</v>
      </c>
      <c r="B7" s="100" t="s">
        <v>90</v>
      </c>
      <c r="C7" s="183">
        <f t="shared" ref="C7:C43" si="1">IF(C59+D59+E59&gt;13,5,IF(C59+D59+E59&gt;10,4,IF(C59+D59+E59&gt;7,3,IF(C59+D59+E59&gt;5,2,"NE"))))</f>
        <v>5</v>
      </c>
      <c r="D7" s="183">
        <f t="shared" ref="D7:D43" si="2">IF(F59+G59+H59&gt;13,5,IF(F59+G59+H59&gt;10,4,IF(F59+G59+H59&gt;7,3,IF(F59+G59+H59&gt;5,2,"NE"))))</f>
        <v>4</v>
      </c>
      <c r="E7" s="246"/>
      <c r="F7" s="183">
        <f t="shared" ref="F7:F43" si="3">IF(L59+M59+N59&gt;13,5,IF(L59+M59+N59&gt;10,4,IF(L59+M59+N59&gt;7,3,IF(L59+M59+N59&gt;5,2,"NE"))))</f>
        <v>5</v>
      </c>
      <c r="G7" s="183">
        <f t="shared" ref="G7:G43" si="4">IF(O59+P59+Q59&gt;13,5,IF(O59+P59+Q59&gt;10,4,IF(O59+P59+Q59&gt;7,3,IF(O59+P59+Q59&gt;5,2,"NE"))))</f>
        <v>3</v>
      </c>
      <c r="H7" s="184" t="str">
        <f t="shared" ref="H7:H43" si="5">IF(COUNTIF(C7:G7,2)&gt;1,"D","A")</f>
        <v>A</v>
      </c>
      <c r="I7" s="183">
        <f t="shared" ref="I7:I43" si="6">IF(R59+S59&gt;8,5,IF(R59+S59&gt;6,4,IF(R59+S59&gt;4,3,IF(R59+S59&gt;2,2,"NE"))))</f>
        <v>5</v>
      </c>
      <c r="J7" s="246"/>
      <c r="K7" s="183">
        <f t="shared" ref="K7:K43" si="7">IF(V59+W59&gt;8,5,IF(V59+W59&gt;6,4,IF(V59+W59&gt;4,3,IF(V59+W59&gt;2,2,"NE"))))</f>
        <v>4</v>
      </c>
      <c r="L7" s="184" t="str">
        <f t="shared" ref="L7:L43" si="8">IF(OR(COUNTIF(I7:K7,2)&gt;1,H7="D"),"D","A")</f>
        <v>A</v>
      </c>
      <c r="M7" s="183">
        <f t="shared" ref="M7:M43" si="9">X59</f>
        <v>3</v>
      </c>
      <c r="N7" s="183">
        <f t="shared" ref="N7:N43" si="10">IF(Y59+Z59+AA59&gt;13,5,IF(Y59+Z59+AA59&gt;10,4,IF(Y59+Z59+AA59&gt;7,3,IF(Y59+Z59+AA59&gt;5,2,"NE"))))</f>
        <v>3</v>
      </c>
      <c r="O7" s="246"/>
      <c r="P7" s="183">
        <f t="shared" ref="P7:P43" si="11">IF(AD59+AE59&gt;8,5,IF(AD59+AE59&gt;6,4,IF(AD59+AE59&gt;4,3,IF(AD59+AE59&gt;2,2,"NE"))))</f>
        <v>5</v>
      </c>
      <c r="Q7" s="184" t="str">
        <f t="shared" ref="Q7:Q43" si="12">IF(OR(COUNTIF(M7:P7,2)&gt;1,L7="D"),"D","A")</f>
        <v>A</v>
      </c>
      <c r="S7">
        <f t="shared" ref="S7:S43" si="13">IF(AND(SUM(C7:G7)&gt;0,H7="A"),1,0)</f>
        <v>1</v>
      </c>
      <c r="T7">
        <f t="shared" ref="T7:T43" si="14">IF(AND(SUM(I7:K7)&gt;0,L7="A"),1,0)</f>
        <v>1</v>
      </c>
      <c r="U7">
        <f t="shared" ref="U7:U43" si="15">IF(AND(SUM(M7:P7)&gt;0,Q7="A"),1,0)</f>
        <v>1</v>
      </c>
    </row>
    <row r="8" spans="1:21" ht="13.5" thickBot="1">
      <c r="A8">
        <f t="shared" si="0"/>
        <v>1</v>
      </c>
      <c r="B8" s="100" t="s">
        <v>91</v>
      </c>
      <c r="C8" s="183">
        <f t="shared" si="1"/>
        <v>5</v>
      </c>
      <c r="D8" s="183">
        <f t="shared" si="2"/>
        <v>3</v>
      </c>
      <c r="E8" s="246"/>
      <c r="F8" s="183">
        <f t="shared" si="3"/>
        <v>3</v>
      </c>
      <c r="G8" s="183">
        <f t="shared" si="4"/>
        <v>3</v>
      </c>
      <c r="H8" s="184" t="str">
        <f t="shared" si="5"/>
        <v>A</v>
      </c>
      <c r="I8" s="183">
        <f t="shared" si="6"/>
        <v>5</v>
      </c>
      <c r="J8" s="246"/>
      <c r="K8" s="183">
        <f t="shared" si="7"/>
        <v>5</v>
      </c>
      <c r="L8" s="184" t="str">
        <f t="shared" si="8"/>
        <v>A</v>
      </c>
      <c r="M8" s="183">
        <f t="shared" si="9"/>
        <v>2</v>
      </c>
      <c r="N8" s="183">
        <f t="shared" si="10"/>
        <v>4</v>
      </c>
      <c r="O8" s="246"/>
      <c r="P8" s="183">
        <f t="shared" si="11"/>
        <v>4</v>
      </c>
      <c r="Q8" s="184" t="str">
        <f t="shared" si="12"/>
        <v>A</v>
      </c>
      <c r="S8">
        <f t="shared" si="13"/>
        <v>1</v>
      </c>
      <c r="T8">
        <f t="shared" si="14"/>
        <v>1</v>
      </c>
      <c r="U8">
        <f t="shared" si="15"/>
        <v>1</v>
      </c>
    </row>
    <row r="9" spans="1:21" ht="13.5" thickBot="1">
      <c r="A9">
        <f t="shared" si="0"/>
        <v>1</v>
      </c>
      <c r="B9" s="100" t="s">
        <v>92</v>
      </c>
      <c r="C9" s="183">
        <f t="shared" si="1"/>
        <v>5</v>
      </c>
      <c r="D9" s="183">
        <f t="shared" si="2"/>
        <v>3</v>
      </c>
      <c r="E9" s="246"/>
      <c r="F9" s="183">
        <f t="shared" si="3"/>
        <v>4</v>
      </c>
      <c r="G9" s="183">
        <f t="shared" si="4"/>
        <v>2</v>
      </c>
      <c r="H9" s="184" t="str">
        <f t="shared" si="5"/>
        <v>A</v>
      </c>
      <c r="I9" s="183">
        <f t="shared" si="6"/>
        <v>5</v>
      </c>
      <c r="J9" s="246"/>
      <c r="K9" s="183">
        <f t="shared" si="7"/>
        <v>4</v>
      </c>
      <c r="L9" s="184" t="str">
        <f t="shared" si="8"/>
        <v>A</v>
      </c>
      <c r="M9" s="183">
        <f t="shared" si="9"/>
        <v>4</v>
      </c>
      <c r="N9" s="183">
        <f t="shared" si="10"/>
        <v>3</v>
      </c>
      <c r="O9" s="246"/>
      <c r="P9" s="183">
        <f t="shared" si="11"/>
        <v>4</v>
      </c>
      <c r="Q9" s="184" t="str">
        <f t="shared" si="12"/>
        <v>A</v>
      </c>
      <c r="S9">
        <f t="shared" si="13"/>
        <v>1</v>
      </c>
      <c r="T9">
        <f t="shared" si="14"/>
        <v>1</v>
      </c>
      <c r="U9">
        <f t="shared" si="15"/>
        <v>1</v>
      </c>
    </row>
    <row r="10" spans="1:21" ht="13.5" thickBot="1">
      <c r="A10">
        <f t="shared" si="0"/>
        <v>1</v>
      </c>
      <c r="B10" s="100" t="s">
        <v>93</v>
      </c>
      <c r="C10" s="183">
        <f t="shared" si="1"/>
        <v>5</v>
      </c>
      <c r="D10" s="183">
        <f t="shared" si="2"/>
        <v>5</v>
      </c>
      <c r="E10" s="246"/>
      <c r="F10" s="183">
        <f t="shared" si="3"/>
        <v>5</v>
      </c>
      <c r="G10" s="183">
        <f t="shared" si="4"/>
        <v>3</v>
      </c>
      <c r="H10" s="184" t="str">
        <f t="shared" si="5"/>
        <v>A</v>
      </c>
      <c r="I10" s="183">
        <f t="shared" si="6"/>
        <v>5</v>
      </c>
      <c r="J10" s="246"/>
      <c r="K10" s="183">
        <f t="shared" si="7"/>
        <v>5</v>
      </c>
      <c r="L10" s="184" t="str">
        <f t="shared" si="8"/>
        <v>A</v>
      </c>
      <c r="M10" s="183">
        <f t="shared" si="9"/>
        <v>5</v>
      </c>
      <c r="N10" s="183">
        <f t="shared" si="10"/>
        <v>4</v>
      </c>
      <c r="O10" s="246"/>
      <c r="P10" s="183">
        <f t="shared" si="11"/>
        <v>4</v>
      </c>
      <c r="Q10" s="184" t="str">
        <f t="shared" si="12"/>
        <v>A</v>
      </c>
      <c r="S10">
        <f t="shared" si="13"/>
        <v>1</v>
      </c>
      <c r="T10">
        <f t="shared" si="14"/>
        <v>1</v>
      </c>
      <c r="U10">
        <f t="shared" si="15"/>
        <v>1</v>
      </c>
    </row>
    <row r="11" spans="1:21" ht="13.5" thickBot="1">
      <c r="A11">
        <f t="shared" si="0"/>
        <v>1</v>
      </c>
      <c r="B11" s="100" t="s">
        <v>94</v>
      </c>
      <c r="C11" s="183">
        <f t="shared" si="1"/>
        <v>4</v>
      </c>
      <c r="D11" s="183">
        <f t="shared" si="2"/>
        <v>3</v>
      </c>
      <c r="E11" s="246"/>
      <c r="F11" s="183">
        <f t="shared" si="3"/>
        <v>5</v>
      </c>
      <c r="G11" s="183">
        <f t="shared" si="4"/>
        <v>2</v>
      </c>
      <c r="H11" s="184" t="str">
        <f t="shared" si="5"/>
        <v>A</v>
      </c>
      <c r="I11" s="183">
        <f t="shared" si="6"/>
        <v>5</v>
      </c>
      <c r="J11" s="246"/>
      <c r="K11" s="183">
        <f t="shared" si="7"/>
        <v>5</v>
      </c>
      <c r="L11" s="184" t="str">
        <f t="shared" si="8"/>
        <v>A</v>
      </c>
      <c r="M11" s="183">
        <f t="shared" si="9"/>
        <v>2</v>
      </c>
      <c r="N11" s="183">
        <f t="shared" si="10"/>
        <v>2</v>
      </c>
      <c r="O11" s="246"/>
      <c r="P11" s="183">
        <f t="shared" si="11"/>
        <v>5</v>
      </c>
      <c r="Q11" s="184" t="str">
        <f t="shared" si="12"/>
        <v>D</v>
      </c>
      <c r="S11">
        <f t="shared" si="13"/>
        <v>1</v>
      </c>
      <c r="T11">
        <f t="shared" si="14"/>
        <v>1</v>
      </c>
      <c r="U11">
        <f t="shared" si="15"/>
        <v>0</v>
      </c>
    </row>
    <row r="12" spans="1:21" ht="13.5" thickBot="1">
      <c r="A12">
        <f t="shared" si="0"/>
        <v>1</v>
      </c>
      <c r="B12" s="100" t="s">
        <v>95</v>
      </c>
      <c r="C12" s="183">
        <f t="shared" si="1"/>
        <v>5</v>
      </c>
      <c r="D12" s="183">
        <f t="shared" si="2"/>
        <v>3</v>
      </c>
      <c r="E12" s="246"/>
      <c r="F12" s="183">
        <f t="shared" si="3"/>
        <v>5</v>
      </c>
      <c r="G12" s="183">
        <f t="shared" si="4"/>
        <v>2</v>
      </c>
      <c r="H12" s="184" t="str">
        <f t="shared" si="5"/>
        <v>A</v>
      </c>
      <c r="I12" s="183">
        <f t="shared" si="6"/>
        <v>5</v>
      </c>
      <c r="J12" s="246"/>
      <c r="K12" s="183">
        <f t="shared" si="7"/>
        <v>5</v>
      </c>
      <c r="L12" s="184" t="str">
        <f t="shared" si="8"/>
        <v>A</v>
      </c>
      <c r="M12" s="183">
        <f t="shared" si="9"/>
        <v>1</v>
      </c>
      <c r="N12" s="183">
        <f t="shared" si="10"/>
        <v>2</v>
      </c>
      <c r="O12" s="246"/>
      <c r="P12" s="183">
        <f t="shared" si="11"/>
        <v>2</v>
      </c>
      <c r="Q12" s="184" t="str">
        <f t="shared" si="12"/>
        <v>D</v>
      </c>
      <c r="S12">
        <f t="shared" si="13"/>
        <v>1</v>
      </c>
      <c r="T12">
        <f t="shared" si="14"/>
        <v>1</v>
      </c>
      <c r="U12">
        <f t="shared" si="15"/>
        <v>0</v>
      </c>
    </row>
    <row r="13" spans="1:21" ht="13.5" thickBot="1">
      <c r="A13">
        <f t="shared" si="0"/>
        <v>1</v>
      </c>
      <c r="B13" s="100" t="s">
        <v>96</v>
      </c>
      <c r="C13" s="183">
        <f t="shared" si="1"/>
        <v>5</v>
      </c>
      <c r="D13" s="183">
        <f t="shared" si="2"/>
        <v>4</v>
      </c>
      <c r="E13" s="246"/>
      <c r="F13" s="183">
        <f t="shared" si="3"/>
        <v>5</v>
      </c>
      <c r="G13" s="183">
        <f t="shared" si="4"/>
        <v>3</v>
      </c>
      <c r="H13" s="184" t="str">
        <f t="shared" si="5"/>
        <v>A</v>
      </c>
      <c r="I13" s="183">
        <f t="shared" si="6"/>
        <v>5</v>
      </c>
      <c r="J13" s="246"/>
      <c r="K13" s="183">
        <f t="shared" si="7"/>
        <v>3</v>
      </c>
      <c r="L13" s="184" t="str">
        <f t="shared" si="8"/>
        <v>A</v>
      </c>
      <c r="M13" s="183">
        <f t="shared" si="9"/>
        <v>3</v>
      </c>
      <c r="N13" s="183">
        <f t="shared" si="10"/>
        <v>2</v>
      </c>
      <c r="O13" s="246"/>
      <c r="P13" s="183">
        <f t="shared" si="11"/>
        <v>5</v>
      </c>
      <c r="Q13" s="184" t="str">
        <f t="shared" si="12"/>
        <v>A</v>
      </c>
      <c r="S13">
        <f t="shared" si="13"/>
        <v>1</v>
      </c>
      <c r="T13">
        <f t="shared" si="14"/>
        <v>1</v>
      </c>
      <c r="U13">
        <f t="shared" si="15"/>
        <v>1</v>
      </c>
    </row>
    <row r="14" spans="1:21" ht="13.5" thickBot="1">
      <c r="A14">
        <f t="shared" si="0"/>
        <v>1</v>
      </c>
      <c r="B14" s="100" t="s">
        <v>97</v>
      </c>
      <c r="C14" s="183">
        <f t="shared" si="1"/>
        <v>5</v>
      </c>
      <c r="D14" s="183">
        <f t="shared" si="2"/>
        <v>2</v>
      </c>
      <c r="E14" s="246"/>
      <c r="F14" s="183">
        <f t="shared" si="3"/>
        <v>5</v>
      </c>
      <c r="G14" s="183">
        <f t="shared" si="4"/>
        <v>2</v>
      </c>
      <c r="H14" s="184" t="str">
        <f t="shared" si="5"/>
        <v>D</v>
      </c>
      <c r="I14" s="183">
        <f t="shared" si="6"/>
        <v>5</v>
      </c>
      <c r="J14" s="246"/>
      <c r="K14" s="183">
        <f t="shared" si="7"/>
        <v>5</v>
      </c>
      <c r="L14" s="184" t="str">
        <f t="shared" si="8"/>
        <v>D</v>
      </c>
      <c r="M14" s="183">
        <f t="shared" si="9"/>
        <v>5</v>
      </c>
      <c r="N14" s="183">
        <f t="shared" si="10"/>
        <v>2</v>
      </c>
      <c r="O14" s="246"/>
      <c r="P14" s="183">
        <f t="shared" si="11"/>
        <v>5</v>
      </c>
      <c r="Q14" s="184" t="str">
        <f t="shared" si="12"/>
        <v>D</v>
      </c>
      <c r="S14">
        <f t="shared" si="13"/>
        <v>0</v>
      </c>
      <c r="T14">
        <f t="shared" si="14"/>
        <v>0</v>
      </c>
      <c r="U14">
        <f t="shared" si="15"/>
        <v>0</v>
      </c>
    </row>
    <row r="15" spans="1:21" ht="13.5" thickBot="1">
      <c r="A15">
        <f t="shared" si="0"/>
        <v>1</v>
      </c>
      <c r="B15" s="100" t="s">
        <v>98</v>
      </c>
      <c r="C15" s="183">
        <f t="shared" si="1"/>
        <v>5</v>
      </c>
      <c r="D15" s="183">
        <f t="shared" si="2"/>
        <v>3</v>
      </c>
      <c r="E15" s="246"/>
      <c r="F15" s="183">
        <f t="shared" si="3"/>
        <v>5</v>
      </c>
      <c r="G15" s="183">
        <f t="shared" si="4"/>
        <v>2</v>
      </c>
      <c r="H15" s="184" t="str">
        <f t="shared" si="5"/>
        <v>A</v>
      </c>
      <c r="I15" s="183">
        <f t="shared" si="6"/>
        <v>5</v>
      </c>
      <c r="J15" s="246"/>
      <c r="K15" s="183">
        <f t="shared" si="7"/>
        <v>3</v>
      </c>
      <c r="L15" s="184" t="str">
        <f t="shared" si="8"/>
        <v>A</v>
      </c>
      <c r="M15" s="183">
        <f t="shared" si="9"/>
        <v>2</v>
      </c>
      <c r="N15" s="183">
        <f t="shared" si="10"/>
        <v>3</v>
      </c>
      <c r="O15" s="246"/>
      <c r="P15" s="183">
        <f t="shared" si="11"/>
        <v>4</v>
      </c>
      <c r="Q15" s="184" t="str">
        <f t="shared" si="12"/>
        <v>A</v>
      </c>
      <c r="S15">
        <f t="shared" si="13"/>
        <v>1</v>
      </c>
      <c r="T15">
        <f t="shared" si="14"/>
        <v>1</v>
      </c>
      <c r="U15">
        <f t="shared" si="15"/>
        <v>1</v>
      </c>
    </row>
    <row r="16" spans="1:21" ht="13.5" thickBot="1">
      <c r="A16">
        <f t="shared" si="0"/>
        <v>1</v>
      </c>
      <c r="B16" s="100" t="s">
        <v>99</v>
      </c>
      <c r="C16" s="183">
        <f t="shared" si="1"/>
        <v>5</v>
      </c>
      <c r="D16" s="183">
        <f t="shared" si="2"/>
        <v>4</v>
      </c>
      <c r="E16" s="246"/>
      <c r="F16" s="183">
        <f t="shared" si="3"/>
        <v>5</v>
      </c>
      <c r="G16" s="183">
        <f t="shared" si="4"/>
        <v>4</v>
      </c>
      <c r="H16" s="184" t="str">
        <f t="shared" si="5"/>
        <v>A</v>
      </c>
      <c r="I16" s="183">
        <f t="shared" si="6"/>
        <v>5</v>
      </c>
      <c r="J16" s="246"/>
      <c r="K16" s="183">
        <f t="shared" si="7"/>
        <v>5</v>
      </c>
      <c r="L16" s="184" t="str">
        <f t="shared" si="8"/>
        <v>A</v>
      </c>
      <c r="M16" s="183">
        <f t="shared" si="9"/>
        <v>2</v>
      </c>
      <c r="N16" s="183">
        <f t="shared" si="10"/>
        <v>3</v>
      </c>
      <c r="O16" s="246"/>
      <c r="P16" s="183">
        <f t="shared" si="11"/>
        <v>5</v>
      </c>
      <c r="Q16" s="184" t="str">
        <f t="shared" si="12"/>
        <v>A</v>
      </c>
      <c r="S16">
        <f t="shared" si="13"/>
        <v>1</v>
      </c>
      <c r="T16">
        <f t="shared" si="14"/>
        <v>1</v>
      </c>
      <c r="U16">
        <f t="shared" si="15"/>
        <v>1</v>
      </c>
    </row>
    <row r="17" spans="1:21" ht="13.5" thickBot="1">
      <c r="A17">
        <f t="shared" si="0"/>
        <v>1</v>
      </c>
      <c r="B17" s="100" t="s">
        <v>100</v>
      </c>
      <c r="C17" s="183">
        <f t="shared" si="1"/>
        <v>5</v>
      </c>
      <c r="D17" s="183">
        <f t="shared" si="2"/>
        <v>3</v>
      </c>
      <c r="E17" s="246"/>
      <c r="F17" s="183">
        <f t="shared" si="3"/>
        <v>5</v>
      </c>
      <c r="G17" s="183">
        <f t="shared" si="4"/>
        <v>2</v>
      </c>
      <c r="H17" s="184" t="str">
        <f t="shared" si="5"/>
        <v>A</v>
      </c>
      <c r="I17" s="183">
        <f t="shared" si="6"/>
        <v>5</v>
      </c>
      <c r="J17" s="246"/>
      <c r="K17" s="183">
        <f t="shared" si="7"/>
        <v>3</v>
      </c>
      <c r="L17" s="184" t="str">
        <f t="shared" si="8"/>
        <v>A</v>
      </c>
      <c r="M17" s="183">
        <f t="shared" si="9"/>
        <v>2</v>
      </c>
      <c r="N17" s="183">
        <f t="shared" si="10"/>
        <v>3</v>
      </c>
      <c r="O17" s="246"/>
      <c r="P17" s="183">
        <f t="shared" si="11"/>
        <v>4</v>
      </c>
      <c r="Q17" s="184" t="str">
        <f t="shared" si="12"/>
        <v>A</v>
      </c>
      <c r="S17">
        <f t="shared" si="13"/>
        <v>1</v>
      </c>
      <c r="T17">
        <f t="shared" si="14"/>
        <v>1</v>
      </c>
      <c r="U17">
        <f t="shared" si="15"/>
        <v>1</v>
      </c>
    </row>
    <row r="18" spans="1:21" ht="13.5" thickBot="1">
      <c r="A18">
        <f t="shared" si="0"/>
        <v>1</v>
      </c>
      <c r="B18" s="100" t="s">
        <v>101</v>
      </c>
      <c r="C18" s="183">
        <f t="shared" si="1"/>
        <v>5</v>
      </c>
      <c r="D18" s="183">
        <f t="shared" si="2"/>
        <v>5</v>
      </c>
      <c r="E18" s="246"/>
      <c r="F18" s="183">
        <f t="shared" si="3"/>
        <v>5</v>
      </c>
      <c r="G18" s="183">
        <f t="shared" si="4"/>
        <v>2</v>
      </c>
      <c r="H18" s="184" t="str">
        <f t="shared" si="5"/>
        <v>A</v>
      </c>
      <c r="I18" s="183">
        <f t="shared" si="6"/>
        <v>5</v>
      </c>
      <c r="J18" s="246"/>
      <c r="K18" s="183">
        <f t="shared" si="7"/>
        <v>5</v>
      </c>
      <c r="L18" s="184" t="str">
        <f t="shared" si="8"/>
        <v>A</v>
      </c>
      <c r="M18" s="183">
        <f t="shared" si="9"/>
        <v>2</v>
      </c>
      <c r="N18" s="183">
        <f t="shared" si="10"/>
        <v>4</v>
      </c>
      <c r="O18" s="246"/>
      <c r="P18" s="183">
        <f t="shared" si="11"/>
        <v>4</v>
      </c>
      <c r="Q18" s="184" t="str">
        <f t="shared" si="12"/>
        <v>A</v>
      </c>
      <c r="S18">
        <f t="shared" si="13"/>
        <v>1</v>
      </c>
      <c r="T18">
        <f t="shared" si="14"/>
        <v>1</v>
      </c>
      <c r="U18">
        <f t="shared" si="15"/>
        <v>1</v>
      </c>
    </row>
    <row r="19" spans="1:21" ht="13.5" thickBot="1">
      <c r="A19">
        <f t="shared" si="0"/>
        <v>1</v>
      </c>
      <c r="B19" s="100" t="s">
        <v>102</v>
      </c>
      <c r="C19" s="183">
        <f t="shared" si="1"/>
        <v>5</v>
      </c>
      <c r="D19" s="183">
        <f t="shared" si="2"/>
        <v>4</v>
      </c>
      <c r="E19" s="246"/>
      <c r="F19" s="183">
        <f t="shared" si="3"/>
        <v>5</v>
      </c>
      <c r="G19" s="183">
        <f t="shared" si="4"/>
        <v>3</v>
      </c>
      <c r="H19" s="184" t="str">
        <f t="shared" si="5"/>
        <v>A</v>
      </c>
      <c r="I19" s="183">
        <f t="shared" si="6"/>
        <v>5</v>
      </c>
      <c r="J19" s="246"/>
      <c r="K19" s="183">
        <f t="shared" si="7"/>
        <v>5</v>
      </c>
      <c r="L19" s="184" t="str">
        <f t="shared" si="8"/>
        <v>A</v>
      </c>
      <c r="M19" s="183">
        <f t="shared" si="9"/>
        <v>5</v>
      </c>
      <c r="N19" s="183">
        <f t="shared" si="10"/>
        <v>4</v>
      </c>
      <c r="O19" s="246"/>
      <c r="P19" s="183">
        <f t="shared" si="11"/>
        <v>5</v>
      </c>
      <c r="Q19" s="184" t="str">
        <f t="shared" si="12"/>
        <v>A</v>
      </c>
      <c r="S19">
        <f t="shared" si="13"/>
        <v>1</v>
      </c>
      <c r="T19">
        <f t="shared" si="14"/>
        <v>1</v>
      </c>
      <c r="U19">
        <f t="shared" si="15"/>
        <v>1</v>
      </c>
    </row>
    <row r="20" spans="1:21" ht="13.5" thickBot="1">
      <c r="A20">
        <f t="shared" si="0"/>
        <v>1</v>
      </c>
      <c r="B20" s="100" t="s">
        <v>103</v>
      </c>
      <c r="C20" s="183">
        <f t="shared" si="1"/>
        <v>5</v>
      </c>
      <c r="D20" s="183">
        <f t="shared" si="2"/>
        <v>5</v>
      </c>
      <c r="E20" s="246"/>
      <c r="F20" s="183">
        <f t="shared" si="3"/>
        <v>5</v>
      </c>
      <c r="G20" s="183">
        <f t="shared" si="4"/>
        <v>2</v>
      </c>
      <c r="H20" s="184" t="str">
        <f t="shared" si="5"/>
        <v>A</v>
      </c>
      <c r="I20" s="183">
        <f t="shared" si="6"/>
        <v>5</v>
      </c>
      <c r="J20" s="246"/>
      <c r="K20" s="183">
        <f t="shared" si="7"/>
        <v>5</v>
      </c>
      <c r="L20" s="184" t="str">
        <f t="shared" si="8"/>
        <v>A</v>
      </c>
      <c r="M20" s="183">
        <f t="shared" si="9"/>
        <v>5</v>
      </c>
      <c r="N20" s="183">
        <f t="shared" si="10"/>
        <v>4</v>
      </c>
      <c r="O20" s="246"/>
      <c r="P20" s="183">
        <f t="shared" si="11"/>
        <v>5</v>
      </c>
      <c r="Q20" s="184" t="str">
        <f t="shared" si="12"/>
        <v>A</v>
      </c>
      <c r="S20">
        <f t="shared" si="13"/>
        <v>1</v>
      </c>
      <c r="T20">
        <f t="shared" si="14"/>
        <v>1</v>
      </c>
      <c r="U20">
        <f t="shared" si="15"/>
        <v>1</v>
      </c>
    </row>
    <row r="21" spans="1:21" ht="13.5" thickBot="1">
      <c r="A21">
        <f t="shared" si="0"/>
        <v>1</v>
      </c>
      <c r="B21" s="100" t="s">
        <v>104</v>
      </c>
      <c r="C21" s="183">
        <f t="shared" si="1"/>
        <v>5</v>
      </c>
      <c r="D21" s="183">
        <f t="shared" si="2"/>
        <v>5</v>
      </c>
      <c r="E21" s="246"/>
      <c r="F21" s="183">
        <f t="shared" si="3"/>
        <v>5</v>
      </c>
      <c r="G21" s="183">
        <f t="shared" si="4"/>
        <v>5</v>
      </c>
      <c r="H21" s="184" t="str">
        <f t="shared" si="5"/>
        <v>A</v>
      </c>
      <c r="I21" s="183">
        <f t="shared" si="6"/>
        <v>5</v>
      </c>
      <c r="J21" s="246"/>
      <c r="K21" s="183">
        <f t="shared" si="7"/>
        <v>5</v>
      </c>
      <c r="L21" s="184" t="str">
        <f t="shared" si="8"/>
        <v>A</v>
      </c>
      <c r="M21" s="183">
        <f t="shared" si="9"/>
        <v>5</v>
      </c>
      <c r="N21" s="183">
        <f t="shared" si="10"/>
        <v>5</v>
      </c>
      <c r="O21" s="246"/>
      <c r="P21" s="183">
        <f t="shared" si="11"/>
        <v>5</v>
      </c>
      <c r="Q21" s="184" t="str">
        <f t="shared" si="12"/>
        <v>A</v>
      </c>
      <c r="S21">
        <f t="shared" si="13"/>
        <v>1</v>
      </c>
      <c r="T21">
        <f t="shared" si="14"/>
        <v>1</v>
      </c>
      <c r="U21">
        <f t="shared" si="15"/>
        <v>1</v>
      </c>
    </row>
    <row r="22" spans="1:21" ht="13.5" thickBot="1">
      <c r="A22">
        <f t="shared" si="0"/>
        <v>1</v>
      </c>
      <c r="B22" s="100" t="s">
        <v>105</v>
      </c>
      <c r="C22" s="183">
        <f t="shared" si="1"/>
        <v>5</v>
      </c>
      <c r="D22" s="183">
        <f t="shared" si="2"/>
        <v>3</v>
      </c>
      <c r="E22" s="246"/>
      <c r="F22" s="183">
        <f t="shared" si="3"/>
        <v>5</v>
      </c>
      <c r="G22" s="183">
        <f t="shared" si="4"/>
        <v>2</v>
      </c>
      <c r="H22" s="184" t="str">
        <f t="shared" si="5"/>
        <v>A</v>
      </c>
      <c r="I22" s="183">
        <f t="shared" si="6"/>
        <v>5</v>
      </c>
      <c r="J22" s="246"/>
      <c r="K22" s="183">
        <f t="shared" si="7"/>
        <v>5</v>
      </c>
      <c r="L22" s="184" t="str">
        <f t="shared" si="8"/>
        <v>A</v>
      </c>
      <c r="M22" s="183">
        <f t="shared" si="9"/>
        <v>5</v>
      </c>
      <c r="N22" s="183">
        <f t="shared" si="10"/>
        <v>4</v>
      </c>
      <c r="O22" s="246"/>
      <c r="P22" s="183">
        <f t="shared" si="11"/>
        <v>5</v>
      </c>
      <c r="Q22" s="184" t="str">
        <f t="shared" si="12"/>
        <v>A</v>
      </c>
      <c r="S22">
        <f t="shared" si="13"/>
        <v>1</v>
      </c>
      <c r="T22">
        <f t="shared" si="14"/>
        <v>1</v>
      </c>
      <c r="U22">
        <f t="shared" si="15"/>
        <v>1</v>
      </c>
    </row>
    <row r="23" spans="1:21" ht="13.5" thickBot="1">
      <c r="A23">
        <f t="shared" si="0"/>
        <v>1</v>
      </c>
      <c r="B23" s="100" t="s">
        <v>106</v>
      </c>
      <c r="C23" s="183">
        <f t="shared" si="1"/>
        <v>5</v>
      </c>
      <c r="D23" s="183">
        <f t="shared" si="2"/>
        <v>4</v>
      </c>
      <c r="E23" s="246"/>
      <c r="F23" s="183">
        <f t="shared" si="3"/>
        <v>5</v>
      </c>
      <c r="G23" s="183">
        <f t="shared" si="4"/>
        <v>3</v>
      </c>
      <c r="H23" s="184" t="str">
        <f t="shared" si="5"/>
        <v>A</v>
      </c>
      <c r="I23" s="183">
        <f t="shared" si="6"/>
        <v>5</v>
      </c>
      <c r="J23" s="246"/>
      <c r="K23" s="183">
        <f t="shared" si="7"/>
        <v>5</v>
      </c>
      <c r="L23" s="184" t="str">
        <f t="shared" si="8"/>
        <v>A</v>
      </c>
      <c r="M23" s="183">
        <f t="shared" si="9"/>
        <v>5</v>
      </c>
      <c r="N23" s="183">
        <f t="shared" si="10"/>
        <v>3</v>
      </c>
      <c r="O23" s="246"/>
      <c r="P23" s="183">
        <f t="shared" si="11"/>
        <v>3</v>
      </c>
      <c r="Q23" s="184" t="str">
        <f t="shared" si="12"/>
        <v>A</v>
      </c>
      <c r="S23">
        <f t="shared" si="13"/>
        <v>1</v>
      </c>
      <c r="T23">
        <f t="shared" si="14"/>
        <v>1</v>
      </c>
      <c r="U23">
        <f t="shared" si="15"/>
        <v>1</v>
      </c>
    </row>
    <row r="24" spans="1:21" ht="13.5" thickBot="1">
      <c r="A24">
        <f t="shared" si="0"/>
        <v>1</v>
      </c>
      <c r="B24" s="100" t="s">
        <v>107</v>
      </c>
      <c r="C24" s="183">
        <f t="shared" si="1"/>
        <v>4</v>
      </c>
      <c r="D24" s="183">
        <f t="shared" si="2"/>
        <v>3</v>
      </c>
      <c r="E24" s="246"/>
      <c r="F24" s="183">
        <f t="shared" si="3"/>
        <v>5</v>
      </c>
      <c r="G24" s="183">
        <f t="shared" si="4"/>
        <v>2</v>
      </c>
      <c r="H24" s="184" t="str">
        <f t="shared" si="5"/>
        <v>A</v>
      </c>
      <c r="I24" s="183">
        <f t="shared" si="6"/>
        <v>5</v>
      </c>
      <c r="J24" s="246"/>
      <c r="K24" s="183">
        <f t="shared" si="7"/>
        <v>2</v>
      </c>
      <c r="L24" s="184" t="str">
        <f t="shared" si="8"/>
        <v>A</v>
      </c>
      <c r="M24" s="183">
        <f t="shared" si="9"/>
        <v>2</v>
      </c>
      <c r="N24" s="183">
        <f t="shared" si="10"/>
        <v>2</v>
      </c>
      <c r="O24" s="246"/>
      <c r="P24" s="183">
        <f t="shared" si="11"/>
        <v>5</v>
      </c>
      <c r="Q24" s="184" t="str">
        <f t="shared" si="12"/>
        <v>D</v>
      </c>
      <c r="S24">
        <f t="shared" si="13"/>
        <v>1</v>
      </c>
      <c r="T24">
        <f t="shared" si="14"/>
        <v>1</v>
      </c>
      <c r="U24">
        <f t="shared" si="15"/>
        <v>0</v>
      </c>
    </row>
    <row r="25" spans="1:21" ht="13.5" thickBot="1">
      <c r="A25">
        <f t="shared" si="0"/>
        <v>1</v>
      </c>
      <c r="B25" s="100" t="s">
        <v>108</v>
      </c>
      <c r="C25" s="183">
        <f t="shared" si="1"/>
        <v>5</v>
      </c>
      <c r="D25" s="183">
        <f t="shared" si="2"/>
        <v>5</v>
      </c>
      <c r="E25" s="246"/>
      <c r="F25" s="183">
        <f t="shared" si="3"/>
        <v>5</v>
      </c>
      <c r="G25" s="183">
        <f t="shared" si="4"/>
        <v>5</v>
      </c>
      <c r="H25" s="184" t="str">
        <f t="shared" si="5"/>
        <v>A</v>
      </c>
      <c r="I25" s="183">
        <f t="shared" si="6"/>
        <v>5</v>
      </c>
      <c r="J25" s="246"/>
      <c r="K25" s="183">
        <f t="shared" si="7"/>
        <v>5</v>
      </c>
      <c r="L25" s="184" t="str">
        <f t="shared" si="8"/>
        <v>A</v>
      </c>
      <c r="M25" s="183">
        <f t="shared" si="9"/>
        <v>5</v>
      </c>
      <c r="N25" s="183">
        <f t="shared" si="10"/>
        <v>5</v>
      </c>
      <c r="O25" s="246"/>
      <c r="P25" s="183">
        <f t="shared" si="11"/>
        <v>5</v>
      </c>
      <c r="Q25" s="184" t="str">
        <f t="shared" si="12"/>
        <v>A</v>
      </c>
      <c r="S25">
        <f t="shared" si="13"/>
        <v>1</v>
      </c>
      <c r="T25">
        <f t="shared" si="14"/>
        <v>1</v>
      </c>
      <c r="U25">
        <f t="shared" si="15"/>
        <v>1</v>
      </c>
    </row>
    <row r="26" spans="1:21" ht="13.5" thickBot="1">
      <c r="A26">
        <f t="shared" si="0"/>
        <v>1</v>
      </c>
      <c r="B26" s="100" t="s">
        <v>109</v>
      </c>
      <c r="C26" s="183">
        <f t="shared" si="1"/>
        <v>4</v>
      </c>
      <c r="D26" s="183">
        <f t="shared" si="2"/>
        <v>3</v>
      </c>
      <c r="E26" s="246"/>
      <c r="F26" s="183">
        <f t="shared" si="3"/>
        <v>5</v>
      </c>
      <c r="G26" s="183">
        <f t="shared" si="4"/>
        <v>3</v>
      </c>
      <c r="H26" s="184" t="str">
        <f t="shared" si="5"/>
        <v>A</v>
      </c>
      <c r="I26" s="183">
        <f t="shared" si="6"/>
        <v>5</v>
      </c>
      <c r="J26" s="246"/>
      <c r="K26" s="183">
        <f t="shared" si="7"/>
        <v>5</v>
      </c>
      <c r="L26" s="184" t="str">
        <f t="shared" si="8"/>
        <v>A</v>
      </c>
      <c r="M26" s="183">
        <f t="shared" si="9"/>
        <v>5</v>
      </c>
      <c r="N26" s="183">
        <f t="shared" si="10"/>
        <v>4</v>
      </c>
      <c r="O26" s="246"/>
      <c r="P26" s="183">
        <f t="shared" si="11"/>
        <v>4</v>
      </c>
      <c r="Q26" s="184" t="str">
        <f t="shared" si="12"/>
        <v>A</v>
      </c>
      <c r="S26">
        <f t="shared" si="13"/>
        <v>1</v>
      </c>
      <c r="T26">
        <f t="shared" si="14"/>
        <v>1</v>
      </c>
      <c r="U26">
        <f t="shared" si="15"/>
        <v>1</v>
      </c>
    </row>
    <row r="27" spans="1:21" ht="13.5" thickBot="1">
      <c r="A27">
        <f t="shared" si="0"/>
        <v>1</v>
      </c>
      <c r="B27" s="100" t="s">
        <v>110</v>
      </c>
      <c r="C27" s="183">
        <f t="shared" si="1"/>
        <v>5</v>
      </c>
      <c r="D27" s="183">
        <f t="shared" si="2"/>
        <v>4</v>
      </c>
      <c r="E27" s="246"/>
      <c r="F27" s="183">
        <f t="shared" si="3"/>
        <v>5</v>
      </c>
      <c r="G27" s="183">
        <f t="shared" si="4"/>
        <v>3</v>
      </c>
      <c r="H27" s="184" t="str">
        <f t="shared" si="5"/>
        <v>A</v>
      </c>
      <c r="I27" s="183">
        <f t="shared" si="6"/>
        <v>5</v>
      </c>
      <c r="J27" s="246"/>
      <c r="K27" s="183">
        <f t="shared" si="7"/>
        <v>5</v>
      </c>
      <c r="L27" s="184" t="str">
        <f t="shared" si="8"/>
        <v>A</v>
      </c>
      <c r="M27" s="183">
        <f t="shared" si="9"/>
        <v>5</v>
      </c>
      <c r="N27" s="183">
        <f t="shared" si="10"/>
        <v>4</v>
      </c>
      <c r="O27" s="246"/>
      <c r="P27" s="183">
        <f t="shared" si="11"/>
        <v>5</v>
      </c>
      <c r="Q27" s="184" t="str">
        <f t="shared" si="12"/>
        <v>A</v>
      </c>
      <c r="S27">
        <f t="shared" si="13"/>
        <v>1</v>
      </c>
      <c r="T27">
        <f t="shared" si="14"/>
        <v>1</v>
      </c>
      <c r="U27">
        <f t="shared" si="15"/>
        <v>1</v>
      </c>
    </row>
    <row r="28" spans="1:21" ht="13.5" thickBot="1">
      <c r="A28">
        <f t="shared" si="0"/>
        <v>1</v>
      </c>
      <c r="B28" s="100" t="s">
        <v>111</v>
      </c>
      <c r="C28" s="183">
        <f t="shared" si="1"/>
        <v>5</v>
      </c>
      <c r="D28" s="183">
        <f t="shared" si="2"/>
        <v>5</v>
      </c>
      <c r="E28" s="246"/>
      <c r="F28" s="183">
        <f t="shared" si="3"/>
        <v>5</v>
      </c>
      <c r="G28" s="183">
        <f t="shared" si="4"/>
        <v>3</v>
      </c>
      <c r="H28" s="184" t="str">
        <f t="shared" si="5"/>
        <v>A</v>
      </c>
      <c r="I28" s="183">
        <f t="shared" si="6"/>
        <v>5</v>
      </c>
      <c r="J28" s="246"/>
      <c r="K28" s="183">
        <f t="shared" si="7"/>
        <v>5</v>
      </c>
      <c r="L28" s="184" t="str">
        <f t="shared" si="8"/>
        <v>A</v>
      </c>
      <c r="M28" s="183">
        <f t="shared" si="9"/>
        <v>5</v>
      </c>
      <c r="N28" s="183">
        <f t="shared" si="10"/>
        <v>2</v>
      </c>
      <c r="O28" s="246"/>
      <c r="P28" s="183">
        <f t="shared" si="11"/>
        <v>5</v>
      </c>
      <c r="Q28" s="184" t="str">
        <f t="shared" si="12"/>
        <v>A</v>
      </c>
      <c r="S28">
        <f t="shared" si="13"/>
        <v>1</v>
      </c>
      <c r="T28">
        <f t="shared" si="14"/>
        <v>1</v>
      </c>
      <c r="U28">
        <f t="shared" si="15"/>
        <v>1</v>
      </c>
    </row>
    <row r="29" spans="1:21" ht="13.5" thickBot="1">
      <c r="A29">
        <f t="shared" si="0"/>
        <v>1</v>
      </c>
      <c r="B29" s="100" t="s">
        <v>112</v>
      </c>
      <c r="C29" s="183">
        <f t="shared" si="1"/>
        <v>5</v>
      </c>
      <c r="D29" s="183">
        <f t="shared" si="2"/>
        <v>4</v>
      </c>
      <c r="E29" s="246"/>
      <c r="F29" s="183">
        <f t="shared" si="3"/>
        <v>5</v>
      </c>
      <c r="G29" s="183">
        <f t="shared" si="4"/>
        <v>2</v>
      </c>
      <c r="H29" s="184" t="str">
        <f t="shared" si="5"/>
        <v>A</v>
      </c>
      <c r="I29" s="183">
        <f t="shared" si="6"/>
        <v>5</v>
      </c>
      <c r="J29" s="246"/>
      <c r="K29" s="183">
        <f t="shared" si="7"/>
        <v>5</v>
      </c>
      <c r="L29" s="184" t="str">
        <f t="shared" si="8"/>
        <v>A</v>
      </c>
      <c r="M29" s="183">
        <f t="shared" si="9"/>
        <v>5</v>
      </c>
      <c r="N29" s="183">
        <f t="shared" si="10"/>
        <v>5</v>
      </c>
      <c r="O29" s="246"/>
      <c r="P29" s="183">
        <f t="shared" si="11"/>
        <v>5</v>
      </c>
      <c r="Q29" s="184" t="str">
        <f t="shared" si="12"/>
        <v>A</v>
      </c>
      <c r="S29">
        <f t="shared" si="13"/>
        <v>1</v>
      </c>
      <c r="T29">
        <f t="shared" si="14"/>
        <v>1</v>
      </c>
      <c r="U29">
        <f t="shared" si="15"/>
        <v>1</v>
      </c>
    </row>
    <row r="30" spans="1:21" ht="13.5" thickBot="1">
      <c r="A30">
        <f t="shared" si="0"/>
        <v>1</v>
      </c>
      <c r="B30" s="103" t="s">
        <v>113</v>
      </c>
      <c r="C30" s="183">
        <f t="shared" si="1"/>
        <v>5</v>
      </c>
      <c r="D30" s="183">
        <f t="shared" si="2"/>
        <v>3</v>
      </c>
      <c r="E30" s="246"/>
      <c r="F30" s="183">
        <f t="shared" si="3"/>
        <v>5</v>
      </c>
      <c r="G30" s="183">
        <f t="shared" si="4"/>
        <v>4</v>
      </c>
      <c r="H30" s="184" t="str">
        <f t="shared" si="5"/>
        <v>A</v>
      </c>
      <c r="I30" s="183">
        <f t="shared" si="6"/>
        <v>5</v>
      </c>
      <c r="J30" s="246"/>
      <c r="K30" s="183">
        <f t="shared" si="7"/>
        <v>5</v>
      </c>
      <c r="L30" s="184" t="str">
        <f t="shared" si="8"/>
        <v>A</v>
      </c>
      <c r="M30" s="183">
        <f t="shared" si="9"/>
        <v>5</v>
      </c>
      <c r="N30" s="183">
        <f t="shared" si="10"/>
        <v>3</v>
      </c>
      <c r="O30" s="246"/>
      <c r="P30" s="183">
        <f t="shared" si="11"/>
        <v>5</v>
      </c>
      <c r="Q30" s="184" t="str">
        <f t="shared" si="12"/>
        <v>A</v>
      </c>
      <c r="S30">
        <f t="shared" si="13"/>
        <v>1</v>
      </c>
      <c r="T30">
        <f t="shared" si="14"/>
        <v>1</v>
      </c>
      <c r="U30">
        <f t="shared" si="15"/>
        <v>1</v>
      </c>
    </row>
    <row r="31" spans="1:21" ht="13.5" thickBot="1">
      <c r="A31">
        <f t="shared" si="0"/>
        <v>1</v>
      </c>
      <c r="B31" s="103" t="s">
        <v>114</v>
      </c>
      <c r="C31" s="183">
        <f t="shared" si="1"/>
        <v>5</v>
      </c>
      <c r="D31" s="183">
        <f t="shared" si="2"/>
        <v>3</v>
      </c>
      <c r="E31" s="246"/>
      <c r="F31" s="183">
        <f t="shared" si="3"/>
        <v>5</v>
      </c>
      <c r="G31" s="183">
        <f t="shared" si="4"/>
        <v>4</v>
      </c>
      <c r="H31" s="184" t="str">
        <f t="shared" si="5"/>
        <v>A</v>
      </c>
      <c r="I31" s="183">
        <f t="shared" si="6"/>
        <v>5</v>
      </c>
      <c r="J31" s="246"/>
      <c r="K31" s="183">
        <f t="shared" si="7"/>
        <v>5</v>
      </c>
      <c r="L31" s="184" t="str">
        <f t="shared" si="8"/>
        <v>A</v>
      </c>
      <c r="M31" s="183">
        <f t="shared" si="9"/>
        <v>5</v>
      </c>
      <c r="N31" s="183">
        <f t="shared" si="10"/>
        <v>4</v>
      </c>
      <c r="O31" s="246"/>
      <c r="P31" s="183">
        <f t="shared" si="11"/>
        <v>5</v>
      </c>
      <c r="Q31" s="184" t="str">
        <f t="shared" si="12"/>
        <v>A</v>
      </c>
      <c r="S31">
        <f t="shared" si="13"/>
        <v>1</v>
      </c>
      <c r="T31">
        <f t="shared" si="14"/>
        <v>1</v>
      </c>
      <c r="U31">
        <f t="shared" si="15"/>
        <v>1</v>
      </c>
    </row>
    <row r="32" spans="1:21" ht="13.5" thickBot="1">
      <c r="A32">
        <f t="shared" si="0"/>
        <v>0</v>
      </c>
      <c r="B32" s="103" t="s">
        <v>115</v>
      </c>
      <c r="C32" s="183" t="str">
        <f t="shared" si="1"/>
        <v>NE</v>
      </c>
      <c r="D32" s="183" t="str">
        <f t="shared" si="2"/>
        <v>NE</v>
      </c>
      <c r="E32" s="218"/>
      <c r="F32" s="183" t="str">
        <f t="shared" si="3"/>
        <v>NE</v>
      </c>
      <c r="G32" s="183" t="str">
        <f t="shared" si="4"/>
        <v>NE</v>
      </c>
      <c r="H32" s="184" t="str">
        <f t="shared" si="5"/>
        <v>A</v>
      </c>
      <c r="I32" s="183" t="str">
        <f t="shared" si="6"/>
        <v>NE</v>
      </c>
      <c r="J32" s="218"/>
      <c r="K32" s="183" t="str">
        <f t="shared" si="7"/>
        <v>NE</v>
      </c>
      <c r="L32" s="184" t="str">
        <f t="shared" si="8"/>
        <v>A</v>
      </c>
      <c r="M32" s="183">
        <f t="shared" si="9"/>
        <v>0</v>
      </c>
      <c r="N32" s="183" t="str">
        <f t="shared" si="10"/>
        <v>NE</v>
      </c>
      <c r="O32" s="218"/>
      <c r="P32" s="183" t="str">
        <f t="shared" si="11"/>
        <v>NE</v>
      </c>
      <c r="Q32" s="184" t="str">
        <f t="shared" si="12"/>
        <v>A</v>
      </c>
      <c r="S32">
        <f t="shared" si="13"/>
        <v>0</v>
      </c>
      <c r="T32">
        <f t="shared" si="14"/>
        <v>0</v>
      </c>
      <c r="U32">
        <f t="shared" si="15"/>
        <v>0</v>
      </c>
    </row>
    <row r="33" spans="1:21" ht="13.5" thickBot="1">
      <c r="A33">
        <f t="shared" si="0"/>
        <v>0</v>
      </c>
      <c r="B33" s="103" t="s">
        <v>116</v>
      </c>
      <c r="C33" s="183" t="str">
        <f t="shared" si="1"/>
        <v>NE</v>
      </c>
      <c r="D33" s="183" t="str">
        <f t="shared" si="2"/>
        <v>NE</v>
      </c>
      <c r="E33" s="218"/>
      <c r="F33" s="183" t="str">
        <f t="shared" si="3"/>
        <v>NE</v>
      </c>
      <c r="G33" s="183" t="str">
        <f t="shared" si="4"/>
        <v>NE</v>
      </c>
      <c r="H33" s="184" t="str">
        <f t="shared" si="5"/>
        <v>A</v>
      </c>
      <c r="I33" s="183" t="str">
        <f t="shared" si="6"/>
        <v>NE</v>
      </c>
      <c r="J33" s="218"/>
      <c r="K33" s="183" t="str">
        <f t="shared" si="7"/>
        <v>NE</v>
      </c>
      <c r="L33" s="184" t="str">
        <f t="shared" si="8"/>
        <v>A</v>
      </c>
      <c r="M33" s="183">
        <f t="shared" si="9"/>
        <v>0</v>
      </c>
      <c r="N33" s="183" t="str">
        <f t="shared" si="10"/>
        <v>NE</v>
      </c>
      <c r="O33" s="218"/>
      <c r="P33" s="183" t="str">
        <f t="shared" si="11"/>
        <v>NE</v>
      </c>
      <c r="Q33" s="184" t="str">
        <f t="shared" si="12"/>
        <v>A</v>
      </c>
      <c r="S33">
        <f t="shared" si="13"/>
        <v>0</v>
      </c>
      <c r="T33">
        <f t="shared" si="14"/>
        <v>0</v>
      </c>
      <c r="U33">
        <f t="shared" si="15"/>
        <v>0</v>
      </c>
    </row>
    <row r="34" spans="1:21" ht="13.5" thickBot="1">
      <c r="A34">
        <f t="shared" si="0"/>
        <v>0</v>
      </c>
      <c r="B34" s="103" t="s">
        <v>117</v>
      </c>
      <c r="C34" s="183" t="str">
        <f t="shared" si="1"/>
        <v>NE</v>
      </c>
      <c r="D34" s="183" t="str">
        <f t="shared" si="2"/>
        <v>NE</v>
      </c>
      <c r="E34" s="218"/>
      <c r="F34" s="183" t="str">
        <f t="shared" si="3"/>
        <v>NE</v>
      </c>
      <c r="G34" s="183" t="str">
        <f t="shared" si="4"/>
        <v>NE</v>
      </c>
      <c r="H34" s="184" t="str">
        <f t="shared" si="5"/>
        <v>A</v>
      </c>
      <c r="I34" s="183" t="str">
        <f t="shared" si="6"/>
        <v>NE</v>
      </c>
      <c r="J34" s="218"/>
      <c r="K34" s="183" t="str">
        <f t="shared" si="7"/>
        <v>NE</v>
      </c>
      <c r="L34" s="184" t="str">
        <f t="shared" si="8"/>
        <v>A</v>
      </c>
      <c r="M34" s="183">
        <f t="shared" si="9"/>
        <v>0</v>
      </c>
      <c r="N34" s="183" t="str">
        <f t="shared" si="10"/>
        <v>NE</v>
      </c>
      <c r="O34" s="218"/>
      <c r="P34" s="183" t="str">
        <f t="shared" si="11"/>
        <v>NE</v>
      </c>
      <c r="Q34" s="184" t="str">
        <f t="shared" si="12"/>
        <v>A</v>
      </c>
      <c r="S34">
        <f t="shared" si="13"/>
        <v>0</v>
      </c>
      <c r="T34">
        <f t="shared" si="14"/>
        <v>0</v>
      </c>
      <c r="U34">
        <f t="shared" si="15"/>
        <v>0</v>
      </c>
    </row>
    <row r="35" spans="1:21" ht="13.5" thickBot="1">
      <c r="A35">
        <f t="shared" si="0"/>
        <v>0</v>
      </c>
      <c r="B35" s="103" t="s">
        <v>118</v>
      </c>
      <c r="C35" s="183" t="str">
        <f t="shared" si="1"/>
        <v>NE</v>
      </c>
      <c r="D35" s="183" t="str">
        <f t="shared" si="2"/>
        <v>NE</v>
      </c>
      <c r="E35" s="218"/>
      <c r="F35" s="183" t="str">
        <f t="shared" si="3"/>
        <v>NE</v>
      </c>
      <c r="G35" s="183" t="str">
        <f t="shared" si="4"/>
        <v>NE</v>
      </c>
      <c r="H35" s="184" t="str">
        <f t="shared" si="5"/>
        <v>A</v>
      </c>
      <c r="I35" s="183" t="str">
        <f t="shared" si="6"/>
        <v>NE</v>
      </c>
      <c r="J35" s="218"/>
      <c r="K35" s="183" t="str">
        <f t="shared" si="7"/>
        <v>NE</v>
      </c>
      <c r="L35" s="184" t="str">
        <f t="shared" si="8"/>
        <v>A</v>
      </c>
      <c r="M35" s="183">
        <f t="shared" si="9"/>
        <v>0</v>
      </c>
      <c r="N35" s="183" t="str">
        <f t="shared" si="10"/>
        <v>NE</v>
      </c>
      <c r="O35" s="218"/>
      <c r="P35" s="183" t="str">
        <f t="shared" si="11"/>
        <v>NE</v>
      </c>
      <c r="Q35" s="184" t="str">
        <f t="shared" si="12"/>
        <v>A</v>
      </c>
      <c r="S35">
        <f t="shared" si="13"/>
        <v>0</v>
      </c>
      <c r="T35">
        <f t="shared" si="14"/>
        <v>0</v>
      </c>
      <c r="U35">
        <f t="shared" si="15"/>
        <v>0</v>
      </c>
    </row>
    <row r="36" spans="1:21" ht="13.5" thickBot="1">
      <c r="A36">
        <f t="shared" si="0"/>
        <v>0</v>
      </c>
      <c r="B36" s="103" t="s">
        <v>119</v>
      </c>
      <c r="C36" s="183" t="str">
        <f t="shared" si="1"/>
        <v>NE</v>
      </c>
      <c r="D36" s="183" t="str">
        <f t="shared" si="2"/>
        <v>NE</v>
      </c>
      <c r="E36" s="218"/>
      <c r="F36" s="183" t="str">
        <f t="shared" si="3"/>
        <v>NE</v>
      </c>
      <c r="G36" s="183" t="str">
        <f t="shared" si="4"/>
        <v>NE</v>
      </c>
      <c r="H36" s="184" t="str">
        <f t="shared" si="5"/>
        <v>A</v>
      </c>
      <c r="I36" s="183" t="str">
        <f t="shared" si="6"/>
        <v>NE</v>
      </c>
      <c r="J36" s="218"/>
      <c r="K36" s="183" t="str">
        <f t="shared" si="7"/>
        <v>NE</v>
      </c>
      <c r="L36" s="184" t="str">
        <f t="shared" si="8"/>
        <v>A</v>
      </c>
      <c r="M36" s="183">
        <f t="shared" si="9"/>
        <v>0</v>
      </c>
      <c r="N36" s="183" t="str">
        <f t="shared" si="10"/>
        <v>NE</v>
      </c>
      <c r="O36" s="218"/>
      <c r="P36" s="183" t="str">
        <f t="shared" si="11"/>
        <v>NE</v>
      </c>
      <c r="Q36" s="184" t="str">
        <f t="shared" si="12"/>
        <v>A</v>
      </c>
      <c r="S36">
        <f t="shared" si="13"/>
        <v>0</v>
      </c>
      <c r="T36">
        <f t="shared" si="14"/>
        <v>0</v>
      </c>
      <c r="U36">
        <f t="shared" si="15"/>
        <v>0</v>
      </c>
    </row>
    <row r="37" spans="1:21" ht="13.5" thickBot="1">
      <c r="A37">
        <f t="shared" si="0"/>
        <v>0</v>
      </c>
      <c r="B37" s="103" t="s">
        <v>120</v>
      </c>
      <c r="C37" s="183" t="str">
        <f t="shared" si="1"/>
        <v>NE</v>
      </c>
      <c r="D37" s="183" t="str">
        <f t="shared" si="2"/>
        <v>NE</v>
      </c>
      <c r="E37" s="218"/>
      <c r="F37" s="183" t="str">
        <f t="shared" si="3"/>
        <v>NE</v>
      </c>
      <c r="G37" s="183" t="str">
        <f t="shared" si="4"/>
        <v>NE</v>
      </c>
      <c r="H37" s="184" t="str">
        <f t="shared" si="5"/>
        <v>A</v>
      </c>
      <c r="I37" s="183" t="str">
        <f t="shared" si="6"/>
        <v>NE</v>
      </c>
      <c r="J37" s="218"/>
      <c r="K37" s="183" t="str">
        <f t="shared" si="7"/>
        <v>NE</v>
      </c>
      <c r="L37" s="184" t="str">
        <f t="shared" si="8"/>
        <v>A</v>
      </c>
      <c r="M37" s="183">
        <f t="shared" si="9"/>
        <v>0</v>
      </c>
      <c r="N37" s="183" t="str">
        <f t="shared" si="10"/>
        <v>NE</v>
      </c>
      <c r="O37" s="218"/>
      <c r="P37" s="183" t="str">
        <f t="shared" si="11"/>
        <v>NE</v>
      </c>
      <c r="Q37" s="184" t="str">
        <f t="shared" si="12"/>
        <v>A</v>
      </c>
      <c r="S37">
        <f t="shared" si="13"/>
        <v>0</v>
      </c>
      <c r="T37">
        <f t="shared" si="14"/>
        <v>0</v>
      </c>
      <c r="U37">
        <f t="shared" si="15"/>
        <v>0</v>
      </c>
    </row>
    <row r="38" spans="1:21" ht="13.5" thickBot="1">
      <c r="A38">
        <f t="shared" si="0"/>
        <v>0</v>
      </c>
      <c r="B38" s="103" t="s">
        <v>121</v>
      </c>
      <c r="C38" s="183" t="str">
        <f t="shared" si="1"/>
        <v>NE</v>
      </c>
      <c r="D38" s="183" t="str">
        <f t="shared" si="2"/>
        <v>NE</v>
      </c>
      <c r="E38" s="218"/>
      <c r="F38" s="183" t="str">
        <f t="shared" si="3"/>
        <v>NE</v>
      </c>
      <c r="G38" s="183" t="str">
        <f t="shared" si="4"/>
        <v>NE</v>
      </c>
      <c r="H38" s="184" t="str">
        <f t="shared" si="5"/>
        <v>A</v>
      </c>
      <c r="I38" s="183" t="str">
        <f t="shared" si="6"/>
        <v>NE</v>
      </c>
      <c r="J38" s="218"/>
      <c r="K38" s="183" t="str">
        <f t="shared" si="7"/>
        <v>NE</v>
      </c>
      <c r="L38" s="184" t="str">
        <f t="shared" si="8"/>
        <v>A</v>
      </c>
      <c r="M38" s="183">
        <f t="shared" si="9"/>
        <v>0</v>
      </c>
      <c r="N38" s="183" t="str">
        <f t="shared" si="10"/>
        <v>NE</v>
      </c>
      <c r="O38" s="218"/>
      <c r="P38" s="183" t="str">
        <f t="shared" si="11"/>
        <v>NE</v>
      </c>
      <c r="Q38" s="184" t="str">
        <f t="shared" si="12"/>
        <v>A</v>
      </c>
      <c r="S38">
        <f t="shared" si="13"/>
        <v>0</v>
      </c>
      <c r="T38">
        <f t="shared" si="14"/>
        <v>0</v>
      </c>
      <c r="U38">
        <f t="shared" si="15"/>
        <v>0</v>
      </c>
    </row>
    <row r="39" spans="1:21" ht="13.5" thickBot="1">
      <c r="A39">
        <f t="shared" si="0"/>
        <v>0</v>
      </c>
      <c r="B39" s="103" t="s">
        <v>122</v>
      </c>
      <c r="C39" s="183" t="str">
        <f t="shared" si="1"/>
        <v>NE</v>
      </c>
      <c r="D39" s="183" t="str">
        <f t="shared" si="2"/>
        <v>NE</v>
      </c>
      <c r="E39" s="218"/>
      <c r="F39" s="183" t="str">
        <f t="shared" si="3"/>
        <v>NE</v>
      </c>
      <c r="G39" s="183" t="str">
        <f t="shared" si="4"/>
        <v>NE</v>
      </c>
      <c r="H39" s="184" t="str">
        <f t="shared" si="5"/>
        <v>A</v>
      </c>
      <c r="I39" s="183" t="str">
        <f t="shared" si="6"/>
        <v>NE</v>
      </c>
      <c r="J39" s="218"/>
      <c r="K39" s="183" t="str">
        <f t="shared" si="7"/>
        <v>NE</v>
      </c>
      <c r="L39" s="184" t="str">
        <f t="shared" si="8"/>
        <v>A</v>
      </c>
      <c r="M39" s="183">
        <f t="shared" si="9"/>
        <v>0</v>
      </c>
      <c r="N39" s="183" t="str">
        <f t="shared" si="10"/>
        <v>NE</v>
      </c>
      <c r="O39" s="218"/>
      <c r="P39" s="183" t="str">
        <f t="shared" si="11"/>
        <v>NE</v>
      </c>
      <c r="Q39" s="184" t="str">
        <f t="shared" si="12"/>
        <v>A</v>
      </c>
      <c r="S39">
        <f t="shared" si="13"/>
        <v>0</v>
      </c>
      <c r="T39">
        <f t="shared" si="14"/>
        <v>0</v>
      </c>
      <c r="U39">
        <f t="shared" si="15"/>
        <v>0</v>
      </c>
    </row>
    <row r="40" spans="1:21" ht="13.5" thickBot="1">
      <c r="A40">
        <f t="shared" si="0"/>
        <v>0</v>
      </c>
      <c r="B40" s="103" t="s">
        <v>123</v>
      </c>
      <c r="C40" s="183" t="str">
        <f t="shared" si="1"/>
        <v>NE</v>
      </c>
      <c r="D40" s="183" t="str">
        <f t="shared" si="2"/>
        <v>NE</v>
      </c>
      <c r="E40" s="218"/>
      <c r="F40" s="183" t="str">
        <f t="shared" si="3"/>
        <v>NE</v>
      </c>
      <c r="G40" s="183" t="str">
        <f t="shared" si="4"/>
        <v>NE</v>
      </c>
      <c r="H40" s="184" t="str">
        <f t="shared" si="5"/>
        <v>A</v>
      </c>
      <c r="I40" s="183" t="str">
        <f t="shared" si="6"/>
        <v>NE</v>
      </c>
      <c r="J40" s="218"/>
      <c r="K40" s="183" t="str">
        <f t="shared" si="7"/>
        <v>NE</v>
      </c>
      <c r="L40" s="184" t="str">
        <f t="shared" si="8"/>
        <v>A</v>
      </c>
      <c r="M40" s="183">
        <f t="shared" si="9"/>
        <v>0</v>
      </c>
      <c r="N40" s="183" t="str">
        <f t="shared" si="10"/>
        <v>NE</v>
      </c>
      <c r="O40" s="218"/>
      <c r="P40" s="183" t="str">
        <f t="shared" si="11"/>
        <v>NE</v>
      </c>
      <c r="Q40" s="184" t="str">
        <f t="shared" si="12"/>
        <v>A</v>
      </c>
      <c r="S40">
        <f t="shared" si="13"/>
        <v>0</v>
      </c>
      <c r="T40">
        <f t="shared" si="14"/>
        <v>0</v>
      </c>
      <c r="U40">
        <f t="shared" si="15"/>
        <v>0</v>
      </c>
    </row>
    <row r="41" spans="1:21" ht="13.5" thickBot="1">
      <c r="A41">
        <f t="shared" si="0"/>
        <v>0</v>
      </c>
      <c r="B41" s="103" t="s">
        <v>124</v>
      </c>
      <c r="C41" s="183" t="str">
        <f t="shared" si="1"/>
        <v>NE</v>
      </c>
      <c r="D41" s="183" t="str">
        <f t="shared" si="2"/>
        <v>NE</v>
      </c>
      <c r="E41" s="218"/>
      <c r="F41" s="183" t="str">
        <f t="shared" si="3"/>
        <v>NE</v>
      </c>
      <c r="G41" s="183" t="str">
        <f t="shared" si="4"/>
        <v>NE</v>
      </c>
      <c r="H41" s="184" t="str">
        <f t="shared" si="5"/>
        <v>A</v>
      </c>
      <c r="I41" s="183" t="str">
        <f t="shared" si="6"/>
        <v>NE</v>
      </c>
      <c r="J41" s="218"/>
      <c r="K41" s="183" t="str">
        <f t="shared" si="7"/>
        <v>NE</v>
      </c>
      <c r="L41" s="184" t="str">
        <f t="shared" si="8"/>
        <v>A</v>
      </c>
      <c r="M41" s="183">
        <f t="shared" si="9"/>
        <v>0</v>
      </c>
      <c r="N41" s="183" t="str">
        <f t="shared" si="10"/>
        <v>NE</v>
      </c>
      <c r="O41" s="218"/>
      <c r="P41" s="183" t="str">
        <f t="shared" si="11"/>
        <v>NE</v>
      </c>
      <c r="Q41" s="184" t="str">
        <f t="shared" si="12"/>
        <v>A</v>
      </c>
      <c r="S41">
        <f t="shared" si="13"/>
        <v>0</v>
      </c>
      <c r="T41">
        <f t="shared" si="14"/>
        <v>0</v>
      </c>
      <c r="U41">
        <f t="shared" si="15"/>
        <v>0</v>
      </c>
    </row>
    <row r="42" spans="1:21" ht="13.5" thickBot="1">
      <c r="A42">
        <f t="shared" si="0"/>
        <v>0</v>
      </c>
      <c r="B42" s="103" t="s">
        <v>125</v>
      </c>
      <c r="C42" s="183" t="str">
        <f t="shared" si="1"/>
        <v>NE</v>
      </c>
      <c r="D42" s="183" t="str">
        <f t="shared" si="2"/>
        <v>NE</v>
      </c>
      <c r="E42" s="218"/>
      <c r="F42" s="183" t="str">
        <f t="shared" si="3"/>
        <v>NE</v>
      </c>
      <c r="G42" s="183" t="str">
        <f t="shared" si="4"/>
        <v>NE</v>
      </c>
      <c r="H42" s="184" t="str">
        <f t="shared" si="5"/>
        <v>A</v>
      </c>
      <c r="I42" s="183" t="str">
        <f t="shared" si="6"/>
        <v>NE</v>
      </c>
      <c r="J42" s="218"/>
      <c r="K42" s="183" t="str">
        <f t="shared" si="7"/>
        <v>NE</v>
      </c>
      <c r="L42" s="184" t="str">
        <f t="shared" si="8"/>
        <v>A</v>
      </c>
      <c r="M42" s="183">
        <f t="shared" si="9"/>
        <v>0</v>
      </c>
      <c r="N42" s="183" t="str">
        <f t="shared" si="10"/>
        <v>NE</v>
      </c>
      <c r="O42" s="218"/>
      <c r="P42" s="183" t="str">
        <f t="shared" si="11"/>
        <v>NE</v>
      </c>
      <c r="Q42" s="184" t="str">
        <f t="shared" si="12"/>
        <v>A</v>
      </c>
      <c r="S42">
        <f t="shared" si="13"/>
        <v>0</v>
      </c>
      <c r="T42">
        <f t="shared" si="14"/>
        <v>0</v>
      </c>
      <c r="U42">
        <f t="shared" si="15"/>
        <v>0</v>
      </c>
    </row>
    <row r="43" spans="1:21">
      <c r="A43">
        <f t="shared" si="0"/>
        <v>0</v>
      </c>
      <c r="B43" s="103" t="s">
        <v>126</v>
      </c>
      <c r="C43" s="183" t="str">
        <f t="shared" si="1"/>
        <v>NE</v>
      </c>
      <c r="D43" s="183" t="str">
        <f t="shared" si="2"/>
        <v>NE</v>
      </c>
      <c r="E43" s="218"/>
      <c r="F43" s="183" t="str">
        <f t="shared" si="3"/>
        <v>NE</v>
      </c>
      <c r="G43" s="183" t="str">
        <f t="shared" si="4"/>
        <v>NE</v>
      </c>
      <c r="H43" s="184" t="str">
        <f t="shared" si="5"/>
        <v>A</v>
      </c>
      <c r="I43" s="183" t="str">
        <f t="shared" si="6"/>
        <v>NE</v>
      </c>
      <c r="J43" s="218"/>
      <c r="K43" s="183" t="str">
        <f t="shared" si="7"/>
        <v>NE</v>
      </c>
      <c r="L43" s="184" t="str">
        <f t="shared" si="8"/>
        <v>A</v>
      </c>
      <c r="M43" s="183">
        <f t="shared" si="9"/>
        <v>0</v>
      </c>
      <c r="N43" s="183" t="str">
        <f t="shared" si="10"/>
        <v>NE</v>
      </c>
      <c r="O43" s="218"/>
      <c r="P43" s="183" t="str">
        <f t="shared" si="11"/>
        <v>NE</v>
      </c>
      <c r="Q43" s="184" t="str">
        <f t="shared" si="12"/>
        <v>A</v>
      </c>
      <c r="S43">
        <f t="shared" si="13"/>
        <v>0</v>
      </c>
      <c r="T43">
        <f t="shared" si="14"/>
        <v>0</v>
      </c>
      <c r="U43">
        <f t="shared" si="15"/>
        <v>0</v>
      </c>
    </row>
    <row r="44" spans="1:21" ht="19.5" customHeight="1">
      <c r="B44" s="103" t="s">
        <v>127</v>
      </c>
      <c r="C44" s="107">
        <f>C83</f>
        <v>5</v>
      </c>
      <c r="D44" s="108">
        <f>D83</f>
        <v>5</v>
      </c>
      <c r="E44" s="108">
        <f>E83</f>
        <v>5</v>
      </c>
      <c r="F44" s="108">
        <f>F83</f>
        <v>3</v>
      </c>
      <c r="G44" s="109">
        <f>G83</f>
        <v>3</v>
      </c>
      <c r="H44" s="110"/>
      <c r="I44" s="111">
        <f>I83</f>
        <v>5</v>
      </c>
      <c r="J44" s="108">
        <f>J83</f>
        <v>5</v>
      </c>
      <c r="K44" s="109">
        <f>K83</f>
        <v>5</v>
      </c>
      <c r="L44" s="110"/>
      <c r="M44" s="111">
        <f>M83</f>
        <v>5</v>
      </c>
      <c r="N44" s="108">
        <f>N83</f>
        <v>5</v>
      </c>
      <c r="O44" s="108">
        <f>O83</f>
        <v>5</v>
      </c>
      <c r="P44" s="112">
        <f>P83</f>
        <v>4</v>
      </c>
      <c r="Q44" s="101"/>
    </row>
    <row r="45" spans="1:21" ht="19.5" customHeight="1" thickBot="1">
      <c r="B45" s="113" t="s">
        <v>128</v>
      </c>
      <c r="C45" s="114">
        <f>C94</f>
        <v>0</v>
      </c>
      <c r="D45" s="115">
        <f>D94</f>
        <v>0</v>
      </c>
      <c r="E45" s="115">
        <f>E94</f>
        <v>0</v>
      </c>
      <c r="F45" s="115">
        <f>F94</f>
        <v>0</v>
      </c>
      <c r="G45" s="116">
        <f>G94</f>
        <v>0</v>
      </c>
      <c r="H45" s="117" t="s">
        <v>129</v>
      </c>
      <c r="I45" s="118">
        <f>I94</f>
        <v>0</v>
      </c>
      <c r="J45" s="115">
        <f>J94</f>
        <v>0</v>
      </c>
      <c r="K45" s="116">
        <f>K94</f>
        <v>0</v>
      </c>
      <c r="L45" s="117" t="s">
        <v>129</v>
      </c>
      <c r="M45" s="118">
        <f>M94</f>
        <v>0</v>
      </c>
      <c r="N45" s="115">
        <f>N94</f>
        <v>0</v>
      </c>
      <c r="O45" s="115">
        <f>O94</f>
        <v>0</v>
      </c>
      <c r="P45" s="116">
        <f>P94</f>
        <v>0</v>
      </c>
      <c r="Q45" s="119" t="s">
        <v>129</v>
      </c>
    </row>
    <row r="46" spans="1:21" ht="13.5" thickTop="1">
      <c r="H46"/>
    </row>
    <row r="47" spans="1:21">
      <c r="A47">
        <f>COUNTIF(A6:A43,1)</f>
        <v>26</v>
      </c>
      <c r="C47">
        <f>COUNTIF(C6:C43,5)</f>
        <v>23</v>
      </c>
      <c r="D47">
        <f t="shared" ref="D47:P47" si="16">COUNTIF(D6:D43,5)</f>
        <v>7</v>
      </c>
      <c r="E47">
        <f t="shared" si="16"/>
        <v>0</v>
      </c>
      <c r="F47">
        <f t="shared" si="16"/>
        <v>24</v>
      </c>
      <c r="G47">
        <f t="shared" si="16"/>
        <v>2</v>
      </c>
      <c r="H47"/>
      <c r="I47">
        <f t="shared" si="16"/>
        <v>26</v>
      </c>
      <c r="J47">
        <f t="shared" si="16"/>
        <v>0</v>
      </c>
      <c r="K47">
        <f t="shared" si="16"/>
        <v>20</v>
      </c>
      <c r="M47">
        <f t="shared" si="16"/>
        <v>14</v>
      </c>
      <c r="N47">
        <f t="shared" si="16"/>
        <v>3</v>
      </c>
      <c r="O47">
        <f t="shared" si="16"/>
        <v>0</v>
      </c>
      <c r="P47">
        <f t="shared" si="16"/>
        <v>16</v>
      </c>
      <c r="S47">
        <f>SUMIF(S6:S43,1)</f>
        <v>25</v>
      </c>
      <c r="T47">
        <f t="shared" ref="T47:U47" si="17">SUMIF(T6:T43,1)</f>
        <v>25</v>
      </c>
      <c r="U47">
        <f t="shared" si="17"/>
        <v>22</v>
      </c>
    </row>
    <row r="48" spans="1:21">
      <c r="C48">
        <f>COUNTIF(C6:C43,4)</f>
        <v>3</v>
      </c>
      <c r="D48">
        <f t="shared" ref="D48:P48" si="18">COUNTIF(D6:D43,4)</f>
        <v>7</v>
      </c>
      <c r="E48">
        <f t="shared" si="18"/>
        <v>0</v>
      </c>
      <c r="F48">
        <f t="shared" si="18"/>
        <v>1</v>
      </c>
      <c r="G48">
        <f t="shared" si="18"/>
        <v>4</v>
      </c>
      <c r="H48"/>
      <c r="I48">
        <f t="shared" si="18"/>
        <v>0</v>
      </c>
      <c r="J48">
        <f t="shared" si="18"/>
        <v>0</v>
      </c>
      <c r="K48">
        <f t="shared" si="18"/>
        <v>2</v>
      </c>
      <c r="M48">
        <f t="shared" si="18"/>
        <v>1</v>
      </c>
      <c r="N48">
        <f t="shared" si="18"/>
        <v>9</v>
      </c>
      <c r="O48">
        <f t="shared" si="18"/>
        <v>0</v>
      </c>
      <c r="P48">
        <f t="shared" si="18"/>
        <v>8</v>
      </c>
    </row>
    <row r="49" spans="2:31">
      <c r="C49">
        <f>COUNTIF(C6:C43,3)</f>
        <v>0</v>
      </c>
      <c r="D49">
        <f t="shared" ref="D49:P49" si="19">COUNTIF(D6:D43,3)</f>
        <v>11</v>
      </c>
      <c r="E49">
        <f t="shared" si="19"/>
        <v>0</v>
      </c>
      <c r="F49">
        <f t="shared" si="19"/>
        <v>1</v>
      </c>
      <c r="G49">
        <f t="shared" si="19"/>
        <v>9</v>
      </c>
      <c r="H49"/>
      <c r="I49">
        <f t="shared" si="19"/>
        <v>0</v>
      </c>
      <c r="J49">
        <f t="shared" si="19"/>
        <v>0</v>
      </c>
      <c r="K49">
        <f t="shared" si="19"/>
        <v>3</v>
      </c>
      <c r="M49">
        <f t="shared" si="19"/>
        <v>3</v>
      </c>
      <c r="N49">
        <f t="shared" si="19"/>
        <v>8</v>
      </c>
      <c r="O49">
        <f t="shared" si="19"/>
        <v>0</v>
      </c>
      <c r="P49">
        <f t="shared" si="19"/>
        <v>1</v>
      </c>
    </row>
    <row r="50" spans="2:31">
      <c r="C50">
        <f>COUNTIF(C6:C43,2)</f>
        <v>0</v>
      </c>
      <c r="D50">
        <f t="shared" ref="D50:P50" si="20">COUNTIF(D6:D43,2)</f>
        <v>1</v>
      </c>
      <c r="E50">
        <f t="shared" si="20"/>
        <v>0</v>
      </c>
      <c r="F50">
        <f t="shared" si="20"/>
        <v>0</v>
      </c>
      <c r="G50">
        <f t="shared" si="20"/>
        <v>11</v>
      </c>
      <c r="H50"/>
      <c r="I50">
        <f t="shared" si="20"/>
        <v>0</v>
      </c>
      <c r="J50">
        <f t="shared" si="20"/>
        <v>0</v>
      </c>
      <c r="K50">
        <f t="shared" si="20"/>
        <v>1</v>
      </c>
      <c r="M50">
        <f t="shared" si="20"/>
        <v>7</v>
      </c>
      <c r="N50">
        <f t="shared" si="20"/>
        <v>6</v>
      </c>
      <c r="O50">
        <f t="shared" si="20"/>
        <v>0</v>
      </c>
      <c r="P50">
        <f t="shared" si="20"/>
        <v>1</v>
      </c>
    </row>
    <row r="51" spans="2:31">
      <c r="H51"/>
    </row>
    <row r="52" spans="2:31" ht="13.5" thickBot="1">
      <c r="H52"/>
    </row>
    <row r="53" spans="2:31" ht="13.5" thickTop="1">
      <c r="B53" s="360" t="s">
        <v>88</v>
      </c>
      <c r="C53" s="362" t="s">
        <v>56</v>
      </c>
      <c r="D53" s="362"/>
      <c r="E53" s="362"/>
      <c r="F53" s="362"/>
      <c r="G53" s="362"/>
      <c r="H53" s="362"/>
      <c r="I53" s="362"/>
      <c r="J53" s="362"/>
      <c r="K53" s="362"/>
      <c r="L53" s="362"/>
      <c r="M53" s="362"/>
      <c r="N53" s="362"/>
      <c r="O53" s="362"/>
      <c r="P53" s="362"/>
      <c r="Q53" s="362"/>
      <c r="R53" s="310" t="s">
        <v>11</v>
      </c>
      <c r="S53" s="311"/>
      <c r="T53" s="311"/>
      <c r="U53" s="311"/>
      <c r="V53" s="312"/>
      <c r="W53" s="312"/>
      <c r="X53" s="313" t="s">
        <v>12</v>
      </c>
      <c r="Y53" s="314"/>
      <c r="Z53" s="314"/>
      <c r="AA53" s="314"/>
      <c r="AB53" s="314"/>
      <c r="AC53" s="314"/>
      <c r="AD53" s="314"/>
      <c r="AE53" s="315"/>
    </row>
    <row r="54" spans="2:31">
      <c r="B54" s="361"/>
      <c r="C54" s="328" t="s">
        <v>57</v>
      </c>
      <c r="D54" s="329"/>
      <c r="E54" s="330"/>
      <c r="F54" s="334" t="s">
        <v>58</v>
      </c>
      <c r="G54" s="329"/>
      <c r="H54" s="330"/>
      <c r="I54" s="336" t="s">
        <v>59</v>
      </c>
      <c r="J54" s="337"/>
      <c r="K54" s="338"/>
      <c r="L54" s="334" t="s">
        <v>60</v>
      </c>
      <c r="M54" s="329"/>
      <c r="N54" s="330"/>
      <c r="O54" s="334" t="s">
        <v>61</v>
      </c>
      <c r="P54" s="329"/>
      <c r="Q54" s="344"/>
      <c r="R54" s="316" t="s">
        <v>3</v>
      </c>
      <c r="S54" s="317"/>
      <c r="T54" s="321" t="s">
        <v>63</v>
      </c>
      <c r="U54" s="322"/>
      <c r="V54" s="326" t="s">
        <v>64</v>
      </c>
      <c r="W54" s="307"/>
      <c r="X54" s="295" t="s">
        <v>65</v>
      </c>
      <c r="Y54" s="297" t="s">
        <v>66</v>
      </c>
      <c r="Z54" s="298"/>
      <c r="AA54" s="299"/>
      <c r="AB54" s="302" t="s">
        <v>67</v>
      </c>
      <c r="AC54" s="303"/>
      <c r="AD54" s="306" t="s">
        <v>68</v>
      </c>
      <c r="AE54" s="307"/>
    </row>
    <row r="55" spans="2:31">
      <c r="B55" s="361"/>
      <c r="C55" s="300"/>
      <c r="D55" s="300"/>
      <c r="E55" s="331"/>
      <c r="F55" s="308"/>
      <c r="G55" s="300"/>
      <c r="H55" s="331"/>
      <c r="I55" s="339"/>
      <c r="J55" s="340"/>
      <c r="K55" s="305"/>
      <c r="L55" s="308"/>
      <c r="M55" s="300"/>
      <c r="N55" s="331"/>
      <c r="O55" s="308"/>
      <c r="P55" s="300"/>
      <c r="Q55" s="309"/>
      <c r="R55" s="318"/>
      <c r="S55" s="301"/>
      <c r="T55" s="304"/>
      <c r="U55" s="323"/>
      <c r="V55" s="327"/>
      <c r="W55" s="309"/>
      <c r="X55" s="296"/>
      <c r="Y55" s="300"/>
      <c r="Z55" s="300"/>
      <c r="AA55" s="301"/>
      <c r="AB55" s="304"/>
      <c r="AC55" s="305"/>
      <c r="AD55" s="308"/>
      <c r="AE55" s="309"/>
    </row>
    <row r="56" spans="2:31">
      <c r="B56" s="361"/>
      <c r="C56" s="332"/>
      <c r="D56" s="332"/>
      <c r="E56" s="333"/>
      <c r="F56" s="335"/>
      <c r="G56" s="332"/>
      <c r="H56" s="333"/>
      <c r="I56" s="341"/>
      <c r="J56" s="342"/>
      <c r="K56" s="343"/>
      <c r="L56" s="335"/>
      <c r="M56" s="332"/>
      <c r="N56" s="333"/>
      <c r="O56" s="335"/>
      <c r="P56" s="332"/>
      <c r="Q56" s="345"/>
      <c r="R56" s="319"/>
      <c r="S56" s="320"/>
      <c r="T56" s="324"/>
      <c r="U56" s="325"/>
      <c r="V56" s="327"/>
      <c r="W56" s="309"/>
      <c r="X56" s="296"/>
      <c r="Y56" s="300"/>
      <c r="Z56" s="300"/>
      <c r="AA56" s="301"/>
      <c r="AB56" s="304"/>
      <c r="AC56" s="305"/>
      <c r="AD56" s="308"/>
      <c r="AE56" s="309"/>
    </row>
    <row r="57" spans="2:31" ht="13.5" thickBot="1">
      <c r="B57" s="120"/>
      <c r="C57" s="121" t="s">
        <v>130</v>
      </c>
      <c r="D57" s="122" t="s">
        <v>131</v>
      </c>
      <c r="E57" s="122" t="s">
        <v>132</v>
      </c>
      <c r="F57" s="123" t="s">
        <v>130</v>
      </c>
      <c r="G57" s="124" t="s">
        <v>131</v>
      </c>
      <c r="H57" s="125" t="s">
        <v>132</v>
      </c>
      <c r="I57" s="123" t="s">
        <v>130</v>
      </c>
      <c r="J57" s="122" t="s">
        <v>131</v>
      </c>
      <c r="K57" s="122" t="s">
        <v>132</v>
      </c>
      <c r="L57" s="123" t="s">
        <v>130</v>
      </c>
      <c r="M57" s="122" t="s">
        <v>131</v>
      </c>
      <c r="N57" s="122" t="s">
        <v>132</v>
      </c>
      <c r="O57" s="123" t="s">
        <v>130</v>
      </c>
      <c r="P57" s="122" t="s">
        <v>131</v>
      </c>
      <c r="Q57" s="122" t="s">
        <v>132</v>
      </c>
      <c r="R57" s="126" t="s">
        <v>130</v>
      </c>
      <c r="S57" s="127" t="s">
        <v>131</v>
      </c>
      <c r="T57" s="128" t="s">
        <v>130</v>
      </c>
      <c r="U57" s="129" t="s">
        <v>131</v>
      </c>
      <c r="V57" s="130" t="s">
        <v>130</v>
      </c>
      <c r="W57" s="131" t="s">
        <v>131</v>
      </c>
      <c r="X57" s="132" t="s">
        <v>130</v>
      </c>
      <c r="Y57" s="133" t="s">
        <v>130</v>
      </c>
      <c r="Z57" s="133" t="s">
        <v>131</v>
      </c>
      <c r="AA57" s="134" t="s">
        <v>132</v>
      </c>
      <c r="AB57" s="135" t="s">
        <v>130</v>
      </c>
      <c r="AC57" s="133" t="s">
        <v>131</v>
      </c>
      <c r="AD57" s="136" t="s">
        <v>130</v>
      </c>
      <c r="AE57" s="137" t="s">
        <v>131</v>
      </c>
    </row>
    <row r="58" spans="2:31" ht="10.5" customHeight="1">
      <c r="B58" s="138">
        <v>1</v>
      </c>
      <c r="C58" s="189">
        <v>5</v>
      </c>
      <c r="D58" s="193">
        <v>5</v>
      </c>
      <c r="E58" s="275">
        <v>5</v>
      </c>
      <c r="F58" s="189">
        <v>5</v>
      </c>
      <c r="G58" s="193">
        <v>5</v>
      </c>
      <c r="H58" s="193">
        <v>4</v>
      </c>
      <c r="I58" s="276">
        <v>3</v>
      </c>
      <c r="J58" s="220">
        <v>4</v>
      </c>
      <c r="K58" s="277">
        <v>5</v>
      </c>
      <c r="L58" s="189">
        <v>5</v>
      </c>
      <c r="M58" s="193">
        <v>5</v>
      </c>
      <c r="N58" s="275">
        <v>5</v>
      </c>
      <c r="O58" s="189">
        <v>4</v>
      </c>
      <c r="P58" s="193">
        <v>4</v>
      </c>
      <c r="Q58" s="278">
        <v>4</v>
      </c>
      <c r="R58" s="279">
        <v>5</v>
      </c>
      <c r="S58" s="280">
        <v>5</v>
      </c>
      <c r="T58" s="220" t="s">
        <v>182</v>
      </c>
      <c r="U58" s="222">
        <v>3</v>
      </c>
      <c r="V58" s="189">
        <v>5</v>
      </c>
      <c r="W58" s="280">
        <v>4</v>
      </c>
      <c r="X58" s="281">
        <v>3</v>
      </c>
      <c r="Y58" s="189">
        <v>3</v>
      </c>
      <c r="Z58" s="193">
        <v>3</v>
      </c>
      <c r="AA58" s="282">
        <v>3</v>
      </c>
      <c r="AB58" s="223">
        <v>4</v>
      </c>
      <c r="AC58" s="283">
        <v>4</v>
      </c>
      <c r="AD58" s="189">
        <v>4</v>
      </c>
      <c r="AE58" s="280">
        <v>4</v>
      </c>
    </row>
    <row r="59" spans="2:31" ht="10.5" customHeight="1">
      <c r="B59" s="153">
        <f>B58+1</f>
        <v>2</v>
      </c>
      <c r="C59" s="190">
        <v>5</v>
      </c>
      <c r="D59" s="201">
        <v>5</v>
      </c>
      <c r="E59" s="202">
        <v>5</v>
      </c>
      <c r="F59" s="190">
        <v>4</v>
      </c>
      <c r="G59" s="201">
        <v>4</v>
      </c>
      <c r="H59" s="201">
        <v>4</v>
      </c>
      <c r="I59" s="284">
        <v>5</v>
      </c>
      <c r="J59" s="226">
        <v>5</v>
      </c>
      <c r="K59" s="227">
        <v>5</v>
      </c>
      <c r="L59" s="190">
        <v>5</v>
      </c>
      <c r="M59" s="201">
        <v>5</v>
      </c>
      <c r="N59" s="202">
        <v>5</v>
      </c>
      <c r="O59" s="190">
        <v>4</v>
      </c>
      <c r="P59" s="201">
        <v>2</v>
      </c>
      <c r="Q59" s="206">
        <v>3</v>
      </c>
      <c r="R59" s="285">
        <v>5</v>
      </c>
      <c r="S59" s="286">
        <v>5</v>
      </c>
      <c r="T59" s="226"/>
      <c r="U59" s="227">
        <v>2</v>
      </c>
      <c r="V59" s="190">
        <v>4</v>
      </c>
      <c r="W59" s="286">
        <v>3</v>
      </c>
      <c r="X59" s="287">
        <v>3</v>
      </c>
      <c r="Y59" s="190">
        <v>3</v>
      </c>
      <c r="Z59" s="201">
        <v>3</v>
      </c>
      <c r="AA59" s="202">
        <v>3</v>
      </c>
      <c r="AB59" s="228">
        <v>4</v>
      </c>
      <c r="AC59" s="227">
        <v>4</v>
      </c>
      <c r="AD59" s="190">
        <v>5</v>
      </c>
      <c r="AE59" s="286">
        <v>4</v>
      </c>
    </row>
    <row r="60" spans="2:31" ht="10.5" customHeight="1">
      <c r="B60" s="153">
        <f t="shared" ref="B60:B95" si="21">B59+1</f>
        <v>3</v>
      </c>
      <c r="C60" s="190">
        <v>5</v>
      </c>
      <c r="D60" s="201">
        <v>4</v>
      </c>
      <c r="E60" s="202">
        <v>5</v>
      </c>
      <c r="F60" s="190">
        <v>3</v>
      </c>
      <c r="G60" s="201">
        <v>3</v>
      </c>
      <c r="H60" s="201">
        <v>3</v>
      </c>
      <c r="I60" s="284">
        <v>5</v>
      </c>
      <c r="J60" s="226">
        <v>4</v>
      </c>
      <c r="K60" s="227">
        <v>4</v>
      </c>
      <c r="L60" s="190">
        <v>3</v>
      </c>
      <c r="M60" s="201">
        <v>3</v>
      </c>
      <c r="N60" s="202">
        <v>3</v>
      </c>
      <c r="O60" s="190">
        <v>3</v>
      </c>
      <c r="P60" s="201">
        <v>3</v>
      </c>
      <c r="Q60" s="206">
        <v>3</v>
      </c>
      <c r="R60" s="285">
        <v>5</v>
      </c>
      <c r="S60" s="286">
        <v>5</v>
      </c>
      <c r="T60" s="226" t="s">
        <v>183</v>
      </c>
      <c r="U60" s="227"/>
      <c r="V60" s="190">
        <v>5</v>
      </c>
      <c r="W60" s="286">
        <v>5</v>
      </c>
      <c r="X60" s="287">
        <v>2</v>
      </c>
      <c r="Y60" s="190">
        <v>5</v>
      </c>
      <c r="Z60" s="201">
        <v>3</v>
      </c>
      <c r="AA60" s="202">
        <v>3</v>
      </c>
      <c r="AB60" s="228">
        <v>4</v>
      </c>
      <c r="AC60" s="227">
        <v>4</v>
      </c>
      <c r="AD60" s="190">
        <v>4</v>
      </c>
      <c r="AE60" s="286">
        <v>3</v>
      </c>
    </row>
    <row r="61" spans="2:31" ht="10.5" customHeight="1">
      <c r="B61" s="163">
        <f t="shared" si="21"/>
        <v>4</v>
      </c>
      <c r="C61" s="190">
        <v>5</v>
      </c>
      <c r="D61" s="201">
        <v>5</v>
      </c>
      <c r="E61" s="202">
        <v>5</v>
      </c>
      <c r="F61" s="190">
        <v>3</v>
      </c>
      <c r="G61" s="201">
        <v>3</v>
      </c>
      <c r="H61" s="201">
        <v>3</v>
      </c>
      <c r="I61" s="284">
        <v>5</v>
      </c>
      <c r="J61" s="226">
        <v>5</v>
      </c>
      <c r="K61" s="227">
        <v>5</v>
      </c>
      <c r="L61" s="190">
        <v>4</v>
      </c>
      <c r="M61" s="201">
        <v>4</v>
      </c>
      <c r="N61" s="202">
        <v>4</v>
      </c>
      <c r="O61" s="190">
        <v>3</v>
      </c>
      <c r="P61" s="201">
        <v>2</v>
      </c>
      <c r="Q61" s="206">
        <v>2</v>
      </c>
      <c r="R61" s="285">
        <v>5</v>
      </c>
      <c r="S61" s="286">
        <v>5</v>
      </c>
      <c r="T61" s="226" t="s">
        <v>182</v>
      </c>
      <c r="U61" s="227">
        <v>4</v>
      </c>
      <c r="V61" s="190">
        <v>4</v>
      </c>
      <c r="W61" s="286">
        <v>3</v>
      </c>
      <c r="X61" s="287">
        <v>4</v>
      </c>
      <c r="Y61" s="190">
        <v>4</v>
      </c>
      <c r="Z61" s="201">
        <v>3</v>
      </c>
      <c r="AA61" s="202">
        <v>2</v>
      </c>
      <c r="AB61" s="228">
        <v>5</v>
      </c>
      <c r="AC61" s="227">
        <v>4</v>
      </c>
      <c r="AD61" s="190">
        <v>5</v>
      </c>
      <c r="AE61" s="286">
        <v>2</v>
      </c>
    </row>
    <row r="62" spans="2:31" ht="10.5" customHeight="1">
      <c r="B62" s="153">
        <f t="shared" si="21"/>
        <v>5</v>
      </c>
      <c r="C62" s="190">
        <v>5</v>
      </c>
      <c r="D62" s="201">
        <v>5</v>
      </c>
      <c r="E62" s="202">
        <v>5</v>
      </c>
      <c r="F62" s="190">
        <v>5</v>
      </c>
      <c r="G62" s="201">
        <v>5</v>
      </c>
      <c r="H62" s="201">
        <v>5</v>
      </c>
      <c r="I62" s="284">
        <v>5</v>
      </c>
      <c r="J62" s="226">
        <v>5</v>
      </c>
      <c r="K62" s="227">
        <v>5</v>
      </c>
      <c r="L62" s="190">
        <v>5</v>
      </c>
      <c r="M62" s="201">
        <v>5</v>
      </c>
      <c r="N62" s="202">
        <v>5</v>
      </c>
      <c r="O62" s="190">
        <v>4</v>
      </c>
      <c r="P62" s="201">
        <v>3</v>
      </c>
      <c r="Q62" s="206">
        <v>3</v>
      </c>
      <c r="R62" s="285">
        <v>5</v>
      </c>
      <c r="S62" s="286">
        <v>5</v>
      </c>
      <c r="T62" s="226" t="s">
        <v>184</v>
      </c>
      <c r="U62" s="227">
        <v>5</v>
      </c>
      <c r="V62" s="190">
        <v>5</v>
      </c>
      <c r="W62" s="286">
        <v>5</v>
      </c>
      <c r="X62" s="287">
        <v>5</v>
      </c>
      <c r="Y62" s="190">
        <v>5</v>
      </c>
      <c r="Z62" s="201">
        <v>5</v>
      </c>
      <c r="AA62" s="202">
        <v>3</v>
      </c>
      <c r="AB62" s="228">
        <v>5</v>
      </c>
      <c r="AC62" s="227">
        <v>5</v>
      </c>
      <c r="AD62" s="190">
        <v>5</v>
      </c>
      <c r="AE62" s="286">
        <v>3</v>
      </c>
    </row>
    <row r="63" spans="2:31" ht="10.5" customHeight="1">
      <c r="B63" s="153">
        <f t="shared" si="21"/>
        <v>6</v>
      </c>
      <c r="C63" s="190">
        <v>5</v>
      </c>
      <c r="D63" s="201">
        <v>4</v>
      </c>
      <c r="E63" s="202">
        <v>4</v>
      </c>
      <c r="F63" s="190">
        <v>4</v>
      </c>
      <c r="G63" s="201">
        <v>3</v>
      </c>
      <c r="H63" s="201">
        <v>3</v>
      </c>
      <c r="I63" s="284">
        <v>5</v>
      </c>
      <c r="J63" s="226">
        <v>3</v>
      </c>
      <c r="K63" s="227">
        <v>5</v>
      </c>
      <c r="L63" s="190">
        <v>5</v>
      </c>
      <c r="M63" s="201">
        <v>5</v>
      </c>
      <c r="N63" s="202">
        <v>4</v>
      </c>
      <c r="O63" s="190">
        <v>3</v>
      </c>
      <c r="P63" s="201">
        <v>2</v>
      </c>
      <c r="Q63" s="206">
        <v>2</v>
      </c>
      <c r="R63" s="285">
        <v>5</v>
      </c>
      <c r="S63" s="286">
        <v>5</v>
      </c>
      <c r="T63" s="226"/>
      <c r="U63" s="227"/>
      <c r="V63" s="190">
        <v>5</v>
      </c>
      <c r="W63" s="286">
        <v>5</v>
      </c>
      <c r="X63" s="287">
        <v>2</v>
      </c>
      <c r="Y63" s="190">
        <v>2</v>
      </c>
      <c r="Z63" s="201">
        <v>2</v>
      </c>
      <c r="AA63" s="202">
        <v>2</v>
      </c>
      <c r="AB63" s="228">
        <v>5</v>
      </c>
      <c r="AC63" s="227">
        <v>5</v>
      </c>
      <c r="AD63" s="190">
        <v>5</v>
      </c>
      <c r="AE63" s="286">
        <v>4</v>
      </c>
    </row>
    <row r="64" spans="2:31" ht="10.5" customHeight="1">
      <c r="B64" s="153">
        <f t="shared" si="21"/>
        <v>7</v>
      </c>
      <c r="C64" s="190">
        <v>5</v>
      </c>
      <c r="D64" s="201">
        <v>5</v>
      </c>
      <c r="E64" s="202">
        <v>5</v>
      </c>
      <c r="F64" s="190">
        <v>4</v>
      </c>
      <c r="G64" s="201">
        <v>3</v>
      </c>
      <c r="H64" s="201">
        <v>2</v>
      </c>
      <c r="I64" s="284">
        <v>3</v>
      </c>
      <c r="J64" s="226">
        <v>2</v>
      </c>
      <c r="K64" s="227">
        <v>5</v>
      </c>
      <c r="L64" s="190">
        <v>5</v>
      </c>
      <c r="M64" s="201">
        <v>5</v>
      </c>
      <c r="N64" s="202">
        <v>5</v>
      </c>
      <c r="O64" s="190">
        <v>2</v>
      </c>
      <c r="P64" s="201">
        <v>2</v>
      </c>
      <c r="Q64" s="206">
        <v>2</v>
      </c>
      <c r="R64" s="285">
        <v>5</v>
      </c>
      <c r="S64" s="286">
        <v>5</v>
      </c>
      <c r="T64" s="226"/>
      <c r="U64" s="227"/>
      <c r="V64" s="190">
        <v>5</v>
      </c>
      <c r="W64" s="286">
        <v>4</v>
      </c>
      <c r="X64" s="287">
        <v>1</v>
      </c>
      <c r="Y64" s="190">
        <v>3</v>
      </c>
      <c r="Z64" s="201">
        <v>3</v>
      </c>
      <c r="AA64" s="202">
        <v>1</v>
      </c>
      <c r="AB64" s="228">
        <v>5</v>
      </c>
      <c r="AC64" s="227">
        <v>4</v>
      </c>
      <c r="AD64" s="190">
        <v>2</v>
      </c>
      <c r="AE64" s="286">
        <v>2</v>
      </c>
    </row>
    <row r="65" spans="2:31" ht="10.5" customHeight="1">
      <c r="B65" s="153">
        <f t="shared" si="21"/>
        <v>8</v>
      </c>
      <c r="C65" s="190">
        <v>5</v>
      </c>
      <c r="D65" s="201">
        <v>4</v>
      </c>
      <c r="E65" s="202">
        <v>5</v>
      </c>
      <c r="F65" s="190">
        <v>5</v>
      </c>
      <c r="G65" s="201">
        <v>3</v>
      </c>
      <c r="H65" s="201">
        <v>3</v>
      </c>
      <c r="I65" s="284">
        <v>5</v>
      </c>
      <c r="J65" s="226">
        <v>3</v>
      </c>
      <c r="K65" s="227">
        <v>3</v>
      </c>
      <c r="L65" s="190">
        <v>5</v>
      </c>
      <c r="M65" s="201">
        <v>5</v>
      </c>
      <c r="N65" s="202">
        <v>5</v>
      </c>
      <c r="O65" s="190">
        <v>5</v>
      </c>
      <c r="P65" s="201">
        <v>3</v>
      </c>
      <c r="Q65" s="206">
        <v>2</v>
      </c>
      <c r="R65" s="285">
        <v>5</v>
      </c>
      <c r="S65" s="286">
        <v>5</v>
      </c>
      <c r="T65" s="226"/>
      <c r="U65" s="227"/>
      <c r="V65" s="190">
        <v>3</v>
      </c>
      <c r="W65" s="286">
        <v>2</v>
      </c>
      <c r="X65" s="287">
        <v>3</v>
      </c>
      <c r="Y65" s="190">
        <v>3</v>
      </c>
      <c r="Z65" s="201">
        <v>2</v>
      </c>
      <c r="AA65" s="202">
        <v>2</v>
      </c>
      <c r="AB65" s="228">
        <v>5</v>
      </c>
      <c r="AC65" s="227">
        <v>4</v>
      </c>
      <c r="AD65" s="190">
        <v>5</v>
      </c>
      <c r="AE65" s="286">
        <v>5</v>
      </c>
    </row>
    <row r="66" spans="2:31" ht="10.5" customHeight="1">
      <c r="B66" s="153">
        <f t="shared" si="21"/>
        <v>9</v>
      </c>
      <c r="C66" s="190">
        <v>5</v>
      </c>
      <c r="D66" s="201">
        <v>5</v>
      </c>
      <c r="E66" s="202">
        <v>5</v>
      </c>
      <c r="F66" s="190">
        <v>2</v>
      </c>
      <c r="G66" s="201">
        <v>2</v>
      </c>
      <c r="H66" s="201">
        <v>2</v>
      </c>
      <c r="I66" s="284">
        <v>5</v>
      </c>
      <c r="J66" s="226">
        <v>5</v>
      </c>
      <c r="K66" s="227">
        <v>5</v>
      </c>
      <c r="L66" s="190">
        <v>5</v>
      </c>
      <c r="M66" s="201">
        <v>5</v>
      </c>
      <c r="N66" s="202">
        <v>5</v>
      </c>
      <c r="O66" s="190">
        <v>3</v>
      </c>
      <c r="P66" s="201">
        <v>2</v>
      </c>
      <c r="Q66" s="206">
        <v>2</v>
      </c>
      <c r="R66" s="285">
        <v>5</v>
      </c>
      <c r="S66" s="286">
        <v>5</v>
      </c>
      <c r="T66" s="226" t="s">
        <v>185</v>
      </c>
      <c r="U66" s="227">
        <v>5</v>
      </c>
      <c r="V66" s="190">
        <v>5</v>
      </c>
      <c r="W66" s="286">
        <v>4</v>
      </c>
      <c r="X66" s="287">
        <v>5</v>
      </c>
      <c r="Y66" s="190">
        <v>2</v>
      </c>
      <c r="Z66" s="201">
        <v>2</v>
      </c>
      <c r="AA66" s="202">
        <v>2</v>
      </c>
      <c r="AB66" s="228">
        <v>3</v>
      </c>
      <c r="AC66" s="227">
        <v>4</v>
      </c>
      <c r="AD66" s="190">
        <v>5</v>
      </c>
      <c r="AE66" s="286">
        <v>4</v>
      </c>
    </row>
    <row r="67" spans="2:31" ht="10.5" customHeight="1">
      <c r="B67" s="153">
        <f t="shared" si="21"/>
        <v>10</v>
      </c>
      <c r="C67" s="190">
        <v>5</v>
      </c>
      <c r="D67" s="201">
        <v>4</v>
      </c>
      <c r="E67" s="202">
        <v>5</v>
      </c>
      <c r="F67" s="190">
        <v>3</v>
      </c>
      <c r="G67" s="201">
        <v>3</v>
      </c>
      <c r="H67" s="201">
        <v>3</v>
      </c>
      <c r="I67" s="284">
        <v>5</v>
      </c>
      <c r="J67" s="226">
        <v>4</v>
      </c>
      <c r="K67" s="227">
        <v>5</v>
      </c>
      <c r="L67" s="190">
        <v>5</v>
      </c>
      <c r="M67" s="201">
        <v>5</v>
      </c>
      <c r="N67" s="202">
        <v>4</v>
      </c>
      <c r="O67" s="190">
        <v>2</v>
      </c>
      <c r="P67" s="201">
        <v>2</v>
      </c>
      <c r="Q67" s="206">
        <v>2</v>
      </c>
      <c r="R67" s="285">
        <v>5</v>
      </c>
      <c r="S67" s="286">
        <v>5</v>
      </c>
      <c r="T67" s="226" t="s">
        <v>186</v>
      </c>
      <c r="U67" s="227">
        <v>5</v>
      </c>
      <c r="V67" s="190">
        <v>4</v>
      </c>
      <c r="W67" s="286">
        <v>2</v>
      </c>
      <c r="X67" s="287">
        <v>2</v>
      </c>
      <c r="Y67" s="190">
        <v>4</v>
      </c>
      <c r="Z67" s="201">
        <v>3</v>
      </c>
      <c r="AA67" s="202">
        <v>2</v>
      </c>
      <c r="AB67" s="228">
        <v>5</v>
      </c>
      <c r="AC67" s="227">
        <v>4</v>
      </c>
      <c r="AD67" s="190">
        <v>5</v>
      </c>
      <c r="AE67" s="286">
        <v>3</v>
      </c>
    </row>
    <row r="68" spans="2:31" ht="10.5" customHeight="1">
      <c r="B68" s="153">
        <f t="shared" si="21"/>
        <v>11</v>
      </c>
      <c r="C68" s="190">
        <v>5</v>
      </c>
      <c r="D68" s="201">
        <v>5</v>
      </c>
      <c r="E68" s="202">
        <v>5</v>
      </c>
      <c r="F68" s="190">
        <v>4</v>
      </c>
      <c r="G68" s="201">
        <v>4</v>
      </c>
      <c r="H68" s="201">
        <v>3</v>
      </c>
      <c r="I68" s="284">
        <v>5</v>
      </c>
      <c r="J68" s="226">
        <v>5</v>
      </c>
      <c r="K68" s="227">
        <v>5</v>
      </c>
      <c r="L68" s="190">
        <v>5</v>
      </c>
      <c r="M68" s="201">
        <v>5</v>
      </c>
      <c r="N68" s="202">
        <v>5</v>
      </c>
      <c r="O68" s="190">
        <v>4</v>
      </c>
      <c r="P68" s="201">
        <v>4</v>
      </c>
      <c r="Q68" s="206">
        <v>4</v>
      </c>
      <c r="R68" s="285">
        <v>5</v>
      </c>
      <c r="S68" s="286">
        <v>5</v>
      </c>
      <c r="T68" s="226" t="s">
        <v>186</v>
      </c>
      <c r="U68" s="227">
        <v>4</v>
      </c>
      <c r="V68" s="190">
        <v>5</v>
      </c>
      <c r="W68" s="286">
        <v>5</v>
      </c>
      <c r="X68" s="287">
        <v>2</v>
      </c>
      <c r="Y68" s="190">
        <v>3</v>
      </c>
      <c r="Z68" s="201">
        <v>3</v>
      </c>
      <c r="AA68" s="202">
        <v>2</v>
      </c>
      <c r="AB68" s="228">
        <v>5</v>
      </c>
      <c r="AC68" s="227">
        <v>5</v>
      </c>
      <c r="AD68" s="190">
        <v>5</v>
      </c>
      <c r="AE68" s="286">
        <v>5</v>
      </c>
    </row>
    <row r="69" spans="2:31" ht="10.5" customHeight="1">
      <c r="B69" s="153">
        <f t="shared" si="21"/>
        <v>12</v>
      </c>
      <c r="C69" s="190">
        <v>5</v>
      </c>
      <c r="D69" s="201">
        <v>5</v>
      </c>
      <c r="E69" s="202">
        <v>5</v>
      </c>
      <c r="F69" s="190">
        <v>4</v>
      </c>
      <c r="G69" s="201">
        <v>3</v>
      </c>
      <c r="H69" s="201">
        <v>2</v>
      </c>
      <c r="I69" s="284">
        <v>5</v>
      </c>
      <c r="J69" s="226">
        <v>3</v>
      </c>
      <c r="K69" s="227">
        <v>5</v>
      </c>
      <c r="L69" s="190">
        <v>5</v>
      </c>
      <c r="M69" s="201">
        <v>5</v>
      </c>
      <c r="N69" s="202">
        <v>5</v>
      </c>
      <c r="O69" s="190">
        <v>2</v>
      </c>
      <c r="P69" s="201">
        <v>2</v>
      </c>
      <c r="Q69" s="206">
        <v>2</v>
      </c>
      <c r="R69" s="285">
        <v>5</v>
      </c>
      <c r="S69" s="286">
        <v>5</v>
      </c>
      <c r="T69" s="226" t="s">
        <v>187</v>
      </c>
      <c r="U69" s="227">
        <v>2</v>
      </c>
      <c r="V69" s="190">
        <v>4</v>
      </c>
      <c r="W69" s="286">
        <v>2</v>
      </c>
      <c r="X69" s="287">
        <v>2</v>
      </c>
      <c r="Y69" s="190">
        <v>4</v>
      </c>
      <c r="Z69" s="201">
        <v>2</v>
      </c>
      <c r="AA69" s="202">
        <v>2</v>
      </c>
      <c r="AB69" s="228">
        <v>5</v>
      </c>
      <c r="AC69" s="227">
        <v>5</v>
      </c>
      <c r="AD69" s="190">
        <v>5</v>
      </c>
      <c r="AE69" s="206">
        <v>2</v>
      </c>
    </row>
    <row r="70" spans="2:31" ht="10.5" customHeight="1">
      <c r="B70" s="153">
        <f t="shared" si="21"/>
        <v>13</v>
      </c>
      <c r="C70" s="190">
        <v>5</v>
      </c>
      <c r="D70" s="201">
        <v>5</v>
      </c>
      <c r="E70" s="202">
        <v>5</v>
      </c>
      <c r="F70" s="190">
        <v>5</v>
      </c>
      <c r="G70" s="201">
        <v>4</v>
      </c>
      <c r="H70" s="201">
        <v>5</v>
      </c>
      <c r="I70" s="284">
        <v>5</v>
      </c>
      <c r="J70" s="226">
        <v>5</v>
      </c>
      <c r="K70" s="227">
        <v>5</v>
      </c>
      <c r="L70" s="190">
        <v>5</v>
      </c>
      <c r="M70" s="201">
        <v>5</v>
      </c>
      <c r="N70" s="202">
        <v>5</v>
      </c>
      <c r="O70" s="190">
        <v>2</v>
      </c>
      <c r="P70" s="201">
        <v>2</v>
      </c>
      <c r="Q70" s="206">
        <v>2</v>
      </c>
      <c r="R70" s="285">
        <v>5</v>
      </c>
      <c r="S70" s="286">
        <v>5</v>
      </c>
      <c r="T70" s="226" t="s">
        <v>188</v>
      </c>
      <c r="U70" s="227">
        <v>4</v>
      </c>
      <c r="V70" s="190">
        <v>5</v>
      </c>
      <c r="W70" s="286">
        <v>4</v>
      </c>
      <c r="X70" s="287">
        <v>2</v>
      </c>
      <c r="Y70" s="190">
        <v>5</v>
      </c>
      <c r="Z70" s="201">
        <v>4</v>
      </c>
      <c r="AA70" s="202">
        <v>2</v>
      </c>
      <c r="AB70" s="228">
        <v>5</v>
      </c>
      <c r="AC70" s="227">
        <v>5</v>
      </c>
      <c r="AD70" s="190">
        <v>5</v>
      </c>
      <c r="AE70" s="206">
        <v>2</v>
      </c>
    </row>
    <row r="71" spans="2:31" ht="10.5" customHeight="1">
      <c r="B71" s="153">
        <f t="shared" si="21"/>
        <v>14</v>
      </c>
      <c r="C71" s="190">
        <v>5</v>
      </c>
      <c r="D71" s="201">
        <v>5</v>
      </c>
      <c r="E71" s="202">
        <v>5</v>
      </c>
      <c r="F71" s="190">
        <v>4</v>
      </c>
      <c r="G71" s="201">
        <v>4</v>
      </c>
      <c r="H71" s="201">
        <v>4</v>
      </c>
      <c r="I71" s="284">
        <v>4</v>
      </c>
      <c r="J71" s="226">
        <v>4</v>
      </c>
      <c r="K71" s="227">
        <v>4</v>
      </c>
      <c r="L71" s="190">
        <v>5</v>
      </c>
      <c r="M71" s="201">
        <v>5</v>
      </c>
      <c r="N71" s="202">
        <v>5</v>
      </c>
      <c r="O71" s="190">
        <v>3</v>
      </c>
      <c r="P71" s="201">
        <v>3</v>
      </c>
      <c r="Q71" s="206">
        <v>3</v>
      </c>
      <c r="R71" s="285">
        <v>5</v>
      </c>
      <c r="S71" s="286">
        <v>5</v>
      </c>
      <c r="T71" s="226" t="s">
        <v>184</v>
      </c>
      <c r="U71" s="227">
        <v>5</v>
      </c>
      <c r="V71" s="190">
        <v>5</v>
      </c>
      <c r="W71" s="286">
        <v>5</v>
      </c>
      <c r="X71" s="287">
        <v>5</v>
      </c>
      <c r="Y71" s="190">
        <v>5</v>
      </c>
      <c r="Z71" s="201">
        <v>5</v>
      </c>
      <c r="AA71" s="202">
        <v>3</v>
      </c>
      <c r="AB71" s="228">
        <v>5</v>
      </c>
      <c r="AC71" s="227">
        <v>5</v>
      </c>
      <c r="AD71" s="190">
        <v>5</v>
      </c>
      <c r="AE71" s="206">
        <v>5</v>
      </c>
    </row>
    <row r="72" spans="2:31" ht="10.5" customHeight="1">
      <c r="B72" s="153">
        <f t="shared" si="21"/>
        <v>15</v>
      </c>
      <c r="C72" s="190">
        <v>5</v>
      </c>
      <c r="D72" s="201">
        <v>5</v>
      </c>
      <c r="E72" s="202">
        <v>5</v>
      </c>
      <c r="F72" s="190">
        <v>5</v>
      </c>
      <c r="G72" s="201">
        <v>5</v>
      </c>
      <c r="H72" s="201">
        <v>4</v>
      </c>
      <c r="I72" s="284">
        <v>5</v>
      </c>
      <c r="J72" s="226">
        <v>5</v>
      </c>
      <c r="K72" s="227">
        <v>2</v>
      </c>
      <c r="L72" s="190">
        <v>5</v>
      </c>
      <c r="M72" s="201">
        <v>5</v>
      </c>
      <c r="N72" s="202">
        <v>5</v>
      </c>
      <c r="O72" s="190">
        <v>2</v>
      </c>
      <c r="P72" s="201">
        <v>2</v>
      </c>
      <c r="Q72" s="206">
        <v>2</v>
      </c>
      <c r="R72" s="285">
        <v>5</v>
      </c>
      <c r="S72" s="286">
        <v>5</v>
      </c>
      <c r="T72" s="226" t="s">
        <v>189</v>
      </c>
      <c r="U72" s="227">
        <v>5</v>
      </c>
      <c r="V72" s="190">
        <v>5</v>
      </c>
      <c r="W72" s="286">
        <v>5</v>
      </c>
      <c r="X72" s="287">
        <v>5</v>
      </c>
      <c r="Y72" s="190">
        <v>5</v>
      </c>
      <c r="Z72" s="201">
        <v>5</v>
      </c>
      <c r="AA72" s="202">
        <v>2</v>
      </c>
      <c r="AB72" s="228">
        <v>5</v>
      </c>
      <c r="AC72" s="227">
        <v>5</v>
      </c>
      <c r="AD72" s="190">
        <v>5</v>
      </c>
      <c r="AE72" s="206">
        <v>5</v>
      </c>
    </row>
    <row r="73" spans="2:31" ht="10.5" customHeight="1">
      <c r="B73" s="153">
        <f t="shared" si="21"/>
        <v>16</v>
      </c>
      <c r="C73" s="190">
        <v>5</v>
      </c>
      <c r="D73" s="201">
        <v>5</v>
      </c>
      <c r="E73" s="202">
        <v>5</v>
      </c>
      <c r="F73" s="190">
        <v>5</v>
      </c>
      <c r="G73" s="201">
        <v>5</v>
      </c>
      <c r="H73" s="201">
        <v>4</v>
      </c>
      <c r="I73" s="284">
        <v>5</v>
      </c>
      <c r="J73" s="226">
        <v>5</v>
      </c>
      <c r="K73" s="227">
        <v>5</v>
      </c>
      <c r="L73" s="190">
        <v>5</v>
      </c>
      <c r="M73" s="201">
        <v>5</v>
      </c>
      <c r="N73" s="202">
        <v>5</v>
      </c>
      <c r="O73" s="190">
        <v>4</v>
      </c>
      <c r="P73" s="201">
        <v>5</v>
      </c>
      <c r="Q73" s="206">
        <v>5</v>
      </c>
      <c r="R73" s="285">
        <v>5</v>
      </c>
      <c r="S73" s="286">
        <v>5</v>
      </c>
      <c r="T73" s="226"/>
      <c r="U73" s="227"/>
      <c r="V73" s="190">
        <v>5</v>
      </c>
      <c r="W73" s="286">
        <v>5</v>
      </c>
      <c r="X73" s="287">
        <v>5</v>
      </c>
      <c r="Y73" s="190">
        <v>5</v>
      </c>
      <c r="Z73" s="201">
        <v>5</v>
      </c>
      <c r="AA73" s="201">
        <v>5</v>
      </c>
      <c r="AB73" s="284">
        <v>5</v>
      </c>
      <c r="AC73" s="227">
        <v>5</v>
      </c>
      <c r="AD73" s="190">
        <v>5</v>
      </c>
      <c r="AE73" s="206">
        <v>4</v>
      </c>
    </row>
    <row r="74" spans="2:31" ht="10.5" customHeight="1">
      <c r="B74" s="153">
        <f t="shared" si="21"/>
        <v>17</v>
      </c>
      <c r="C74" s="190">
        <v>5</v>
      </c>
      <c r="D74" s="201">
        <v>5</v>
      </c>
      <c r="E74" s="202">
        <v>5</v>
      </c>
      <c r="F74" s="190">
        <v>5</v>
      </c>
      <c r="G74" s="201">
        <v>3</v>
      </c>
      <c r="H74" s="202">
        <v>2</v>
      </c>
      <c r="I74" s="228">
        <v>5</v>
      </c>
      <c r="J74" s="226">
        <v>5</v>
      </c>
      <c r="K74" s="288">
        <v>5</v>
      </c>
      <c r="L74" s="190">
        <v>5</v>
      </c>
      <c r="M74" s="201">
        <v>5</v>
      </c>
      <c r="N74" s="202">
        <v>5</v>
      </c>
      <c r="O74" s="190">
        <v>2</v>
      </c>
      <c r="P74" s="201">
        <v>2</v>
      </c>
      <c r="Q74" s="217">
        <v>2</v>
      </c>
      <c r="R74" s="285">
        <v>5</v>
      </c>
      <c r="S74" s="286">
        <v>5</v>
      </c>
      <c r="T74" s="226" t="s">
        <v>190</v>
      </c>
      <c r="U74" s="227">
        <v>5</v>
      </c>
      <c r="V74" s="190">
        <v>5</v>
      </c>
      <c r="W74" s="286">
        <v>5</v>
      </c>
      <c r="X74" s="287">
        <v>5</v>
      </c>
      <c r="Y74" s="190">
        <v>5</v>
      </c>
      <c r="Z74" s="201">
        <v>5</v>
      </c>
      <c r="AA74" s="202">
        <v>2</v>
      </c>
      <c r="AB74" s="284">
        <v>5</v>
      </c>
      <c r="AC74" s="227">
        <v>5</v>
      </c>
      <c r="AD74" s="190">
        <v>5</v>
      </c>
      <c r="AE74" s="206">
        <v>5</v>
      </c>
    </row>
    <row r="75" spans="2:31" ht="10.5" customHeight="1">
      <c r="B75" s="153">
        <f t="shared" si="21"/>
        <v>18</v>
      </c>
      <c r="C75" s="190">
        <v>5</v>
      </c>
      <c r="D75" s="201">
        <v>5</v>
      </c>
      <c r="E75" s="202">
        <v>5</v>
      </c>
      <c r="F75" s="190">
        <v>5</v>
      </c>
      <c r="G75" s="201">
        <v>4</v>
      </c>
      <c r="H75" s="202">
        <v>3</v>
      </c>
      <c r="I75" s="228">
        <v>5</v>
      </c>
      <c r="J75" s="226">
        <v>4</v>
      </c>
      <c r="K75" s="288">
        <v>4</v>
      </c>
      <c r="L75" s="201">
        <v>5</v>
      </c>
      <c r="M75" s="201">
        <v>5</v>
      </c>
      <c r="N75" s="286">
        <v>5</v>
      </c>
      <c r="O75" s="189">
        <v>4</v>
      </c>
      <c r="P75" s="193">
        <v>3</v>
      </c>
      <c r="Q75" s="201">
        <v>3</v>
      </c>
      <c r="R75" s="285">
        <v>5</v>
      </c>
      <c r="S75" s="286">
        <v>5</v>
      </c>
      <c r="T75" s="226" t="s">
        <v>191</v>
      </c>
      <c r="U75" s="227">
        <v>4</v>
      </c>
      <c r="V75" s="190">
        <v>5</v>
      </c>
      <c r="W75" s="286">
        <v>5</v>
      </c>
      <c r="X75" s="287">
        <v>5</v>
      </c>
      <c r="Y75" s="190">
        <v>3</v>
      </c>
      <c r="Z75" s="201">
        <v>3</v>
      </c>
      <c r="AA75" s="201">
        <v>2</v>
      </c>
      <c r="AB75" s="284">
        <v>4</v>
      </c>
      <c r="AC75" s="227"/>
      <c r="AD75" s="190">
        <v>4</v>
      </c>
      <c r="AE75" s="206">
        <v>2</v>
      </c>
    </row>
    <row r="76" spans="2:31" ht="10.5" customHeight="1">
      <c r="B76" s="153">
        <f t="shared" si="21"/>
        <v>19</v>
      </c>
      <c r="C76" s="190">
        <v>5</v>
      </c>
      <c r="D76" s="201">
        <v>5</v>
      </c>
      <c r="E76" s="202">
        <v>2</v>
      </c>
      <c r="F76" s="190">
        <v>3</v>
      </c>
      <c r="G76" s="201">
        <v>3</v>
      </c>
      <c r="H76" s="202">
        <v>2</v>
      </c>
      <c r="I76" s="228">
        <v>4</v>
      </c>
      <c r="J76" s="226">
        <v>3</v>
      </c>
      <c r="K76" s="288">
        <v>3</v>
      </c>
      <c r="L76" s="201">
        <v>5</v>
      </c>
      <c r="M76" s="201">
        <v>5</v>
      </c>
      <c r="N76" s="286">
        <v>5</v>
      </c>
      <c r="O76" s="190">
        <v>3</v>
      </c>
      <c r="P76" s="201">
        <v>2</v>
      </c>
      <c r="Q76" s="206">
        <v>2</v>
      </c>
      <c r="R76" s="285">
        <v>5</v>
      </c>
      <c r="S76" s="286">
        <v>5</v>
      </c>
      <c r="T76" s="226" t="s">
        <v>182</v>
      </c>
      <c r="U76" s="227">
        <v>4</v>
      </c>
      <c r="V76" s="190">
        <v>2</v>
      </c>
      <c r="W76" s="286">
        <v>2</v>
      </c>
      <c r="X76" s="287">
        <v>2</v>
      </c>
      <c r="Y76" s="190">
        <v>2</v>
      </c>
      <c r="Z76" s="201">
        <v>3</v>
      </c>
      <c r="AA76" s="201">
        <v>2</v>
      </c>
      <c r="AB76" s="284">
        <v>5</v>
      </c>
      <c r="AC76" s="227">
        <v>5</v>
      </c>
      <c r="AD76" s="190">
        <v>5</v>
      </c>
      <c r="AE76" s="206">
        <v>4</v>
      </c>
    </row>
    <row r="77" spans="2:31" ht="10.5" customHeight="1">
      <c r="B77" s="153">
        <f t="shared" si="21"/>
        <v>20</v>
      </c>
      <c r="C77" s="190">
        <v>5</v>
      </c>
      <c r="D77" s="201">
        <v>5</v>
      </c>
      <c r="E77" s="202">
        <v>5</v>
      </c>
      <c r="F77" s="190">
        <v>5</v>
      </c>
      <c r="G77" s="201">
        <v>5</v>
      </c>
      <c r="H77" s="202">
        <v>5</v>
      </c>
      <c r="I77" s="228">
        <v>5</v>
      </c>
      <c r="J77" s="226">
        <v>5</v>
      </c>
      <c r="K77" s="288">
        <v>5</v>
      </c>
      <c r="L77" s="201">
        <v>5</v>
      </c>
      <c r="M77" s="201">
        <v>5</v>
      </c>
      <c r="N77" s="286">
        <v>5</v>
      </c>
      <c r="O77" s="190">
        <v>5</v>
      </c>
      <c r="P77" s="201">
        <v>5</v>
      </c>
      <c r="Q77" s="206">
        <v>5</v>
      </c>
      <c r="R77" s="285">
        <v>5</v>
      </c>
      <c r="S77" s="286">
        <v>5</v>
      </c>
      <c r="T77" s="226"/>
      <c r="U77" s="227"/>
      <c r="V77" s="190">
        <v>5</v>
      </c>
      <c r="W77" s="286">
        <v>5</v>
      </c>
      <c r="X77" s="287">
        <v>5</v>
      </c>
      <c r="Y77" s="190">
        <v>5</v>
      </c>
      <c r="Z77" s="201">
        <v>5</v>
      </c>
      <c r="AA77" s="201">
        <v>5</v>
      </c>
      <c r="AB77" s="284">
        <v>5</v>
      </c>
      <c r="AC77" s="227">
        <v>5</v>
      </c>
      <c r="AD77" s="190">
        <v>5</v>
      </c>
      <c r="AE77" s="206">
        <v>5</v>
      </c>
    </row>
    <row r="78" spans="2:31" ht="10.5" customHeight="1">
      <c r="B78" s="153">
        <f t="shared" si="21"/>
        <v>21</v>
      </c>
      <c r="C78" s="190">
        <v>5</v>
      </c>
      <c r="D78" s="201">
        <v>3</v>
      </c>
      <c r="E78" s="202">
        <v>5</v>
      </c>
      <c r="F78" s="190">
        <v>3</v>
      </c>
      <c r="G78" s="201">
        <v>3</v>
      </c>
      <c r="H78" s="202">
        <v>2</v>
      </c>
      <c r="I78" s="228">
        <v>5</v>
      </c>
      <c r="J78" s="226">
        <v>4</v>
      </c>
      <c r="K78" s="288">
        <v>5</v>
      </c>
      <c r="L78" s="201">
        <v>5</v>
      </c>
      <c r="M78" s="201">
        <v>5</v>
      </c>
      <c r="N78" s="286">
        <v>4</v>
      </c>
      <c r="O78" s="190">
        <v>4</v>
      </c>
      <c r="P78" s="201">
        <v>3</v>
      </c>
      <c r="Q78" s="206">
        <v>2</v>
      </c>
      <c r="R78" s="285">
        <v>5</v>
      </c>
      <c r="S78" s="286">
        <v>5</v>
      </c>
      <c r="T78" s="226"/>
      <c r="U78" s="227"/>
      <c r="V78" s="190">
        <v>5</v>
      </c>
      <c r="W78" s="286">
        <v>5</v>
      </c>
      <c r="X78" s="287">
        <v>5</v>
      </c>
      <c r="Y78" s="190">
        <v>5</v>
      </c>
      <c r="Z78" s="201">
        <v>5</v>
      </c>
      <c r="AA78" s="201">
        <v>3</v>
      </c>
      <c r="AB78" s="284">
        <v>5</v>
      </c>
      <c r="AC78" s="227">
        <v>5</v>
      </c>
      <c r="AD78" s="190">
        <v>5</v>
      </c>
      <c r="AE78" s="206">
        <v>3</v>
      </c>
    </row>
    <row r="79" spans="2:31" ht="10.5" customHeight="1">
      <c r="B79" s="153">
        <f t="shared" si="21"/>
        <v>22</v>
      </c>
      <c r="C79" s="190">
        <v>5</v>
      </c>
      <c r="D79" s="201">
        <v>5</v>
      </c>
      <c r="E79" s="202">
        <v>4</v>
      </c>
      <c r="F79" s="190">
        <v>4</v>
      </c>
      <c r="G79" s="201">
        <v>3</v>
      </c>
      <c r="H79" s="202">
        <v>4</v>
      </c>
      <c r="I79" s="228">
        <v>4</v>
      </c>
      <c r="J79" s="226">
        <v>3</v>
      </c>
      <c r="K79" s="288">
        <v>5</v>
      </c>
      <c r="L79" s="201">
        <v>5</v>
      </c>
      <c r="M79" s="201">
        <v>5</v>
      </c>
      <c r="N79" s="286">
        <v>5</v>
      </c>
      <c r="O79" s="190">
        <v>3</v>
      </c>
      <c r="P79" s="201">
        <v>3</v>
      </c>
      <c r="Q79" s="206">
        <v>2</v>
      </c>
      <c r="R79" s="285">
        <v>5</v>
      </c>
      <c r="S79" s="286">
        <v>5</v>
      </c>
      <c r="T79" s="226" t="s">
        <v>192</v>
      </c>
      <c r="U79" s="227">
        <v>4</v>
      </c>
      <c r="V79" s="190">
        <v>5</v>
      </c>
      <c r="W79" s="286">
        <v>5</v>
      </c>
      <c r="X79" s="287">
        <v>5</v>
      </c>
      <c r="Y79" s="190">
        <v>4</v>
      </c>
      <c r="Z79" s="201">
        <v>5</v>
      </c>
      <c r="AA79" s="201">
        <v>3</v>
      </c>
      <c r="AB79" s="284">
        <v>5</v>
      </c>
      <c r="AC79" s="227">
        <v>5</v>
      </c>
      <c r="AD79" s="190">
        <v>5</v>
      </c>
      <c r="AE79" s="206">
        <v>5</v>
      </c>
    </row>
    <row r="80" spans="2:31" ht="10.5" customHeight="1">
      <c r="B80" s="153">
        <f t="shared" si="21"/>
        <v>23</v>
      </c>
      <c r="C80" s="190">
        <v>5</v>
      </c>
      <c r="D80" s="201">
        <v>5</v>
      </c>
      <c r="E80" s="202">
        <v>5</v>
      </c>
      <c r="F80" s="190">
        <v>5</v>
      </c>
      <c r="G80" s="201">
        <v>5</v>
      </c>
      <c r="H80" s="202">
        <v>5</v>
      </c>
      <c r="I80" s="228">
        <v>5</v>
      </c>
      <c r="J80" s="226">
        <v>5</v>
      </c>
      <c r="K80" s="288">
        <v>5</v>
      </c>
      <c r="L80" s="201">
        <v>5</v>
      </c>
      <c r="M80" s="201">
        <v>5</v>
      </c>
      <c r="N80" s="286">
        <v>5</v>
      </c>
      <c r="O80" s="190">
        <v>4</v>
      </c>
      <c r="P80" s="201">
        <v>3</v>
      </c>
      <c r="Q80" s="206">
        <v>3</v>
      </c>
      <c r="R80" s="285">
        <v>5</v>
      </c>
      <c r="S80" s="286">
        <v>5</v>
      </c>
      <c r="T80" s="226" t="s">
        <v>179</v>
      </c>
      <c r="U80" s="227">
        <v>5</v>
      </c>
      <c r="V80" s="190">
        <v>5</v>
      </c>
      <c r="W80" s="286">
        <v>5</v>
      </c>
      <c r="X80" s="287">
        <v>5</v>
      </c>
      <c r="Y80" s="190">
        <v>2</v>
      </c>
      <c r="Z80" s="201">
        <v>2</v>
      </c>
      <c r="AA80" s="201">
        <v>2</v>
      </c>
      <c r="AB80" s="284">
        <v>5</v>
      </c>
      <c r="AC80" s="227">
        <v>5</v>
      </c>
      <c r="AD80" s="190">
        <v>5</v>
      </c>
      <c r="AE80" s="206">
        <v>4</v>
      </c>
    </row>
    <row r="81" spans="2:31" ht="10.5" customHeight="1">
      <c r="B81" s="153">
        <f t="shared" si="21"/>
        <v>24</v>
      </c>
      <c r="C81" s="190">
        <v>5</v>
      </c>
      <c r="D81" s="201">
        <v>5</v>
      </c>
      <c r="E81" s="202">
        <v>5</v>
      </c>
      <c r="F81" s="190">
        <v>3</v>
      </c>
      <c r="G81" s="201">
        <v>5</v>
      </c>
      <c r="H81" s="202">
        <v>5</v>
      </c>
      <c r="I81" s="228">
        <v>5</v>
      </c>
      <c r="J81" s="226">
        <v>5</v>
      </c>
      <c r="K81" s="288">
        <v>5</v>
      </c>
      <c r="L81" s="201">
        <v>5</v>
      </c>
      <c r="M81" s="201">
        <v>5</v>
      </c>
      <c r="N81" s="286">
        <v>5</v>
      </c>
      <c r="O81" s="190">
        <v>2</v>
      </c>
      <c r="P81" s="201">
        <v>2</v>
      </c>
      <c r="Q81" s="206">
        <v>2</v>
      </c>
      <c r="R81" s="285">
        <v>5</v>
      </c>
      <c r="S81" s="286">
        <v>5</v>
      </c>
      <c r="T81" s="226" t="s">
        <v>193</v>
      </c>
      <c r="U81" s="227">
        <v>5</v>
      </c>
      <c r="V81" s="190">
        <v>5</v>
      </c>
      <c r="W81" s="286">
        <v>5</v>
      </c>
      <c r="X81" s="287">
        <v>5</v>
      </c>
      <c r="Y81" s="190">
        <v>5</v>
      </c>
      <c r="Z81" s="201">
        <v>5</v>
      </c>
      <c r="AA81" s="201">
        <v>5</v>
      </c>
      <c r="AB81" s="284">
        <v>5</v>
      </c>
      <c r="AC81" s="227">
        <v>5</v>
      </c>
      <c r="AD81" s="190">
        <v>5</v>
      </c>
      <c r="AE81" s="206">
        <v>5</v>
      </c>
    </row>
    <row r="82" spans="2:31" ht="10.5" customHeight="1">
      <c r="B82" s="153">
        <f t="shared" si="21"/>
        <v>25</v>
      </c>
      <c r="C82" s="190">
        <v>5</v>
      </c>
      <c r="D82" s="201">
        <v>5</v>
      </c>
      <c r="E82" s="202">
        <v>5</v>
      </c>
      <c r="F82" s="190">
        <v>5</v>
      </c>
      <c r="G82" s="201">
        <v>3</v>
      </c>
      <c r="H82" s="202">
        <v>2</v>
      </c>
      <c r="I82" s="228">
        <v>5</v>
      </c>
      <c r="J82" s="226">
        <v>5</v>
      </c>
      <c r="K82" s="288">
        <v>5</v>
      </c>
      <c r="L82" s="201">
        <v>5</v>
      </c>
      <c r="M82" s="201">
        <v>5</v>
      </c>
      <c r="N82" s="286">
        <v>5</v>
      </c>
      <c r="O82" s="190">
        <v>5</v>
      </c>
      <c r="P82" s="201">
        <v>5</v>
      </c>
      <c r="Q82" s="206">
        <v>2</v>
      </c>
      <c r="R82" s="285">
        <v>5</v>
      </c>
      <c r="S82" s="286">
        <v>5</v>
      </c>
      <c r="T82" s="226" t="s">
        <v>182</v>
      </c>
      <c r="U82" s="227">
        <v>4</v>
      </c>
      <c r="V82" s="190">
        <v>5</v>
      </c>
      <c r="W82" s="286">
        <v>5</v>
      </c>
      <c r="X82" s="287">
        <v>5</v>
      </c>
      <c r="Y82" s="190">
        <v>3</v>
      </c>
      <c r="Z82" s="201">
        <v>4</v>
      </c>
      <c r="AA82" s="201">
        <v>2</v>
      </c>
      <c r="AB82" s="284">
        <v>5</v>
      </c>
      <c r="AC82" s="227">
        <v>5</v>
      </c>
      <c r="AD82" s="190">
        <v>5</v>
      </c>
      <c r="AE82" s="206">
        <v>5</v>
      </c>
    </row>
    <row r="83" spans="2:31" ht="10.5" customHeight="1">
      <c r="B83" s="153">
        <f t="shared" si="21"/>
        <v>26</v>
      </c>
      <c r="C83" s="190">
        <v>5</v>
      </c>
      <c r="D83" s="201">
        <v>5</v>
      </c>
      <c r="E83" s="202">
        <v>5</v>
      </c>
      <c r="F83" s="190">
        <v>3</v>
      </c>
      <c r="G83" s="201">
        <v>3</v>
      </c>
      <c r="H83" s="202">
        <v>4</v>
      </c>
      <c r="I83" s="228">
        <v>5</v>
      </c>
      <c r="J83" s="226">
        <v>5</v>
      </c>
      <c r="K83" s="288">
        <v>5</v>
      </c>
      <c r="L83" s="201">
        <v>5</v>
      </c>
      <c r="M83" s="201">
        <v>5</v>
      </c>
      <c r="N83" s="286">
        <v>5</v>
      </c>
      <c r="O83" s="190">
        <v>5</v>
      </c>
      <c r="P83" s="201">
        <v>4</v>
      </c>
      <c r="Q83" s="206">
        <v>4</v>
      </c>
      <c r="R83" s="285">
        <v>5</v>
      </c>
      <c r="S83" s="286">
        <v>5</v>
      </c>
      <c r="T83" s="226" t="s">
        <v>194</v>
      </c>
      <c r="U83" s="227">
        <v>4</v>
      </c>
      <c r="V83" s="190">
        <v>5</v>
      </c>
      <c r="W83" s="286">
        <v>5</v>
      </c>
      <c r="X83" s="287">
        <v>5</v>
      </c>
      <c r="Y83" s="190">
        <v>5</v>
      </c>
      <c r="Z83" s="201">
        <v>5</v>
      </c>
      <c r="AA83" s="201">
        <v>2</v>
      </c>
      <c r="AB83" s="284">
        <v>5</v>
      </c>
      <c r="AC83" s="227">
        <v>5</v>
      </c>
      <c r="AD83" s="190">
        <v>5</v>
      </c>
      <c r="AE83" s="206">
        <v>5</v>
      </c>
    </row>
    <row r="84" spans="2:31">
      <c r="B84" s="153">
        <f t="shared" si="21"/>
        <v>27</v>
      </c>
      <c r="C84" s="98"/>
      <c r="D84" s="99"/>
      <c r="E84" s="156"/>
      <c r="F84" s="98"/>
      <c r="G84" s="99"/>
      <c r="H84" s="156"/>
      <c r="I84" s="162"/>
      <c r="J84" s="165"/>
      <c r="K84" s="167"/>
      <c r="L84" s="165"/>
      <c r="M84" s="165"/>
      <c r="N84" s="167"/>
      <c r="O84" s="98"/>
      <c r="P84" s="99"/>
      <c r="Q84" s="102"/>
      <c r="R84" s="158"/>
      <c r="S84" s="159"/>
      <c r="T84" s="165"/>
      <c r="U84" s="155"/>
      <c r="V84" s="98"/>
      <c r="W84" s="159"/>
      <c r="X84" s="161"/>
      <c r="Y84" s="98"/>
      <c r="Z84" s="99"/>
      <c r="AA84" s="99"/>
      <c r="AB84" s="164"/>
      <c r="AC84" s="155"/>
      <c r="AD84" s="98"/>
      <c r="AE84" s="102"/>
    </row>
    <row r="85" spans="2:31">
      <c r="B85" s="153">
        <f t="shared" si="21"/>
        <v>28</v>
      </c>
      <c r="C85" s="98"/>
      <c r="D85" s="99"/>
      <c r="E85" s="156"/>
      <c r="F85" s="98"/>
      <c r="G85" s="99"/>
      <c r="H85" s="156"/>
      <c r="I85" s="162"/>
      <c r="J85" s="165"/>
      <c r="K85" s="167"/>
      <c r="L85" s="165"/>
      <c r="M85" s="165"/>
      <c r="N85" s="167"/>
      <c r="O85" s="98"/>
      <c r="P85" s="99"/>
      <c r="Q85" s="102"/>
      <c r="R85" s="158"/>
      <c r="S85" s="159"/>
      <c r="T85" s="165"/>
      <c r="U85" s="155"/>
      <c r="V85" s="98"/>
      <c r="W85" s="159"/>
      <c r="X85" s="161"/>
      <c r="Y85" s="98"/>
      <c r="Z85" s="99"/>
      <c r="AA85" s="99"/>
      <c r="AB85" s="164"/>
      <c r="AC85" s="155"/>
      <c r="AD85" s="98"/>
      <c r="AE85" s="102"/>
    </row>
    <row r="86" spans="2:31">
      <c r="B86" s="153">
        <f t="shared" si="21"/>
        <v>29</v>
      </c>
      <c r="C86" s="98"/>
      <c r="D86" s="99"/>
      <c r="E86" s="156"/>
      <c r="F86" s="98"/>
      <c r="G86" s="99"/>
      <c r="H86" s="156"/>
      <c r="I86" s="162"/>
      <c r="J86" s="165"/>
      <c r="K86" s="167"/>
      <c r="L86" s="165"/>
      <c r="M86" s="165"/>
      <c r="N86" s="167"/>
      <c r="O86" s="98"/>
      <c r="P86" s="99"/>
      <c r="Q86" s="102"/>
      <c r="R86" s="158"/>
      <c r="S86" s="159"/>
      <c r="T86" s="165"/>
      <c r="U86" s="155"/>
      <c r="V86" s="98"/>
      <c r="W86" s="159"/>
      <c r="X86" s="161"/>
      <c r="Y86" s="98"/>
      <c r="Z86" s="99"/>
      <c r="AA86" s="99"/>
      <c r="AB86" s="164"/>
      <c r="AC86" s="155"/>
      <c r="AD86" s="98"/>
      <c r="AE86" s="102"/>
    </row>
    <row r="87" spans="2:31">
      <c r="B87" s="153">
        <f t="shared" si="21"/>
        <v>30</v>
      </c>
      <c r="C87" s="98"/>
      <c r="D87" s="99"/>
      <c r="E87" s="156"/>
      <c r="F87" s="98"/>
      <c r="G87" s="99"/>
      <c r="H87" s="156"/>
      <c r="I87" s="162"/>
      <c r="J87" s="165"/>
      <c r="K87" s="167"/>
      <c r="L87" s="165"/>
      <c r="M87" s="165"/>
      <c r="N87" s="167"/>
      <c r="O87" s="98"/>
      <c r="P87" s="99"/>
      <c r="Q87" s="102"/>
      <c r="R87" s="158"/>
      <c r="S87" s="159"/>
      <c r="T87" s="165"/>
      <c r="U87" s="155"/>
      <c r="V87" s="98"/>
      <c r="W87" s="159"/>
      <c r="X87" s="161"/>
      <c r="Y87" s="98"/>
      <c r="Z87" s="99"/>
      <c r="AA87" s="99"/>
      <c r="AB87" s="164"/>
      <c r="AC87" s="155"/>
      <c r="AD87" s="98"/>
      <c r="AE87" s="102"/>
    </row>
    <row r="88" spans="2:31">
      <c r="B88" s="153">
        <f t="shared" si="21"/>
        <v>31</v>
      </c>
      <c r="C88" s="98"/>
      <c r="D88" s="99"/>
      <c r="E88" s="156"/>
      <c r="F88" s="98"/>
      <c r="G88" s="99"/>
      <c r="H88" s="156"/>
      <c r="I88" s="162"/>
      <c r="J88" s="165"/>
      <c r="K88" s="167"/>
      <c r="L88" s="99"/>
      <c r="M88" s="99"/>
      <c r="N88" s="159"/>
      <c r="O88" s="98"/>
      <c r="P88" s="99"/>
      <c r="Q88" s="102"/>
      <c r="R88" s="158"/>
      <c r="S88" s="159"/>
      <c r="T88" s="165"/>
      <c r="U88" s="155"/>
      <c r="V88" s="98"/>
      <c r="W88" s="159"/>
      <c r="X88" s="161"/>
      <c r="Y88" s="98"/>
      <c r="Z88" s="99"/>
      <c r="AA88" s="99"/>
      <c r="AB88" s="164"/>
      <c r="AC88" s="155"/>
      <c r="AD88" s="98"/>
      <c r="AE88" s="102"/>
    </row>
    <row r="89" spans="2:31">
      <c r="B89" s="153">
        <f t="shared" si="21"/>
        <v>32</v>
      </c>
      <c r="C89" s="98"/>
      <c r="D89" s="99"/>
      <c r="E89" s="156"/>
      <c r="F89" s="98"/>
      <c r="G89" s="99"/>
      <c r="H89" s="156"/>
      <c r="I89" s="162"/>
      <c r="J89" s="165"/>
      <c r="K89" s="167"/>
      <c r="L89" s="99"/>
      <c r="M89" s="99"/>
      <c r="N89" s="159"/>
      <c r="O89" s="98"/>
      <c r="P89" s="99"/>
      <c r="Q89" s="102"/>
      <c r="R89" s="158"/>
      <c r="S89" s="159"/>
      <c r="T89" s="165"/>
      <c r="U89" s="155"/>
      <c r="V89" s="98"/>
      <c r="W89" s="159"/>
      <c r="X89" s="161"/>
      <c r="Y89" s="98"/>
      <c r="Z89" s="99"/>
      <c r="AA89" s="99"/>
      <c r="AB89" s="164"/>
      <c r="AC89" s="155"/>
      <c r="AD89" s="98"/>
      <c r="AE89" s="102"/>
    </row>
    <row r="90" spans="2:31">
      <c r="B90" s="153">
        <f t="shared" si="21"/>
        <v>33</v>
      </c>
      <c r="C90" s="98"/>
      <c r="D90" s="99"/>
      <c r="E90" s="156"/>
      <c r="F90" s="98"/>
      <c r="G90" s="99"/>
      <c r="H90" s="156"/>
      <c r="I90" s="165"/>
      <c r="J90" s="165"/>
      <c r="K90" s="167"/>
      <c r="L90" s="99"/>
      <c r="M90" s="99"/>
      <c r="N90" s="159"/>
      <c r="O90" s="98"/>
      <c r="P90" s="99"/>
      <c r="Q90" s="102"/>
      <c r="R90" s="158"/>
      <c r="S90" s="159"/>
      <c r="T90" s="165"/>
      <c r="U90" s="155"/>
      <c r="V90" s="98"/>
      <c r="W90" s="159"/>
      <c r="X90" s="161"/>
      <c r="Y90" s="98"/>
      <c r="Z90" s="99"/>
      <c r="AA90" s="156"/>
      <c r="AB90" s="164"/>
      <c r="AC90" s="155"/>
      <c r="AD90" s="98"/>
      <c r="AE90" s="102"/>
    </row>
    <row r="91" spans="2:31">
      <c r="B91" s="153">
        <f t="shared" si="21"/>
        <v>34</v>
      </c>
      <c r="C91" s="98"/>
      <c r="D91" s="99"/>
      <c r="E91" s="156"/>
      <c r="F91" s="98"/>
      <c r="G91" s="99"/>
      <c r="H91" s="156"/>
      <c r="I91" s="162"/>
      <c r="J91" s="165"/>
      <c r="K91" s="167"/>
      <c r="L91" s="165"/>
      <c r="M91" s="165"/>
      <c r="N91" s="167"/>
      <c r="O91" s="98"/>
      <c r="P91" s="99"/>
      <c r="Q91" s="102"/>
      <c r="R91" s="158"/>
      <c r="S91" s="159"/>
      <c r="T91" s="165"/>
      <c r="U91" s="155"/>
      <c r="V91" s="98"/>
      <c r="W91" s="159"/>
      <c r="X91" s="161"/>
      <c r="Y91" s="98"/>
      <c r="Z91" s="99"/>
      <c r="AA91" s="99"/>
      <c r="AB91" s="164"/>
      <c r="AC91" s="155"/>
      <c r="AD91" s="98"/>
      <c r="AE91" s="102"/>
    </row>
    <row r="92" spans="2:31">
      <c r="B92" s="153">
        <f t="shared" si="21"/>
        <v>35</v>
      </c>
      <c r="C92" s="98"/>
      <c r="D92" s="99"/>
      <c r="E92" s="156"/>
      <c r="F92" s="98"/>
      <c r="G92" s="99"/>
      <c r="H92" s="156"/>
      <c r="I92" s="162"/>
      <c r="J92" s="165"/>
      <c r="K92" s="167"/>
      <c r="L92" s="165"/>
      <c r="M92" s="165"/>
      <c r="N92" s="167"/>
      <c r="O92" s="98"/>
      <c r="P92" s="99"/>
      <c r="Q92" s="102"/>
      <c r="R92" s="158"/>
      <c r="S92" s="159"/>
      <c r="T92" s="165"/>
      <c r="U92" s="155"/>
      <c r="V92" s="98"/>
      <c r="W92" s="159"/>
      <c r="X92" s="161"/>
      <c r="Y92" s="98"/>
      <c r="Z92" s="99"/>
      <c r="AA92" s="99"/>
      <c r="AB92" s="164"/>
      <c r="AC92" s="155"/>
      <c r="AD92" s="98"/>
      <c r="AE92" s="102"/>
    </row>
    <row r="93" spans="2:31">
      <c r="B93" s="153">
        <f t="shared" si="21"/>
        <v>36</v>
      </c>
      <c r="C93" s="98"/>
      <c r="D93" s="99"/>
      <c r="E93" s="156"/>
      <c r="F93" s="98"/>
      <c r="G93" s="99"/>
      <c r="H93" s="156"/>
      <c r="I93" s="162"/>
      <c r="J93" s="165"/>
      <c r="K93" s="167"/>
      <c r="L93" s="165"/>
      <c r="M93" s="165"/>
      <c r="N93" s="167"/>
      <c r="O93" s="98"/>
      <c r="P93" s="99"/>
      <c r="Q93" s="102"/>
      <c r="R93" s="158"/>
      <c r="S93" s="159"/>
      <c r="T93" s="165"/>
      <c r="U93" s="155"/>
      <c r="V93" s="98"/>
      <c r="W93" s="159"/>
      <c r="X93" s="161"/>
      <c r="Y93" s="98"/>
      <c r="Z93" s="99"/>
      <c r="AA93" s="99"/>
      <c r="AB93" s="164"/>
      <c r="AC93" s="155"/>
      <c r="AD93" s="98"/>
      <c r="AE93" s="102"/>
    </row>
    <row r="94" spans="2:31">
      <c r="B94" s="153">
        <f t="shared" si="21"/>
        <v>37</v>
      </c>
      <c r="C94" s="98"/>
      <c r="D94" s="99"/>
      <c r="E94" s="156"/>
      <c r="F94" s="98"/>
      <c r="G94" s="99"/>
      <c r="H94" s="156"/>
      <c r="I94" s="162"/>
      <c r="J94" s="165"/>
      <c r="K94" s="167"/>
      <c r="L94" s="165"/>
      <c r="M94" s="165"/>
      <c r="N94" s="167"/>
      <c r="O94" s="98"/>
      <c r="P94" s="99"/>
      <c r="Q94" s="102"/>
      <c r="R94" s="158"/>
      <c r="S94" s="159"/>
      <c r="T94" s="165"/>
      <c r="U94" s="155"/>
      <c r="V94" s="98"/>
      <c r="W94" s="159"/>
      <c r="X94" s="161"/>
      <c r="Y94" s="98"/>
      <c r="Z94" s="99"/>
      <c r="AA94" s="99"/>
      <c r="AB94" s="164"/>
      <c r="AC94" s="155"/>
      <c r="AD94" s="98"/>
      <c r="AE94" s="102"/>
    </row>
    <row r="95" spans="2:31" ht="13.5" thickBot="1">
      <c r="B95" s="168">
        <f t="shared" si="21"/>
        <v>38</v>
      </c>
      <c r="C95" s="169"/>
      <c r="D95" s="170"/>
      <c r="E95" s="171"/>
      <c r="F95" s="169"/>
      <c r="G95" s="170"/>
      <c r="H95" s="171"/>
      <c r="I95" s="172"/>
      <c r="J95" s="173"/>
      <c r="K95" s="174"/>
      <c r="L95" s="173"/>
      <c r="M95" s="173"/>
      <c r="N95" s="174"/>
      <c r="O95" s="169"/>
      <c r="P95" s="170"/>
      <c r="Q95" s="175"/>
      <c r="R95" s="176"/>
      <c r="S95" s="177"/>
      <c r="T95" s="178"/>
      <c r="U95" s="179"/>
      <c r="V95" s="105"/>
      <c r="W95" s="177"/>
      <c r="X95" s="180"/>
      <c r="Y95" s="105"/>
      <c r="Z95" s="104"/>
      <c r="AA95" s="104"/>
      <c r="AB95" s="181"/>
      <c r="AC95" s="179"/>
      <c r="AD95" s="105"/>
      <c r="AE95" s="182"/>
    </row>
    <row r="96" spans="2:31" ht="13.5" thickTop="1"/>
    <row r="100" spans="3:16">
      <c r="C100">
        <f>IF(ISNUMBER(C6),C6,"NO")</f>
        <v>5</v>
      </c>
      <c r="D100">
        <f t="shared" ref="D100:P115" si="22">IF(ISNUMBER(D6),D6,"NO")</f>
        <v>5</v>
      </c>
      <c r="E100" t="str">
        <f t="shared" si="22"/>
        <v>NO</v>
      </c>
      <c r="F100">
        <f t="shared" si="22"/>
        <v>5</v>
      </c>
      <c r="G100">
        <f t="shared" si="22"/>
        <v>4</v>
      </c>
      <c r="H100"/>
      <c r="I100">
        <f t="shared" si="22"/>
        <v>5</v>
      </c>
      <c r="J100" t="str">
        <f>IF(J6&gt;0,J6,"NO")</f>
        <v>NO</v>
      </c>
      <c r="K100">
        <f t="shared" si="22"/>
        <v>5</v>
      </c>
      <c r="M100">
        <f>IF(M6&gt;0,M6,"NO")</f>
        <v>3</v>
      </c>
      <c r="N100">
        <f t="shared" si="22"/>
        <v>3</v>
      </c>
      <c r="O100" t="str">
        <f t="shared" si="22"/>
        <v>NO</v>
      </c>
      <c r="P100">
        <f t="shared" si="22"/>
        <v>4</v>
      </c>
    </row>
    <row r="101" spans="3:16">
      <c r="C101">
        <f t="shared" ref="C101:G116" si="23">IF(ISNUMBER(C7),C7,"NO")</f>
        <v>5</v>
      </c>
      <c r="D101">
        <f t="shared" si="23"/>
        <v>4</v>
      </c>
      <c r="E101" t="str">
        <f t="shared" si="23"/>
        <v>NO</v>
      </c>
      <c r="F101">
        <f t="shared" si="23"/>
        <v>5</v>
      </c>
      <c r="G101">
        <f t="shared" si="23"/>
        <v>3</v>
      </c>
      <c r="H101"/>
      <c r="I101">
        <f t="shared" si="22"/>
        <v>5</v>
      </c>
      <c r="J101" t="str">
        <f t="shared" ref="J101:J137" si="24">IF(J7&gt;0,J7,"NO")</f>
        <v>NO</v>
      </c>
      <c r="K101">
        <f t="shared" si="22"/>
        <v>4</v>
      </c>
      <c r="M101">
        <f t="shared" ref="M101:M137" si="25">IF(M7&gt;0,M7,"NO")</f>
        <v>3</v>
      </c>
      <c r="N101">
        <f t="shared" si="22"/>
        <v>3</v>
      </c>
      <c r="O101" t="str">
        <f t="shared" si="22"/>
        <v>NO</v>
      </c>
      <c r="P101">
        <f t="shared" si="22"/>
        <v>5</v>
      </c>
    </row>
    <row r="102" spans="3:16">
      <c r="C102">
        <f t="shared" si="23"/>
        <v>5</v>
      </c>
      <c r="D102">
        <f t="shared" si="23"/>
        <v>3</v>
      </c>
      <c r="E102" t="str">
        <f t="shared" si="23"/>
        <v>NO</v>
      </c>
      <c r="F102">
        <f t="shared" si="23"/>
        <v>3</v>
      </c>
      <c r="G102">
        <f t="shared" si="23"/>
        <v>3</v>
      </c>
      <c r="H102"/>
      <c r="I102">
        <f t="shared" si="22"/>
        <v>5</v>
      </c>
      <c r="J102" t="str">
        <f t="shared" si="24"/>
        <v>NO</v>
      </c>
      <c r="K102">
        <f t="shared" si="22"/>
        <v>5</v>
      </c>
      <c r="M102">
        <f t="shared" si="25"/>
        <v>2</v>
      </c>
      <c r="N102">
        <f t="shared" si="22"/>
        <v>4</v>
      </c>
      <c r="O102" t="str">
        <f t="shared" si="22"/>
        <v>NO</v>
      </c>
      <c r="P102">
        <f t="shared" si="22"/>
        <v>4</v>
      </c>
    </row>
    <row r="103" spans="3:16">
      <c r="C103">
        <f t="shared" si="23"/>
        <v>5</v>
      </c>
      <c r="D103">
        <f t="shared" si="23"/>
        <v>3</v>
      </c>
      <c r="E103" t="str">
        <f t="shared" si="23"/>
        <v>NO</v>
      </c>
      <c r="F103">
        <f t="shared" si="23"/>
        <v>4</v>
      </c>
      <c r="G103">
        <f t="shared" si="23"/>
        <v>2</v>
      </c>
      <c r="H103"/>
      <c r="I103">
        <f t="shared" si="22"/>
        <v>5</v>
      </c>
      <c r="J103" t="str">
        <f t="shared" si="24"/>
        <v>NO</v>
      </c>
      <c r="K103">
        <f t="shared" si="22"/>
        <v>4</v>
      </c>
      <c r="M103">
        <f t="shared" si="25"/>
        <v>4</v>
      </c>
      <c r="N103">
        <f t="shared" si="22"/>
        <v>3</v>
      </c>
      <c r="O103" t="str">
        <f t="shared" si="22"/>
        <v>NO</v>
      </c>
      <c r="P103">
        <f t="shared" si="22"/>
        <v>4</v>
      </c>
    </row>
    <row r="104" spans="3:16">
      <c r="C104">
        <f t="shared" si="23"/>
        <v>5</v>
      </c>
      <c r="D104">
        <f t="shared" si="23"/>
        <v>5</v>
      </c>
      <c r="E104" t="str">
        <f t="shared" si="23"/>
        <v>NO</v>
      </c>
      <c r="F104">
        <f t="shared" si="23"/>
        <v>5</v>
      </c>
      <c r="G104">
        <f t="shared" si="23"/>
        <v>3</v>
      </c>
      <c r="H104"/>
      <c r="I104">
        <f t="shared" si="22"/>
        <v>5</v>
      </c>
      <c r="J104" t="str">
        <f t="shared" si="24"/>
        <v>NO</v>
      </c>
      <c r="K104">
        <f t="shared" si="22"/>
        <v>5</v>
      </c>
      <c r="M104">
        <f t="shared" si="25"/>
        <v>5</v>
      </c>
      <c r="N104">
        <f t="shared" si="22"/>
        <v>4</v>
      </c>
      <c r="O104" t="str">
        <f t="shared" si="22"/>
        <v>NO</v>
      </c>
      <c r="P104">
        <f t="shared" si="22"/>
        <v>4</v>
      </c>
    </row>
    <row r="105" spans="3:16">
      <c r="C105">
        <f t="shared" si="23"/>
        <v>4</v>
      </c>
      <c r="D105">
        <f t="shared" si="23"/>
        <v>3</v>
      </c>
      <c r="E105" t="str">
        <f t="shared" si="23"/>
        <v>NO</v>
      </c>
      <c r="F105">
        <f t="shared" si="23"/>
        <v>5</v>
      </c>
      <c r="G105">
        <f t="shared" si="23"/>
        <v>2</v>
      </c>
      <c r="H105"/>
      <c r="I105">
        <f t="shared" si="22"/>
        <v>5</v>
      </c>
      <c r="J105" t="str">
        <f t="shared" si="24"/>
        <v>NO</v>
      </c>
      <c r="K105">
        <f t="shared" si="22"/>
        <v>5</v>
      </c>
      <c r="M105">
        <f t="shared" si="25"/>
        <v>2</v>
      </c>
      <c r="N105">
        <f t="shared" si="22"/>
        <v>2</v>
      </c>
      <c r="O105" t="str">
        <f t="shared" si="22"/>
        <v>NO</v>
      </c>
      <c r="P105">
        <f t="shared" si="22"/>
        <v>5</v>
      </c>
    </row>
    <row r="106" spans="3:16">
      <c r="C106">
        <f t="shared" si="23"/>
        <v>5</v>
      </c>
      <c r="D106">
        <f t="shared" si="23"/>
        <v>3</v>
      </c>
      <c r="E106" t="str">
        <f t="shared" si="23"/>
        <v>NO</v>
      </c>
      <c r="F106">
        <f t="shared" si="23"/>
        <v>5</v>
      </c>
      <c r="G106">
        <f t="shared" si="23"/>
        <v>2</v>
      </c>
      <c r="H106"/>
      <c r="I106">
        <f t="shared" si="22"/>
        <v>5</v>
      </c>
      <c r="J106" t="str">
        <f t="shared" si="24"/>
        <v>NO</v>
      </c>
      <c r="K106">
        <f t="shared" si="22"/>
        <v>5</v>
      </c>
      <c r="M106">
        <f t="shared" si="25"/>
        <v>1</v>
      </c>
      <c r="N106">
        <f t="shared" si="22"/>
        <v>2</v>
      </c>
      <c r="O106" t="str">
        <f t="shared" si="22"/>
        <v>NO</v>
      </c>
      <c r="P106">
        <f t="shared" si="22"/>
        <v>2</v>
      </c>
    </row>
    <row r="107" spans="3:16">
      <c r="C107">
        <f t="shared" si="23"/>
        <v>5</v>
      </c>
      <c r="D107">
        <f t="shared" si="23"/>
        <v>4</v>
      </c>
      <c r="E107" t="str">
        <f t="shared" si="23"/>
        <v>NO</v>
      </c>
      <c r="F107">
        <f t="shared" si="23"/>
        <v>5</v>
      </c>
      <c r="G107">
        <f t="shared" si="23"/>
        <v>3</v>
      </c>
      <c r="H107"/>
      <c r="I107">
        <f t="shared" si="22"/>
        <v>5</v>
      </c>
      <c r="J107" t="str">
        <f t="shared" si="24"/>
        <v>NO</v>
      </c>
      <c r="K107">
        <f t="shared" si="22"/>
        <v>3</v>
      </c>
      <c r="M107">
        <f t="shared" si="25"/>
        <v>3</v>
      </c>
      <c r="N107">
        <f t="shared" si="22"/>
        <v>2</v>
      </c>
      <c r="O107" t="str">
        <f t="shared" si="22"/>
        <v>NO</v>
      </c>
      <c r="P107">
        <f t="shared" si="22"/>
        <v>5</v>
      </c>
    </row>
    <row r="108" spans="3:16">
      <c r="C108">
        <f t="shared" si="23"/>
        <v>5</v>
      </c>
      <c r="D108">
        <f t="shared" si="23"/>
        <v>2</v>
      </c>
      <c r="E108" t="str">
        <f t="shared" si="23"/>
        <v>NO</v>
      </c>
      <c r="F108">
        <f t="shared" si="23"/>
        <v>5</v>
      </c>
      <c r="G108">
        <f t="shared" si="23"/>
        <v>2</v>
      </c>
      <c r="H108"/>
      <c r="I108">
        <f t="shared" si="22"/>
        <v>5</v>
      </c>
      <c r="J108" t="str">
        <f t="shared" si="24"/>
        <v>NO</v>
      </c>
      <c r="K108">
        <f t="shared" si="22"/>
        <v>5</v>
      </c>
      <c r="M108">
        <f t="shared" si="25"/>
        <v>5</v>
      </c>
      <c r="N108">
        <f t="shared" si="22"/>
        <v>2</v>
      </c>
      <c r="O108" t="str">
        <f t="shared" si="22"/>
        <v>NO</v>
      </c>
      <c r="P108">
        <f t="shared" si="22"/>
        <v>5</v>
      </c>
    </row>
    <row r="109" spans="3:16">
      <c r="C109">
        <f t="shared" si="23"/>
        <v>5</v>
      </c>
      <c r="D109">
        <f t="shared" si="23"/>
        <v>3</v>
      </c>
      <c r="E109" t="str">
        <f t="shared" si="23"/>
        <v>NO</v>
      </c>
      <c r="F109">
        <f t="shared" si="23"/>
        <v>5</v>
      </c>
      <c r="G109">
        <f t="shared" si="23"/>
        <v>2</v>
      </c>
      <c r="H109"/>
      <c r="I109">
        <f t="shared" si="22"/>
        <v>5</v>
      </c>
      <c r="J109" t="str">
        <f t="shared" si="24"/>
        <v>NO</v>
      </c>
      <c r="K109">
        <f t="shared" si="22"/>
        <v>3</v>
      </c>
      <c r="M109">
        <f t="shared" si="25"/>
        <v>2</v>
      </c>
      <c r="N109">
        <f t="shared" si="22"/>
        <v>3</v>
      </c>
      <c r="O109" t="str">
        <f t="shared" si="22"/>
        <v>NO</v>
      </c>
      <c r="P109">
        <f t="shared" si="22"/>
        <v>4</v>
      </c>
    </row>
    <row r="110" spans="3:16">
      <c r="C110">
        <f t="shared" si="23"/>
        <v>5</v>
      </c>
      <c r="D110">
        <f t="shared" si="23"/>
        <v>4</v>
      </c>
      <c r="E110" t="str">
        <f t="shared" si="23"/>
        <v>NO</v>
      </c>
      <c r="F110">
        <f t="shared" si="23"/>
        <v>5</v>
      </c>
      <c r="G110">
        <f t="shared" si="23"/>
        <v>4</v>
      </c>
      <c r="H110"/>
      <c r="I110">
        <f t="shared" si="22"/>
        <v>5</v>
      </c>
      <c r="J110" t="str">
        <f t="shared" si="24"/>
        <v>NO</v>
      </c>
      <c r="K110">
        <f t="shared" si="22"/>
        <v>5</v>
      </c>
      <c r="M110">
        <f t="shared" si="25"/>
        <v>2</v>
      </c>
      <c r="N110">
        <f t="shared" si="22"/>
        <v>3</v>
      </c>
      <c r="O110" t="str">
        <f t="shared" si="22"/>
        <v>NO</v>
      </c>
      <c r="P110">
        <f t="shared" si="22"/>
        <v>5</v>
      </c>
    </row>
    <row r="111" spans="3:16">
      <c r="C111">
        <f t="shared" si="23"/>
        <v>5</v>
      </c>
      <c r="D111">
        <f t="shared" si="23"/>
        <v>3</v>
      </c>
      <c r="E111" t="str">
        <f t="shared" si="23"/>
        <v>NO</v>
      </c>
      <c r="F111">
        <f t="shared" si="23"/>
        <v>5</v>
      </c>
      <c r="G111">
        <f t="shared" si="23"/>
        <v>2</v>
      </c>
      <c r="H111"/>
      <c r="I111">
        <f t="shared" si="22"/>
        <v>5</v>
      </c>
      <c r="J111" t="str">
        <f t="shared" si="24"/>
        <v>NO</v>
      </c>
      <c r="K111">
        <f t="shared" si="22"/>
        <v>3</v>
      </c>
      <c r="M111">
        <f t="shared" si="25"/>
        <v>2</v>
      </c>
      <c r="N111">
        <f t="shared" si="22"/>
        <v>3</v>
      </c>
      <c r="O111" t="str">
        <f t="shared" si="22"/>
        <v>NO</v>
      </c>
      <c r="P111">
        <f t="shared" si="22"/>
        <v>4</v>
      </c>
    </row>
    <row r="112" spans="3:16">
      <c r="C112">
        <f t="shared" si="23"/>
        <v>5</v>
      </c>
      <c r="D112">
        <f t="shared" si="23"/>
        <v>5</v>
      </c>
      <c r="E112" t="str">
        <f t="shared" si="23"/>
        <v>NO</v>
      </c>
      <c r="F112">
        <f t="shared" si="23"/>
        <v>5</v>
      </c>
      <c r="G112">
        <f t="shared" si="23"/>
        <v>2</v>
      </c>
      <c r="H112"/>
      <c r="I112">
        <f t="shared" si="22"/>
        <v>5</v>
      </c>
      <c r="J112" t="str">
        <f t="shared" si="24"/>
        <v>NO</v>
      </c>
      <c r="K112">
        <f t="shared" si="22"/>
        <v>5</v>
      </c>
      <c r="M112">
        <f t="shared" si="25"/>
        <v>2</v>
      </c>
      <c r="N112">
        <f t="shared" si="22"/>
        <v>4</v>
      </c>
      <c r="O112" t="str">
        <f t="shared" si="22"/>
        <v>NO</v>
      </c>
      <c r="P112">
        <f t="shared" si="22"/>
        <v>4</v>
      </c>
    </row>
    <row r="113" spans="3:16">
      <c r="C113">
        <f t="shared" si="23"/>
        <v>5</v>
      </c>
      <c r="D113">
        <f t="shared" si="23"/>
        <v>4</v>
      </c>
      <c r="E113" t="str">
        <f t="shared" si="23"/>
        <v>NO</v>
      </c>
      <c r="F113">
        <f t="shared" si="23"/>
        <v>5</v>
      </c>
      <c r="G113">
        <f t="shared" si="23"/>
        <v>3</v>
      </c>
      <c r="H113"/>
      <c r="I113">
        <f t="shared" si="22"/>
        <v>5</v>
      </c>
      <c r="J113" t="str">
        <f t="shared" si="24"/>
        <v>NO</v>
      </c>
      <c r="K113">
        <f t="shared" si="22"/>
        <v>5</v>
      </c>
      <c r="M113">
        <f t="shared" si="25"/>
        <v>5</v>
      </c>
      <c r="N113">
        <f t="shared" si="22"/>
        <v>4</v>
      </c>
      <c r="O113" t="str">
        <f t="shared" si="22"/>
        <v>NO</v>
      </c>
      <c r="P113">
        <f t="shared" si="22"/>
        <v>5</v>
      </c>
    </row>
    <row r="114" spans="3:16">
      <c r="C114">
        <f t="shared" si="23"/>
        <v>5</v>
      </c>
      <c r="D114">
        <f t="shared" si="23"/>
        <v>5</v>
      </c>
      <c r="E114" t="str">
        <f t="shared" si="23"/>
        <v>NO</v>
      </c>
      <c r="F114">
        <f t="shared" si="23"/>
        <v>5</v>
      </c>
      <c r="G114">
        <f t="shared" si="23"/>
        <v>2</v>
      </c>
      <c r="H114"/>
      <c r="I114">
        <f t="shared" si="22"/>
        <v>5</v>
      </c>
      <c r="J114" t="str">
        <f t="shared" si="24"/>
        <v>NO</v>
      </c>
      <c r="K114">
        <f t="shared" si="22"/>
        <v>5</v>
      </c>
      <c r="M114">
        <f t="shared" si="25"/>
        <v>5</v>
      </c>
      <c r="N114">
        <f t="shared" si="22"/>
        <v>4</v>
      </c>
      <c r="O114" t="str">
        <f t="shared" si="22"/>
        <v>NO</v>
      </c>
      <c r="P114">
        <f t="shared" si="22"/>
        <v>5</v>
      </c>
    </row>
    <row r="115" spans="3:16">
      <c r="C115">
        <f t="shared" si="23"/>
        <v>5</v>
      </c>
      <c r="D115">
        <f t="shared" si="23"/>
        <v>5</v>
      </c>
      <c r="E115" t="str">
        <f t="shared" si="23"/>
        <v>NO</v>
      </c>
      <c r="F115">
        <f t="shared" si="23"/>
        <v>5</v>
      </c>
      <c r="G115">
        <f t="shared" si="23"/>
        <v>5</v>
      </c>
      <c r="H115"/>
      <c r="I115">
        <f t="shared" si="22"/>
        <v>5</v>
      </c>
      <c r="J115" t="str">
        <f t="shared" si="24"/>
        <v>NO</v>
      </c>
      <c r="K115">
        <f t="shared" si="22"/>
        <v>5</v>
      </c>
      <c r="M115">
        <f t="shared" si="25"/>
        <v>5</v>
      </c>
      <c r="N115">
        <f t="shared" si="22"/>
        <v>5</v>
      </c>
      <c r="O115" t="str">
        <f t="shared" si="22"/>
        <v>NO</v>
      </c>
      <c r="P115">
        <f t="shared" si="22"/>
        <v>5</v>
      </c>
    </row>
    <row r="116" spans="3:16">
      <c r="C116">
        <f t="shared" si="23"/>
        <v>5</v>
      </c>
      <c r="D116">
        <f t="shared" si="23"/>
        <v>3</v>
      </c>
      <c r="E116" t="str">
        <f t="shared" si="23"/>
        <v>NO</v>
      </c>
      <c r="F116">
        <f t="shared" si="23"/>
        <v>5</v>
      </c>
      <c r="G116">
        <f t="shared" si="23"/>
        <v>2</v>
      </c>
      <c r="H116"/>
      <c r="I116">
        <f t="shared" ref="I116:K131" si="26">IF(ISNUMBER(I22),I22,"NO")</f>
        <v>5</v>
      </c>
      <c r="J116" t="str">
        <f t="shared" si="24"/>
        <v>NO</v>
      </c>
      <c r="K116">
        <f t="shared" si="26"/>
        <v>5</v>
      </c>
      <c r="M116">
        <f t="shared" si="25"/>
        <v>5</v>
      </c>
      <c r="N116">
        <f t="shared" ref="N116:P131" si="27">IF(ISNUMBER(N22),N22,"NO")</f>
        <v>4</v>
      </c>
      <c r="O116" t="str">
        <f t="shared" si="27"/>
        <v>NO</v>
      </c>
      <c r="P116">
        <f t="shared" si="27"/>
        <v>5</v>
      </c>
    </row>
    <row r="117" spans="3:16">
      <c r="C117">
        <f t="shared" ref="C117:G132" si="28">IF(ISNUMBER(C23),C23,"NO")</f>
        <v>5</v>
      </c>
      <c r="D117">
        <f t="shared" si="28"/>
        <v>4</v>
      </c>
      <c r="E117" t="str">
        <f t="shared" si="28"/>
        <v>NO</v>
      </c>
      <c r="F117">
        <f t="shared" si="28"/>
        <v>5</v>
      </c>
      <c r="G117">
        <f t="shared" si="28"/>
        <v>3</v>
      </c>
      <c r="H117"/>
      <c r="I117">
        <f t="shared" si="26"/>
        <v>5</v>
      </c>
      <c r="J117" t="str">
        <f t="shared" si="24"/>
        <v>NO</v>
      </c>
      <c r="K117">
        <f t="shared" si="26"/>
        <v>5</v>
      </c>
      <c r="M117">
        <f t="shared" si="25"/>
        <v>5</v>
      </c>
      <c r="N117">
        <f t="shared" si="27"/>
        <v>3</v>
      </c>
      <c r="O117" t="str">
        <f t="shared" si="27"/>
        <v>NO</v>
      </c>
      <c r="P117">
        <f t="shared" si="27"/>
        <v>3</v>
      </c>
    </row>
    <row r="118" spans="3:16">
      <c r="C118">
        <f t="shared" si="28"/>
        <v>4</v>
      </c>
      <c r="D118">
        <f t="shared" si="28"/>
        <v>3</v>
      </c>
      <c r="E118" t="str">
        <f t="shared" si="28"/>
        <v>NO</v>
      </c>
      <c r="F118">
        <f t="shared" si="28"/>
        <v>5</v>
      </c>
      <c r="G118">
        <f t="shared" si="28"/>
        <v>2</v>
      </c>
      <c r="H118"/>
      <c r="I118">
        <f t="shared" si="26"/>
        <v>5</v>
      </c>
      <c r="J118" t="str">
        <f t="shared" si="24"/>
        <v>NO</v>
      </c>
      <c r="K118">
        <f t="shared" si="26"/>
        <v>2</v>
      </c>
      <c r="M118">
        <f t="shared" si="25"/>
        <v>2</v>
      </c>
      <c r="N118">
        <f t="shared" si="27"/>
        <v>2</v>
      </c>
      <c r="O118" t="str">
        <f t="shared" si="27"/>
        <v>NO</v>
      </c>
      <c r="P118">
        <f t="shared" si="27"/>
        <v>5</v>
      </c>
    </row>
    <row r="119" spans="3:16">
      <c r="C119">
        <f t="shared" si="28"/>
        <v>5</v>
      </c>
      <c r="D119">
        <f t="shared" si="28"/>
        <v>5</v>
      </c>
      <c r="E119" t="str">
        <f t="shared" si="28"/>
        <v>NO</v>
      </c>
      <c r="F119">
        <f t="shared" si="28"/>
        <v>5</v>
      </c>
      <c r="G119">
        <f t="shared" si="28"/>
        <v>5</v>
      </c>
      <c r="H119"/>
      <c r="I119">
        <f t="shared" si="26"/>
        <v>5</v>
      </c>
      <c r="J119" t="str">
        <f t="shared" si="24"/>
        <v>NO</v>
      </c>
      <c r="K119">
        <f t="shared" si="26"/>
        <v>5</v>
      </c>
      <c r="M119">
        <f t="shared" si="25"/>
        <v>5</v>
      </c>
      <c r="N119">
        <f t="shared" si="27"/>
        <v>5</v>
      </c>
      <c r="O119" t="str">
        <f t="shared" si="27"/>
        <v>NO</v>
      </c>
      <c r="P119">
        <f t="shared" si="27"/>
        <v>5</v>
      </c>
    </row>
    <row r="120" spans="3:16">
      <c r="C120">
        <f t="shared" si="28"/>
        <v>4</v>
      </c>
      <c r="D120">
        <f t="shared" si="28"/>
        <v>3</v>
      </c>
      <c r="E120" t="str">
        <f t="shared" si="28"/>
        <v>NO</v>
      </c>
      <c r="F120">
        <f t="shared" si="28"/>
        <v>5</v>
      </c>
      <c r="G120">
        <f t="shared" si="28"/>
        <v>3</v>
      </c>
      <c r="H120"/>
      <c r="I120">
        <f t="shared" si="26"/>
        <v>5</v>
      </c>
      <c r="J120" t="str">
        <f t="shared" si="24"/>
        <v>NO</v>
      </c>
      <c r="K120">
        <f t="shared" si="26"/>
        <v>5</v>
      </c>
      <c r="M120">
        <f t="shared" si="25"/>
        <v>5</v>
      </c>
      <c r="N120">
        <f t="shared" si="27"/>
        <v>4</v>
      </c>
      <c r="O120" t="str">
        <f t="shared" si="27"/>
        <v>NO</v>
      </c>
      <c r="P120">
        <f t="shared" si="27"/>
        <v>4</v>
      </c>
    </row>
    <row r="121" spans="3:16">
      <c r="C121">
        <f t="shared" si="28"/>
        <v>5</v>
      </c>
      <c r="D121">
        <f t="shared" si="28"/>
        <v>4</v>
      </c>
      <c r="E121" t="str">
        <f t="shared" si="28"/>
        <v>NO</v>
      </c>
      <c r="F121">
        <f t="shared" si="28"/>
        <v>5</v>
      </c>
      <c r="G121">
        <f t="shared" si="28"/>
        <v>3</v>
      </c>
      <c r="H121"/>
      <c r="I121">
        <f t="shared" si="26"/>
        <v>5</v>
      </c>
      <c r="J121" t="str">
        <f t="shared" si="24"/>
        <v>NO</v>
      </c>
      <c r="K121">
        <f t="shared" si="26"/>
        <v>5</v>
      </c>
      <c r="M121">
        <f t="shared" si="25"/>
        <v>5</v>
      </c>
      <c r="N121">
        <f t="shared" si="27"/>
        <v>4</v>
      </c>
      <c r="O121" t="str">
        <f t="shared" si="27"/>
        <v>NO</v>
      </c>
      <c r="P121">
        <f t="shared" si="27"/>
        <v>5</v>
      </c>
    </row>
    <row r="122" spans="3:16">
      <c r="C122">
        <f t="shared" si="28"/>
        <v>5</v>
      </c>
      <c r="D122">
        <f t="shared" si="28"/>
        <v>5</v>
      </c>
      <c r="E122" t="str">
        <f t="shared" si="28"/>
        <v>NO</v>
      </c>
      <c r="F122">
        <f t="shared" si="28"/>
        <v>5</v>
      </c>
      <c r="G122">
        <f t="shared" si="28"/>
        <v>3</v>
      </c>
      <c r="H122"/>
      <c r="I122">
        <f t="shared" si="26"/>
        <v>5</v>
      </c>
      <c r="J122" t="str">
        <f t="shared" si="24"/>
        <v>NO</v>
      </c>
      <c r="K122">
        <f t="shared" si="26"/>
        <v>5</v>
      </c>
      <c r="M122">
        <f t="shared" si="25"/>
        <v>5</v>
      </c>
      <c r="N122">
        <f t="shared" si="27"/>
        <v>2</v>
      </c>
      <c r="O122" t="str">
        <f t="shared" si="27"/>
        <v>NO</v>
      </c>
      <c r="P122">
        <f t="shared" si="27"/>
        <v>5</v>
      </c>
    </row>
    <row r="123" spans="3:16">
      <c r="C123">
        <f t="shared" si="28"/>
        <v>5</v>
      </c>
      <c r="D123">
        <f t="shared" si="28"/>
        <v>4</v>
      </c>
      <c r="E123" t="str">
        <f t="shared" si="28"/>
        <v>NO</v>
      </c>
      <c r="F123">
        <f t="shared" si="28"/>
        <v>5</v>
      </c>
      <c r="G123">
        <f t="shared" si="28"/>
        <v>2</v>
      </c>
      <c r="H123"/>
      <c r="I123">
        <f t="shared" si="26"/>
        <v>5</v>
      </c>
      <c r="J123" t="str">
        <f t="shared" si="24"/>
        <v>NO</v>
      </c>
      <c r="K123">
        <f t="shared" si="26"/>
        <v>5</v>
      </c>
      <c r="M123">
        <f t="shared" si="25"/>
        <v>5</v>
      </c>
      <c r="N123">
        <f t="shared" si="27"/>
        <v>5</v>
      </c>
      <c r="O123" t="str">
        <f t="shared" si="27"/>
        <v>NO</v>
      </c>
      <c r="P123">
        <f t="shared" si="27"/>
        <v>5</v>
      </c>
    </row>
    <row r="124" spans="3:16">
      <c r="C124">
        <f t="shared" si="28"/>
        <v>5</v>
      </c>
      <c r="D124">
        <f t="shared" si="28"/>
        <v>3</v>
      </c>
      <c r="E124" t="str">
        <f t="shared" si="28"/>
        <v>NO</v>
      </c>
      <c r="F124">
        <f t="shared" si="28"/>
        <v>5</v>
      </c>
      <c r="G124">
        <f t="shared" si="28"/>
        <v>4</v>
      </c>
      <c r="H124"/>
      <c r="I124">
        <f t="shared" si="26"/>
        <v>5</v>
      </c>
      <c r="J124" t="str">
        <f t="shared" si="24"/>
        <v>NO</v>
      </c>
      <c r="K124">
        <f t="shared" si="26"/>
        <v>5</v>
      </c>
      <c r="M124">
        <f t="shared" si="25"/>
        <v>5</v>
      </c>
      <c r="N124">
        <f t="shared" si="27"/>
        <v>3</v>
      </c>
      <c r="O124" t="str">
        <f t="shared" si="27"/>
        <v>NO</v>
      </c>
      <c r="P124">
        <f t="shared" si="27"/>
        <v>5</v>
      </c>
    </row>
    <row r="125" spans="3:16">
      <c r="C125">
        <f t="shared" si="28"/>
        <v>5</v>
      </c>
      <c r="D125">
        <f t="shared" si="28"/>
        <v>3</v>
      </c>
      <c r="E125" t="str">
        <f t="shared" si="28"/>
        <v>NO</v>
      </c>
      <c r="F125">
        <f t="shared" si="28"/>
        <v>5</v>
      </c>
      <c r="G125">
        <f t="shared" si="28"/>
        <v>4</v>
      </c>
      <c r="H125"/>
      <c r="I125">
        <f t="shared" si="26"/>
        <v>5</v>
      </c>
      <c r="J125" t="str">
        <f t="shared" si="24"/>
        <v>NO</v>
      </c>
      <c r="K125">
        <f t="shared" si="26"/>
        <v>5</v>
      </c>
      <c r="M125">
        <f t="shared" si="25"/>
        <v>5</v>
      </c>
      <c r="N125">
        <f t="shared" si="27"/>
        <v>4</v>
      </c>
      <c r="O125" t="str">
        <f t="shared" si="27"/>
        <v>NO</v>
      </c>
      <c r="P125">
        <f t="shared" si="27"/>
        <v>5</v>
      </c>
    </row>
    <row r="126" spans="3:16">
      <c r="C126" t="str">
        <f t="shared" si="28"/>
        <v>NO</v>
      </c>
      <c r="D126" t="str">
        <f t="shared" si="28"/>
        <v>NO</v>
      </c>
      <c r="E126" t="str">
        <f t="shared" si="28"/>
        <v>NO</v>
      </c>
      <c r="F126" t="str">
        <f t="shared" si="28"/>
        <v>NO</v>
      </c>
      <c r="G126" t="str">
        <f t="shared" si="28"/>
        <v>NO</v>
      </c>
      <c r="H126"/>
      <c r="I126" t="str">
        <f t="shared" si="26"/>
        <v>NO</v>
      </c>
      <c r="J126" t="str">
        <f t="shared" si="24"/>
        <v>NO</v>
      </c>
      <c r="K126" t="str">
        <f t="shared" si="26"/>
        <v>NO</v>
      </c>
      <c r="M126" t="str">
        <f t="shared" si="25"/>
        <v>NO</v>
      </c>
      <c r="N126" t="str">
        <f t="shared" si="27"/>
        <v>NO</v>
      </c>
      <c r="O126" t="str">
        <f t="shared" si="27"/>
        <v>NO</v>
      </c>
      <c r="P126" t="str">
        <f t="shared" si="27"/>
        <v>NO</v>
      </c>
    </row>
    <row r="127" spans="3:16">
      <c r="C127" t="str">
        <f t="shared" si="28"/>
        <v>NO</v>
      </c>
      <c r="D127" t="str">
        <f t="shared" si="28"/>
        <v>NO</v>
      </c>
      <c r="E127" t="str">
        <f t="shared" si="28"/>
        <v>NO</v>
      </c>
      <c r="F127" t="str">
        <f t="shared" si="28"/>
        <v>NO</v>
      </c>
      <c r="G127" t="str">
        <f t="shared" si="28"/>
        <v>NO</v>
      </c>
      <c r="H127"/>
      <c r="I127" t="str">
        <f t="shared" si="26"/>
        <v>NO</v>
      </c>
      <c r="J127" t="str">
        <f t="shared" si="24"/>
        <v>NO</v>
      </c>
      <c r="K127" t="str">
        <f t="shared" si="26"/>
        <v>NO</v>
      </c>
      <c r="M127" t="str">
        <f t="shared" si="25"/>
        <v>NO</v>
      </c>
      <c r="N127" t="str">
        <f t="shared" si="27"/>
        <v>NO</v>
      </c>
      <c r="O127" t="str">
        <f t="shared" si="27"/>
        <v>NO</v>
      </c>
      <c r="P127" t="str">
        <f t="shared" si="27"/>
        <v>NO</v>
      </c>
    </row>
    <row r="128" spans="3:16">
      <c r="C128" t="str">
        <f t="shared" si="28"/>
        <v>NO</v>
      </c>
      <c r="D128" t="str">
        <f t="shared" si="28"/>
        <v>NO</v>
      </c>
      <c r="E128" t="str">
        <f t="shared" si="28"/>
        <v>NO</v>
      </c>
      <c r="F128" t="str">
        <f t="shared" si="28"/>
        <v>NO</v>
      </c>
      <c r="G128" t="str">
        <f t="shared" si="28"/>
        <v>NO</v>
      </c>
      <c r="H128"/>
      <c r="I128" t="str">
        <f t="shared" si="26"/>
        <v>NO</v>
      </c>
      <c r="J128" t="str">
        <f t="shared" si="24"/>
        <v>NO</v>
      </c>
      <c r="K128" t="str">
        <f t="shared" si="26"/>
        <v>NO</v>
      </c>
      <c r="M128" t="str">
        <f t="shared" si="25"/>
        <v>NO</v>
      </c>
      <c r="N128" t="str">
        <f t="shared" si="27"/>
        <v>NO</v>
      </c>
      <c r="O128" t="str">
        <f t="shared" si="27"/>
        <v>NO</v>
      </c>
      <c r="P128" t="str">
        <f t="shared" si="27"/>
        <v>NO</v>
      </c>
    </row>
    <row r="129" spans="1:16">
      <c r="C129" t="str">
        <f t="shared" si="28"/>
        <v>NO</v>
      </c>
      <c r="D129" t="str">
        <f t="shared" si="28"/>
        <v>NO</v>
      </c>
      <c r="E129" t="str">
        <f t="shared" si="28"/>
        <v>NO</v>
      </c>
      <c r="F129" t="str">
        <f t="shared" si="28"/>
        <v>NO</v>
      </c>
      <c r="G129" t="str">
        <f t="shared" si="28"/>
        <v>NO</v>
      </c>
      <c r="H129"/>
      <c r="I129" t="str">
        <f t="shared" si="26"/>
        <v>NO</v>
      </c>
      <c r="J129" t="str">
        <f t="shared" si="24"/>
        <v>NO</v>
      </c>
      <c r="K129" t="str">
        <f t="shared" si="26"/>
        <v>NO</v>
      </c>
      <c r="M129" t="str">
        <f t="shared" si="25"/>
        <v>NO</v>
      </c>
      <c r="N129" t="str">
        <f t="shared" si="27"/>
        <v>NO</v>
      </c>
      <c r="O129" t="str">
        <f t="shared" si="27"/>
        <v>NO</v>
      </c>
      <c r="P129" t="str">
        <f t="shared" si="27"/>
        <v>NO</v>
      </c>
    </row>
    <row r="130" spans="1:16">
      <c r="C130" t="str">
        <f t="shared" si="28"/>
        <v>NO</v>
      </c>
      <c r="D130" t="str">
        <f t="shared" si="28"/>
        <v>NO</v>
      </c>
      <c r="E130" t="str">
        <f t="shared" si="28"/>
        <v>NO</v>
      </c>
      <c r="F130" t="str">
        <f t="shared" si="28"/>
        <v>NO</v>
      </c>
      <c r="G130" t="str">
        <f t="shared" si="28"/>
        <v>NO</v>
      </c>
      <c r="H130"/>
      <c r="I130" t="str">
        <f t="shared" si="26"/>
        <v>NO</v>
      </c>
      <c r="J130" t="str">
        <f t="shared" si="24"/>
        <v>NO</v>
      </c>
      <c r="K130" t="str">
        <f t="shared" si="26"/>
        <v>NO</v>
      </c>
      <c r="M130" t="str">
        <f t="shared" si="25"/>
        <v>NO</v>
      </c>
      <c r="N130" t="str">
        <f t="shared" si="27"/>
        <v>NO</v>
      </c>
      <c r="O130" t="str">
        <f t="shared" si="27"/>
        <v>NO</v>
      </c>
      <c r="P130" t="str">
        <f t="shared" si="27"/>
        <v>NO</v>
      </c>
    </row>
    <row r="131" spans="1:16">
      <c r="C131" t="str">
        <f t="shared" si="28"/>
        <v>NO</v>
      </c>
      <c r="D131" t="str">
        <f t="shared" si="28"/>
        <v>NO</v>
      </c>
      <c r="E131" t="str">
        <f t="shared" si="28"/>
        <v>NO</v>
      </c>
      <c r="F131" t="str">
        <f t="shared" si="28"/>
        <v>NO</v>
      </c>
      <c r="G131" t="str">
        <f t="shared" si="28"/>
        <v>NO</v>
      </c>
      <c r="H131"/>
      <c r="I131" t="str">
        <f t="shared" si="26"/>
        <v>NO</v>
      </c>
      <c r="J131" t="str">
        <f t="shared" si="24"/>
        <v>NO</v>
      </c>
      <c r="K131" t="str">
        <f t="shared" si="26"/>
        <v>NO</v>
      </c>
      <c r="M131" t="str">
        <f t="shared" si="25"/>
        <v>NO</v>
      </c>
      <c r="N131" t="str">
        <f t="shared" si="27"/>
        <v>NO</v>
      </c>
      <c r="O131" t="str">
        <f t="shared" si="27"/>
        <v>NO</v>
      </c>
      <c r="P131" t="str">
        <f t="shared" si="27"/>
        <v>NO</v>
      </c>
    </row>
    <row r="132" spans="1:16">
      <c r="C132" t="str">
        <f t="shared" si="28"/>
        <v>NO</v>
      </c>
      <c r="D132" t="str">
        <f t="shared" si="28"/>
        <v>NO</v>
      </c>
      <c r="E132" t="str">
        <f t="shared" si="28"/>
        <v>NO</v>
      </c>
      <c r="F132" t="str">
        <f t="shared" si="28"/>
        <v>NO</v>
      </c>
      <c r="G132" t="str">
        <f t="shared" si="28"/>
        <v>NO</v>
      </c>
      <c r="H132"/>
      <c r="I132" t="str">
        <f t="shared" ref="I132:K137" si="29">IF(ISNUMBER(I38),I38,"NO")</f>
        <v>NO</v>
      </c>
      <c r="J132" t="str">
        <f t="shared" si="24"/>
        <v>NO</v>
      </c>
      <c r="K132" t="str">
        <f t="shared" si="29"/>
        <v>NO</v>
      </c>
      <c r="M132" t="str">
        <f t="shared" si="25"/>
        <v>NO</v>
      </c>
      <c r="N132" t="str">
        <f t="shared" ref="N132:P137" si="30">IF(ISNUMBER(N38),N38,"NO")</f>
        <v>NO</v>
      </c>
      <c r="O132" t="str">
        <f t="shared" si="30"/>
        <v>NO</v>
      </c>
      <c r="P132" t="str">
        <f t="shared" si="30"/>
        <v>NO</v>
      </c>
    </row>
    <row r="133" spans="1:16">
      <c r="C133" t="str">
        <f t="shared" ref="C133:G137" si="31">IF(ISNUMBER(C39),C39,"NO")</f>
        <v>NO</v>
      </c>
      <c r="D133" t="str">
        <f t="shared" si="31"/>
        <v>NO</v>
      </c>
      <c r="E133" t="str">
        <f t="shared" si="31"/>
        <v>NO</v>
      </c>
      <c r="F133" t="str">
        <f t="shared" si="31"/>
        <v>NO</v>
      </c>
      <c r="G133" t="str">
        <f t="shared" si="31"/>
        <v>NO</v>
      </c>
      <c r="H133"/>
      <c r="I133" t="str">
        <f t="shared" si="29"/>
        <v>NO</v>
      </c>
      <c r="J133" t="str">
        <f t="shared" si="24"/>
        <v>NO</v>
      </c>
      <c r="K133" t="str">
        <f t="shared" si="29"/>
        <v>NO</v>
      </c>
      <c r="M133" t="str">
        <f t="shared" si="25"/>
        <v>NO</v>
      </c>
      <c r="N133" t="str">
        <f t="shared" si="30"/>
        <v>NO</v>
      </c>
      <c r="O133" t="str">
        <f t="shared" si="30"/>
        <v>NO</v>
      </c>
      <c r="P133" t="str">
        <f t="shared" si="30"/>
        <v>NO</v>
      </c>
    </row>
    <row r="134" spans="1:16">
      <c r="C134" t="str">
        <f t="shared" si="31"/>
        <v>NO</v>
      </c>
      <c r="D134" t="str">
        <f t="shared" si="31"/>
        <v>NO</v>
      </c>
      <c r="E134" t="str">
        <f t="shared" si="31"/>
        <v>NO</v>
      </c>
      <c r="F134" t="str">
        <f t="shared" si="31"/>
        <v>NO</v>
      </c>
      <c r="G134" t="str">
        <f t="shared" si="31"/>
        <v>NO</v>
      </c>
      <c r="H134"/>
      <c r="I134" t="str">
        <f t="shared" si="29"/>
        <v>NO</v>
      </c>
      <c r="J134" t="str">
        <f t="shared" si="24"/>
        <v>NO</v>
      </c>
      <c r="K134" t="str">
        <f t="shared" si="29"/>
        <v>NO</v>
      </c>
      <c r="M134" t="str">
        <f t="shared" si="25"/>
        <v>NO</v>
      </c>
      <c r="N134" t="str">
        <f t="shared" si="30"/>
        <v>NO</v>
      </c>
      <c r="O134" t="str">
        <f t="shared" si="30"/>
        <v>NO</v>
      </c>
      <c r="P134" t="str">
        <f t="shared" si="30"/>
        <v>NO</v>
      </c>
    </row>
    <row r="135" spans="1:16">
      <c r="C135" t="str">
        <f t="shared" si="31"/>
        <v>NO</v>
      </c>
      <c r="D135" t="str">
        <f t="shared" si="31"/>
        <v>NO</v>
      </c>
      <c r="E135" t="str">
        <f t="shared" si="31"/>
        <v>NO</v>
      </c>
      <c r="F135" t="str">
        <f t="shared" si="31"/>
        <v>NO</v>
      </c>
      <c r="G135" t="str">
        <f t="shared" si="31"/>
        <v>NO</v>
      </c>
      <c r="H135"/>
      <c r="I135" t="str">
        <f t="shared" si="29"/>
        <v>NO</v>
      </c>
      <c r="J135" t="str">
        <f t="shared" si="24"/>
        <v>NO</v>
      </c>
      <c r="K135" t="str">
        <f t="shared" si="29"/>
        <v>NO</v>
      </c>
      <c r="M135" t="str">
        <f t="shared" si="25"/>
        <v>NO</v>
      </c>
      <c r="N135" t="str">
        <f t="shared" si="30"/>
        <v>NO</v>
      </c>
      <c r="O135" t="str">
        <f t="shared" si="30"/>
        <v>NO</v>
      </c>
      <c r="P135" t="str">
        <f t="shared" si="30"/>
        <v>NO</v>
      </c>
    </row>
    <row r="136" spans="1:16">
      <c r="C136" t="str">
        <f t="shared" si="31"/>
        <v>NO</v>
      </c>
      <c r="D136" t="str">
        <f t="shared" si="31"/>
        <v>NO</v>
      </c>
      <c r="E136" t="str">
        <f t="shared" si="31"/>
        <v>NO</v>
      </c>
      <c r="F136" t="str">
        <f t="shared" si="31"/>
        <v>NO</v>
      </c>
      <c r="G136" t="str">
        <f t="shared" si="31"/>
        <v>NO</v>
      </c>
      <c r="H136"/>
      <c r="I136" t="str">
        <f t="shared" si="29"/>
        <v>NO</v>
      </c>
      <c r="J136" t="str">
        <f t="shared" si="24"/>
        <v>NO</v>
      </c>
      <c r="K136" t="str">
        <f t="shared" si="29"/>
        <v>NO</v>
      </c>
      <c r="M136" t="str">
        <f t="shared" si="25"/>
        <v>NO</v>
      </c>
      <c r="N136" t="str">
        <f t="shared" si="30"/>
        <v>NO</v>
      </c>
      <c r="O136" t="str">
        <f t="shared" si="30"/>
        <v>NO</v>
      </c>
      <c r="P136" t="str">
        <f t="shared" si="30"/>
        <v>NO</v>
      </c>
    </row>
    <row r="137" spans="1:16">
      <c r="C137" t="str">
        <f t="shared" si="31"/>
        <v>NO</v>
      </c>
      <c r="D137" t="str">
        <f t="shared" si="31"/>
        <v>NO</v>
      </c>
      <c r="E137" t="str">
        <f t="shared" si="31"/>
        <v>NO</v>
      </c>
      <c r="F137" t="str">
        <f t="shared" si="31"/>
        <v>NO</v>
      </c>
      <c r="G137" t="str">
        <f t="shared" si="31"/>
        <v>NO</v>
      </c>
      <c r="H137"/>
      <c r="I137" t="str">
        <f t="shared" si="29"/>
        <v>NO</v>
      </c>
      <c r="J137" t="str">
        <f t="shared" si="24"/>
        <v>NO</v>
      </c>
      <c r="K137" t="str">
        <f t="shared" si="29"/>
        <v>NO</v>
      </c>
      <c r="M137" t="str">
        <f t="shared" si="25"/>
        <v>NO</v>
      </c>
      <c r="N137" t="str">
        <f t="shared" si="30"/>
        <v>NO</v>
      </c>
      <c r="O137" t="str">
        <f t="shared" si="30"/>
        <v>NO</v>
      </c>
      <c r="P137" t="str">
        <f t="shared" si="30"/>
        <v>NO</v>
      </c>
    </row>
    <row r="138" spans="1:16">
      <c r="A138" s="186" t="s">
        <v>135</v>
      </c>
      <c r="C138" s="188">
        <f>MEDIAN(C100:C137)</f>
        <v>5</v>
      </c>
      <c r="D138" s="188">
        <f t="shared" ref="D138:P138" si="32">MEDIAN(D100:D137)</f>
        <v>4</v>
      </c>
      <c r="E138" s="188" t="e">
        <f t="shared" si="32"/>
        <v>#NUM!</v>
      </c>
      <c r="F138" s="188">
        <f t="shared" si="32"/>
        <v>5</v>
      </c>
      <c r="G138" s="188">
        <f t="shared" si="32"/>
        <v>3</v>
      </c>
      <c r="H138" s="188"/>
      <c r="I138" s="188">
        <f t="shared" si="32"/>
        <v>5</v>
      </c>
      <c r="J138" s="188" t="e">
        <f t="shared" si="32"/>
        <v>#NUM!</v>
      </c>
      <c r="K138" s="188">
        <f t="shared" si="32"/>
        <v>5</v>
      </c>
      <c r="L138" s="188"/>
      <c r="M138" s="188">
        <f t="shared" si="32"/>
        <v>5</v>
      </c>
      <c r="N138" s="188">
        <f t="shared" si="32"/>
        <v>3</v>
      </c>
      <c r="O138" s="188" t="e">
        <f t="shared" si="32"/>
        <v>#NUM!</v>
      </c>
      <c r="P138" s="188">
        <f t="shared" si="32"/>
        <v>5</v>
      </c>
    </row>
    <row r="139" spans="1:16">
      <c r="A139" s="186" t="s">
        <v>136</v>
      </c>
      <c r="C139" s="188">
        <f>QUARTILE(C100:C137,1)</f>
        <v>5</v>
      </c>
      <c r="D139" s="188">
        <f t="shared" ref="D139:P139" si="33">QUARTILE(D100:D137,1)</f>
        <v>3</v>
      </c>
      <c r="E139" s="188" t="e">
        <f t="shared" si="33"/>
        <v>#NUM!</v>
      </c>
      <c r="F139" s="188">
        <f t="shared" si="33"/>
        <v>5</v>
      </c>
      <c r="G139" s="188">
        <f t="shared" si="33"/>
        <v>2</v>
      </c>
      <c r="H139" s="188"/>
      <c r="I139" s="188">
        <f t="shared" si="33"/>
        <v>5</v>
      </c>
      <c r="J139" s="188" t="e">
        <f t="shared" si="33"/>
        <v>#NUM!</v>
      </c>
      <c r="K139" s="188">
        <f t="shared" si="33"/>
        <v>5</v>
      </c>
      <c r="L139" s="188"/>
      <c r="M139" s="188">
        <f t="shared" si="33"/>
        <v>2</v>
      </c>
      <c r="N139" s="188">
        <f t="shared" si="33"/>
        <v>3</v>
      </c>
      <c r="O139" s="188" t="e">
        <f t="shared" si="33"/>
        <v>#NUM!</v>
      </c>
      <c r="P139" s="188">
        <f t="shared" si="33"/>
        <v>4</v>
      </c>
    </row>
    <row r="140" spans="1:16">
      <c r="A140" s="186" t="s">
        <v>137</v>
      </c>
      <c r="C140" s="188">
        <f>AVERAGE(C100:C137)</f>
        <v>4.884615384615385</v>
      </c>
      <c r="D140" s="188">
        <f t="shared" ref="D140:P140" si="34">AVERAGE(D100:D137)</f>
        <v>3.7692307692307692</v>
      </c>
      <c r="E140" s="188" t="e">
        <f t="shared" si="34"/>
        <v>#DIV/0!</v>
      </c>
      <c r="F140" s="188">
        <f t="shared" si="34"/>
        <v>4.884615384615385</v>
      </c>
      <c r="G140" s="188">
        <f t="shared" si="34"/>
        <v>2.8846153846153846</v>
      </c>
      <c r="H140" s="188"/>
      <c r="I140" s="188">
        <f t="shared" si="34"/>
        <v>5</v>
      </c>
      <c r="J140" s="188" t="e">
        <f t="shared" si="34"/>
        <v>#DIV/0!</v>
      </c>
      <c r="K140" s="188">
        <f t="shared" si="34"/>
        <v>4.5769230769230766</v>
      </c>
      <c r="L140" s="188"/>
      <c r="M140" s="188">
        <f t="shared" si="34"/>
        <v>3.7692307692307692</v>
      </c>
      <c r="N140" s="188">
        <f t="shared" si="34"/>
        <v>3.3461538461538463</v>
      </c>
      <c r="O140" s="188" t="e">
        <f t="shared" si="34"/>
        <v>#DIV/0!</v>
      </c>
      <c r="P140" s="188">
        <f t="shared" si="34"/>
        <v>4.5</v>
      </c>
    </row>
  </sheetData>
  <protectedRanges>
    <protectedRange sqref="AB84:AC95" name="Rango3_2_1_1"/>
    <protectedRange sqref="C84:Q95 Y84:AA95" name="Rango1_2_1_1"/>
    <protectedRange sqref="V57:W57 AD84:AE95 R84:T95 V84:X95" name="Rango2_2_1_1"/>
    <protectedRange sqref="AB58:AC83" name="Rango3"/>
    <protectedRange sqref="C58:Q83 Y58:AA83" name="Rango1"/>
    <protectedRange sqref="V58:X83 AD58:AE83 R58:T83" name="Rango2"/>
  </protectedRanges>
  <mergeCells count="35">
    <mergeCell ref="N3:N5"/>
    <mergeCell ref="O3:O5"/>
    <mergeCell ref="C2:H2"/>
    <mergeCell ref="I2:L2"/>
    <mergeCell ref="M2:Q2"/>
    <mergeCell ref="C3:C5"/>
    <mergeCell ref="D3:D5"/>
    <mergeCell ref="E3:E5"/>
    <mergeCell ref="F3:F5"/>
    <mergeCell ref="G3:G5"/>
    <mergeCell ref="H3:H5"/>
    <mergeCell ref="I3:I5"/>
    <mergeCell ref="B2:B5"/>
    <mergeCell ref="B53:B56"/>
    <mergeCell ref="C53:Q53"/>
    <mergeCell ref="R53:W53"/>
    <mergeCell ref="X53:AE53"/>
    <mergeCell ref="C54:E56"/>
    <mergeCell ref="F54:H56"/>
    <mergeCell ref="I54:K56"/>
    <mergeCell ref="L54:N56"/>
    <mergeCell ref="O54:Q56"/>
    <mergeCell ref="P3:P5"/>
    <mergeCell ref="Q3:Q5"/>
    <mergeCell ref="J3:J5"/>
    <mergeCell ref="K3:K5"/>
    <mergeCell ref="L3:L5"/>
    <mergeCell ref="M3:M5"/>
    <mergeCell ref="AD54:AE56"/>
    <mergeCell ref="R54:S56"/>
    <mergeCell ref="T54:U56"/>
    <mergeCell ref="V54:W56"/>
    <mergeCell ref="X54:X56"/>
    <mergeCell ref="Y54:AA56"/>
    <mergeCell ref="AB54:AC56"/>
  </mergeCells>
  <phoneticPr fontId="4" type="noConversion"/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AE140"/>
  <sheetViews>
    <sheetView zoomScale="70" zoomScaleNormal="70" workbookViewId="0">
      <selection activeCell="C6" sqref="C6:Q30"/>
    </sheetView>
  </sheetViews>
  <sheetFormatPr baseColWidth="10" defaultRowHeight="12.75"/>
  <cols>
    <col min="2" max="2" width="5" customWidth="1"/>
    <col min="3" max="3" width="9.5703125" customWidth="1"/>
    <col min="4" max="4" width="11.140625" customWidth="1"/>
    <col min="5" max="5" width="11" customWidth="1"/>
    <col min="6" max="6" width="14.85546875" customWidth="1"/>
    <col min="8" max="8" width="10.85546875" style="8" customWidth="1"/>
  </cols>
  <sheetData>
    <row r="1" spans="1:21" ht="13.5" thickBot="1">
      <c r="A1" s="90" t="s">
        <v>81</v>
      </c>
    </row>
    <row r="2" spans="1:21" ht="13.5" thickTop="1">
      <c r="B2" s="346" t="s">
        <v>88</v>
      </c>
      <c r="C2" s="349" t="s">
        <v>56</v>
      </c>
      <c r="D2" s="350"/>
      <c r="E2" s="350"/>
      <c r="F2" s="350"/>
      <c r="G2" s="350"/>
      <c r="H2" s="351"/>
      <c r="I2" s="352" t="s">
        <v>11</v>
      </c>
      <c r="J2" s="353"/>
      <c r="K2" s="353"/>
      <c r="L2" s="351"/>
      <c r="M2" s="354" t="s">
        <v>12</v>
      </c>
      <c r="N2" s="355"/>
      <c r="O2" s="355"/>
      <c r="P2" s="355"/>
      <c r="Q2" s="356"/>
    </row>
    <row r="3" spans="1:21" ht="12.75" customHeight="1">
      <c r="B3" s="347"/>
      <c r="C3" s="377" t="s">
        <v>57</v>
      </c>
      <c r="D3" s="380" t="s">
        <v>58</v>
      </c>
      <c r="E3" s="380" t="s">
        <v>59</v>
      </c>
      <c r="F3" s="380" t="s">
        <v>60</v>
      </c>
      <c r="G3" s="381" t="s">
        <v>61</v>
      </c>
      <c r="H3" s="382" t="s">
        <v>62</v>
      </c>
      <c r="I3" s="370" t="s">
        <v>3</v>
      </c>
      <c r="J3" s="373" t="s">
        <v>63</v>
      </c>
      <c r="K3" s="326" t="s">
        <v>64</v>
      </c>
      <c r="L3" s="374" t="s">
        <v>62</v>
      </c>
      <c r="M3" s="363" t="s">
        <v>65</v>
      </c>
      <c r="N3" s="365" t="s">
        <v>66</v>
      </c>
      <c r="O3" s="365" t="s">
        <v>67</v>
      </c>
      <c r="P3" s="368" t="s">
        <v>68</v>
      </c>
      <c r="Q3" s="357" t="s">
        <v>62</v>
      </c>
    </row>
    <row r="4" spans="1:21">
      <c r="B4" s="347"/>
      <c r="C4" s="378"/>
      <c r="D4" s="366"/>
      <c r="E4" s="366"/>
      <c r="F4" s="366"/>
      <c r="G4" s="327"/>
      <c r="H4" s="383"/>
      <c r="I4" s="371"/>
      <c r="J4" s="366"/>
      <c r="K4" s="327"/>
      <c r="L4" s="375"/>
      <c r="M4" s="331"/>
      <c r="N4" s="366"/>
      <c r="O4" s="366"/>
      <c r="P4" s="327"/>
      <c r="Q4" s="358"/>
    </row>
    <row r="5" spans="1:21" ht="13.5" thickBot="1">
      <c r="B5" s="348"/>
      <c r="C5" s="379"/>
      <c r="D5" s="367"/>
      <c r="E5" s="366"/>
      <c r="F5" s="367"/>
      <c r="G5" s="369"/>
      <c r="H5" s="384"/>
      <c r="I5" s="372"/>
      <c r="J5" s="367"/>
      <c r="K5" s="369"/>
      <c r="L5" s="376"/>
      <c r="M5" s="364"/>
      <c r="N5" s="367"/>
      <c r="O5" s="367"/>
      <c r="P5" s="369"/>
      <c r="Q5" s="359"/>
    </row>
    <row r="6" spans="1:21" ht="13.5" thickBot="1">
      <c r="A6">
        <f>IF(C6="NE",0,1)</f>
        <v>1</v>
      </c>
      <c r="B6" s="97" t="s">
        <v>89</v>
      </c>
      <c r="C6" s="183">
        <f>IF(C58+D58+E58&gt;13,5,IF(C58+D58+E58&gt;10,4,IF(C58+D58+E58&gt;7,3,IF(C58+D58+E58&gt;5,2,"NE"))))</f>
        <v>5</v>
      </c>
      <c r="D6" s="183">
        <f>IF(F58+G58+H58&gt;13,5,IF(F58+G58+H58&gt;10,4,IF(F58+G58+H58&gt;7,3,IF(F58+G58+H58&gt;5,2,"NE"))))</f>
        <v>5</v>
      </c>
      <c r="E6" s="246"/>
      <c r="F6" s="183">
        <f>IF(L58+M58+N58&gt;13,5,IF(L58+M58+N58&gt;10,4,IF(L58+M58+N58&gt;7,3,IF(L58+M58+N58&gt;5,2,"NE"))))</f>
        <v>5</v>
      </c>
      <c r="G6" s="183">
        <f>IF(O58+P58+Q58&gt;13,5,IF(O58+P58+Q58&gt;10,4,IF(O58+P58+Q58&gt;7,3,IF(O58+P58+Q58&gt;5,2,"NE"))))</f>
        <v>4</v>
      </c>
      <c r="H6" s="184" t="str">
        <f>IF(COUNTIF(C6:G6,2)&gt;1,"D","A")</f>
        <v>A</v>
      </c>
      <c r="I6" s="183">
        <f>IF(R58+S58&gt;8,5,IF(R58+S58&gt;6,4,IF(R58+S58&gt;4,3,IF(R58+S58&gt;2,2,"NE"))))</f>
        <v>5</v>
      </c>
      <c r="J6" s="246"/>
      <c r="K6" s="183">
        <f>IF(V58+W58&gt;8,5,IF(V58+W58&gt;6,4,IF(V58+W58&gt;4,3,IF(V58+W58&gt;2,2,"NE"))))</f>
        <v>5</v>
      </c>
      <c r="L6" s="184" t="str">
        <f>IF(OR(COUNTIF(I6:K6,2)&gt;1,H6="D"),"D","A")</f>
        <v>A</v>
      </c>
      <c r="M6" s="183">
        <f>X58</f>
        <v>5</v>
      </c>
      <c r="N6" s="183">
        <f>IF(Y58+Z58+AA58&gt;13,5,IF(Y58+Z58+AA58&gt;10,4,IF(Y58+Z58+AA58&gt;7,3,IF(Y58+Z58+AA58&gt;5,2,"NE"))))</f>
        <v>3</v>
      </c>
      <c r="O6" s="246"/>
      <c r="P6" s="183">
        <f>IF(AD58+AE58&gt;8,5,IF(AD58+AE58&gt;6,4,IF(AD58+AE58&gt;4,3,IF(AD58+AE58&gt;2,2,"NE"))))</f>
        <v>3</v>
      </c>
      <c r="Q6" s="184" t="str">
        <f>IF(OR(COUNTIF(M6:P6,2)&gt;1,L6="D"),"D","A")</f>
        <v>A</v>
      </c>
      <c r="S6">
        <f>IF(AND(SUM(C6:G6)&gt;0,H6="A"),1,0)</f>
        <v>1</v>
      </c>
      <c r="T6">
        <f>IF(AND(SUM(I6:K6)&gt;0,L6="A"),1,0)</f>
        <v>1</v>
      </c>
      <c r="U6">
        <f>IF(AND(SUM(M6:P6)&gt;0,Q6="A"),1,0)</f>
        <v>1</v>
      </c>
    </row>
    <row r="7" spans="1:21" ht="13.5" thickBot="1">
      <c r="A7">
        <f t="shared" ref="A7:A43" si="0">IF(C7="NE",0,1)</f>
        <v>1</v>
      </c>
      <c r="B7" s="100" t="s">
        <v>90</v>
      </c>
      <c r="C7" s="183">
        <f t="shared" ref="C7:C43" si="1">IF(C59+D59+E59&gt;13,5,IF(C59+D59+E59&gt;10,4,IF(C59+D59+E59&gt;7,3,IF(C59+D59+E59&gt;5,2,"NE"))))</f>
        <v>5</v>
      </c>
      <c r="D7" s="183">
        <f t="shared" ref="D7:D43" si="2">IF(F59+G59+H59&gt;13,5,IF(F59+G59+H59&gt;10,4,IF(F59+G59+H59&gt;7,3,IF(F59+G59+H59&gt;5,2,"NE"))))</f>
        <v>5</v>
      </c>
      <c r="E7" s="246"/>
      <c r="F7" s="183">
        <f t="shared" ref="F7:F43" si="3">IF(L59+M59+N59&gt;13,5,IF(L59+M59+N59&gt;10,4,IF(L59+M59+N59&gt;7,3,IF(L59+M59+N59&gt;5,2,"NE"))))</f>
        <v>5</v>
      </c>
      <c r="G7" s="183">
        <f t="shared" ref="G7:G43" si="4">IF(O59+P59+Q59&gt;13,5,IF(O59+P59+Q59&gt;10,4,IF(O59+P59+Q59&gt;7,3,IF(O59+P59+Q59&gt;5,2,"NE"))))</f>
        <v>5</v>
      </c>
      <c r="H7" s="184" t="str">
        <f t="shared" ref="H7:H43" si="5">IF(COUNTIF(C7:G7,2)&gt;1,"D","A")</f>
        <v>A</v>
      </c>
      <c r="I7" s="183">
        <f t="shared" ref="I7:I43" si="6">IF(R59+S59&gt;8,5,IF(R59+S59&gt;6,4,IF(R59+S59&gt;4,3,IF(R59+S59&gt;2,2,"NE"))))</f>
        <v>5</v>
      </c>
      <c r="J7" s="246"/>
      <c r="K7" s="183">
        <f t="shared" ref="K7:K43" si="7">IF(V59+W59&gt;8,5,IF(V59+W59&gt;6,4,IF(V59+W59&gt;4,3,IF(V59+W59&gt;2,2,"NE"))))</f>
        <v>5</v>
      </c>
      <c r="L7" s="184" t="str">
        <f t="shared" ref="L7:L43" si="8">IF(OR(COUNTIF(I7:K7,2)&gt;1,H7="D"),"D","A")</f>
        <v>A</v>
      </c>
      <c r="M7" s="183">
        <f t="shared" ref="M7:M43" si="9">X59</f>
        <v>5</v>
      </c>
      <c r="N7" s="183">
        <f t="shared" ref="N7:N43" si="10">IF(Y59+Z59+AA59&gt;13,5,IF(Y59+Z59+AA59&gt;10,4,IF(Y59+Z59+AA59&gt;7,3,IF(Y59+Z59+AA59&gt;5,2,"NE"))))</f>
        <v>4</v>
      </c>
      <c r="O7" s="246"/>
      <c r="P7" s="183">
        <f t="shared" ref="P7:P43" si="11">IF(AD59+AE59&gt;8,5,IF(AD59+AE59&gt;6,4,IF(AD59+AE59&gt;4,3,IF(AD59+AE59&gt;2,2,"NE"))))</f>
        <v>4</v>
      </c>
      <c r="Q7" s="184" t="str">
        <f t="shared" ref="Q7:Q43" si="12">IF(OR(COUNTIF(M7:P7,2)&gt;1,L7="D"),"D","A")</f>
        <v>A</v>
      </c>
      <c r="S7">
        <f t="shared" ref="S7:S43" si="13">IF(AND(SUM(C7:G7)&gt;0,H7="A"),1,0)</f>
        <v>1</v>
      </c>
      <c r="T7">
        <f t="shared" ref="T7:T43" si="14">IF(AND(SUM(I7:K7)&gt;0,L7="A"),1,0)</f>
        <v>1</v>
      </c>
      <c r="U7">
        <f t="shared" ref="U7:U43" si="15">IF(AND(SUM(M7:P7)&gt;0,Q7="A"),1,0)</f>
        <v>1</v>
      </c>
    </row>
    <row r="8" spans="1:21" ht="13.5" thickBot="1">
      <c r="A8">
        <f t="shared" si="0"/>
        <v>1</v>
      </c>
      <c r="B8" s="100" t="s">
        <v>91</v>
      </c>
      <c r="C8" s="183">
        <f t="shared" si="1"/>
        <v>5</v>
      </c>
      <c r="D8" s="183">
        <f t="shared" si="2"/>
        <v>3</v>
      </c>
      <c r="E8" s="246"/>
      <c r="F8" s="183">
        <f t="shared" si="3"/>
        <v>5</v>
      </c>
      <c r="G8" s="183">
        <f t="shared" si="4"/>
        <v>3</v>
      </c>
      <c r="H8" s="184" t="str">
        <f t="shared" si="5"/>
        <v>A</v>
      </c>
      <c r="I8" s="183">
        <f t="shared" si="6"/>
        <v>5</v>
      </c>
      <c r="J8" s="246"/>
      <c r="K8" s="183">
        <f t="shared" si="7"/>
        <v>4</v>
      </c>
      <c r="L8" s="184" t="str">
        <f t="shared" si="8"/>
        <v>A</v>
      </c>
      <c r="M8" s="183">
        <f t="shared" si="9"/>
        <v>2</v>
      </c>
      <c r="N8" s="183">
        <f t="shared" si="10"/>
        <v>2</v>
      </c>
      <c r="O8" s="246"/>
      <c r="P8" s="183">
        <f t="shared" si="11"/>
        <v>3</v>
      </c>
      <c r="Q8" s="184" t="str">
        <f t="shared" si="12"/>
        <v>D</v>
      </c>
      <c r="S8">
        <f t="shared" si="13"/>
        <v>1</v>
      </c>
      <c r="T8">
        <f t="shared" si="14"/>
        <v>1</v>
      </c>
      <c r="U8">
        <f t="shared" si="15"/>
        <v>0</v>
      </c>
    </row>
    <row r="9" spans="1:21" ht="13.5" thickBot="1">
      <c r="A9">
        <f t="shared" si="0"/>
        <v>1</v>
      </c>
      <c r="B9" s="100" t="s">
        <v>92</v>
      </c>
      <c r="C9" s="183">
        <f t="shared" si="1"/>
        <v>5</v>
      </c>
      <c r="D9" s="183">
        <f t="shared" si="2"/>
        <v>4</v>
      </c>
      <c r="E9" s="246"/>
      <c r="F9" s="183">
        <f t="shared" si="3"/>
        <v>5</v>
      </c>
      <c r="G9" s="183">
        <f t="shared" si="4"/>
        <v>3</v>
      </c>
      <c r="H9" s="184" t="str">
        <f t="shared" si="5"/>
        <v>A</v>
      </c>
      <c r="I9" s="183">
        <f t="shared" si="6"/>
        <v>5</v>
      </c>
      <c r="J9" s="246"/>
      <c r="K9" s="183">
        <f t="shared" si="7"/>
        <v>5</v>
      </c>
      <c r="L9" s="184" t="str">
        <f t="shared" si="8"/>
        <v>A</v>
      </c>
      <c r="M9" s="183">
        <f t="shared" si="9"/>
        <v>5</v>
      </c>
      <c r="N9" s="183">
        <f t="shared" si="10"/>
        <v>2</v>
      </c>
      <c r="O9" s="246"/>
      <c r="P9" s="183">
        <f t="shared" si="11"/>
        <v>5</v>
      </c>
      <c r="Q9" s="184" t="str">
        <f t="shared" si="12"/>
        <v>A</v>
      </c>
      <c r="S9">
        <f t="shared" si="13"/>
        <v>1</v>
      </c>
      <c r="T9">
        <f t="shared" si="14"/>
        <v>1</v>
      </c>
      <c r="U9">
        <f t="shared" si="15"/>
        <v>1</v>
      </c>
    </row>
    <row r="10" spans="1:21" ht="13.5" thickBot="1">
      <c r="A10">
        <f t="shared" si="0"/>
        <v>1</v>
      </c>
      <c r="B10" s="100" t="s">
        <v>93</v>
      </c>
      <c r="C10" s="183">
        <f t="shared" si="1"/>
        <v>5</v>
      </c>
      <c r="D10" s="183">
        <f t="shared" si="2"/>
        <v>5</v>
      </c>
      <c r="E10" s="246"/>
      <c r="F10" s="183">
        <f t="shared" si="3"/>
        <v>5</v>
      </c>
      <c r="G10" s="183">
        <f t="shared" si="4"/>
        <v>5</v>
      </c>
      <c r="H10" s="184" t="str">
        <f t="shared" si="5"/>
        <v>A</v>
      </c>
      <c r="I10" s="183">
        <f t="shared" si="6"/>
        <v>5</v>
      </c>
      <c r="J10" s="246"/>
      <c r="K10" s="183">
        <f t="shared" si="7"/>
        <v>5</v>
      </c>
      <c r="L10" s="184" t="str">
        <f t="shared" si="8"/>
        <v>A</v>
      </c>
      <c r="M10" s="183">
        <f t="shared" si="9"/>
        <v>5</v>
      </c>
      <c r="N10" s="183">
        <f t="shared" si="10"/>
        <v>4</v>
      </c>
      <c r="O10" s="246"/>
      <c r="P10" s="183">
        <f t="shared" si="11"/>
        <v>5</v>
      </c>
      <c r="Q10" s="184" t="str">
        <f t="shared" si="12"/>
        <v>A</v>
      </c>
      <c r="S10">
        <f t="shared" si="13"/>
        <v>1</v>
      </c>
      <c r="T10">
        <f t="shared" si="14"/>
        <v>1</v>
      </c>
      <c r="U10">
        <f t="shared" si="15"/>
        <v>1</v>
      </c>
    </row>
    <row r="11" spans="1:21" ht="13.5" thickBot="1">
      <c r="A11">
        <f t="shared" si="0"/>
        <v>1</v>
      </c>
      <c r="B11" s="100" t="s">
        <v>94</v>
      </c>
      <c r="C11" s="183">
        <f t="shared" si="1"/>
        <v>5</v>
      </c>
      <c r="D11" s="183">
        <f t="shared" si="2"/>
        <v>4</v>
      </c>
      <c r="E11" s="246"/>
      <c r="F11" s="183">
        <f t="shared" si="3"/>
        <v>5</v>
      </c>
      <c r="G11" s="183">
        <f t="shared" si="4"/>
        <v>3</v>
      </c>
      <c r="H11" s="184" t="str">
        <f t="shared" si="5"/>
        <v>A</v>
      </c>
      <c r="I11" s="183">
        <f t="shared" si="6"/>
        <v>5</v>
      </c>
      <c r="J11" s="246"/>
      <c r="K11" s="183">
        <f t="shared" si="7"/>
        <v>5</v>
      </c>
      <c r="L11" s="184" t="str">
        <f t="shared" si="8"/>
        <v>A</v>
      </c>
      <c r="M11" s="183">
        <f t="shared" si="9"/>
        <v>5</v>
      </c>
      <c r="N11" s="183">
        <f t="shared" si="10"/>
        <v>4</v>
      </c>
      <c r="O11" s="246"/>
      <c r="P11" s="183">
        <f t="shared" si="11"/>
        <v>5</v>
      </c>
      <c r="Q11" s="184" t="str">
        <f t="shared" si="12"/>
        <v>A</v>
      </c>
      <c r="S11">
        <f t="shared" si="13"/>
        <v>1</v>
      </c>
      <c r="T11">
        <f t="shared" si="14"/>
        <v>1</v>
      </c>
      <c r="U11">
        <f t="shared" si="15"/>
        <v>1</v>
      </c>
    </row>
    <row r="12" spans="1:21" ht="13.5" thickBot="1">
      <c r="A12">
        <f t="shared" si="0"/>
        <v>1</v>
      </c>
      <c r="B12" s="100" t="s">
        <v>95</v>
      </c>
      <c r="C12" s="183">
        <f t="shared" si="1"/>
        <v>4</v>
      </c>
      <c r="D12" s="183">
        <f t="shared" si="2"/>
        <v>3</v>
      </c>
      <c r="E12" s="246"/>
      <c r="F12" s="183">
        <f t="shared" si="3"/>
        <v>5</v>
      </c>
      <c r="G12" s="183">
        <f t="shared" si="4"/>
        <v>4</v>
      </c>
      <c r="H12" s="184" t="str">
        <f t="shared" si="5"/>
        <v>A</v>
      </c>
      <c r="I12" s="183">
        <f t="shared" si="6"/>
        <v>5</v>
      </c>
      <c r="J12" s="246"/>
      <c r="K12" s="183">
        <f t="shared" si="7"/>
        <v>5</v>
      </c>
      <c r="L12" s="184" t="str">
        <f t="shared" si="8"/>
        <v>A</v>
      </c>
      <c r="M12" s="183">
        <f t="shared" si="9"/>
        <v>5</v>
      </c>
      <c r="N12" s="183">
        <f t="shared" si="10"/>
        <v>4</v>
      </c>
      <c r="O12" s="246"/>
      <c r="P12" s="183">
        <f t="shared" si="11"/>
        <v>5</v>
      </c>
      <c r="Q12" s="184" t="str">
        <f t="shared" si="12"/>
        <v>A</v>
      </c>
      <c r="S12">
        <f t="shared" si="13"/>
        <v>1</v>
      </c>
      <c r="T12">
        <f t="shared" si="14"/>
        <v>1</v>
      </c>
      <c r="U12">
        <f t="shared" si="15"/>
        <v>1</v>
      </c>
    </row>
    <row r="13" spans="1:21" ht="13.5" thickBot="1">
      <c r="A13">
        <f t="shared" si="0"/>
        <v>1</v>
      </c>
      <c r="B13" s="100" t="s">
        <v>96</v>
      </c>
      <c r="C13" s="183">
        <f t="shared" si="1"/>
        <v>5</v>
      </c>
      <c r="D13" s="183">
        <f t="shared" si="2"/>
        <v>3</v>
      </c>
      <c r="E13" s="246"/>
      <c r="F13" s="183">
        <f t="shared" si="3"/>
        <v>5</v>
      </c>
      <c r="G13" s="183">
        <f t="shared" si="4"/>
        <v>2</v>
      </c>
      <c r="H13" s="184" t="str">
        <f t="shared" si="5"/>
        <v>A</v>
      </c>
      <c r="I13" s="183">
        <f t="shared" si="6"/>
        <v>5</v>
      </c>
      <c r="J13" s="246"/>
      <c r="K13" s="183">
        <f t="shared" si="7"/>
        <v>5</v>
      </c>
      <c r="L13" s="184" t="str">
        <f t="shared" si="8"/>
        <v>A</v>
      </c>
      <c r="M13" s="183">
        <f t="shared" si="9"/>
        <v>5</v>
      </c>
      <c r="N13" s="183">
        <f t="shared" si="10"/>
        <v>3</v>
      </c>
      <c r="O13" s="246"/>
      <c r="P13" s="183">
        <f t="shared" si="11"/>
        <v>3</v>
      </c>
      <c r="Q13" s="184" t="str">
        <f t="shared" si="12"/>
        <v>A</v>
      </c>
      <c r="S13">
        <f t="shared" si="13"/>
        <v>1</v>
      </c>
      <c r="T13">
        <f t="shared" si="14"/>
        <v>1</v>
      </c>
      <c r="U13">
        <f t="shared" si="15"/>
        <v>1</v>
      </c>
    </row>
    <row r="14" spans="1:21" ht="13.5" thickBot="1">
      <c r="A14">
        <f t="shared" si="0"/>
        <v>1</v>
      </c>
      <c r="B14" s="100" t="s">
        <v>97</v>
      </c>
      <c r="C14" s="183">
        <f t="shared" si="1"/>
        <v>5</v>
      </c>
      <c r="D14" s="183">
        <f t="shared" si="2"/>
        <v>3</v>
      </c>
      <c r="E14" s="246"/>
      <c r="F14" s="183">
        <f t="shared" si="3"/>
        <v>5</v>
      </c>
      <c r="G14" s="183">
        <f t="shared" si="4"/>
        <v>2</v>
      </c>
      <c r="H14" s="184" t="str">
        <f t="shared" si="5"/>
        <v>A</v>
      </c>
      <c r="I14" s="183">
        <f t="shared" si="6"/>
        <v>5</v>
      </c>
      <c r="J14" s="246"/>
      <c r="K14" s="183">
        <f t="shared" si="7"/>
        <v>5</v>
      </c>
      <c r="L14" s="184" t="str">
        <f t="shared" si="8"/>
        <v>A</v>
      </c>
      <c r="M14" s="183">
        <f t="shared" si="9"/>
        <v>4</v>
      </c>
      <c r="N14" s="183">
        <f t="shared" si="10"/>
        <v>2</v>
      </c>
      <c r="O14" s="246"/>
      <c r="P14" s="183">
        <f t="shared" si="11"/>
        <v>4</v>
      </c>
      <c r="Q14" s="184" t="str">
        <f t="shared" si="12"/>
        <v>A</v>
      </c>
      <c r="S14">
        <f t="shared" si="13"/>
        <v>1</v>
      </c>
      <c r="T14">
        <f t="shared" si="14"/>
        <v>1</v>
      </c>
      <c r="U14">
        <f t="shared" si="15"/>
        <v>1</v>
      </c>
    </row>
    <row r="15" spans="1:21" ht="13.5" thickBot="1">
      <c r="A15">
        <f t="shared" si="0"/>
        <v>1</v>
      </c>
      <c r="B15" s="100" t="s">
        <v>98</v>
      </c>
      <c r="C15" s="183">
        <f t="shared" si="1"/>
        <v>4</v>
      </c>
      <c r="D15" s="183">
        <f t="shared" si="2"/>
        <v>4</v>
      </c>
      <c r="E15" s="246"/>
      <c r="F15" s="183">
        <f t="shared" si="3"/>
        <v>5</v>
      </c>
      <c r="G15" s="183">
        <f t="shared" si="4"/>
        <v>4</v>
      </c>
      <c r="H15" s="184" t="str">
        <f t="shared" si="5"/>
        <v>A</v>
      </c>
      <c r="I15" s="183">
        <f t="shared" si="6"/>
        <v>5</v>
      </c>
      <c r="J15" s="246"/>
      <c r="K15" s="183">
        <f t="shared" si="7"/>
        <v>5</v>
      </c>
      <c r="L15" s="184" t="str">
        <f t="shared" si="8"/>
        <v>A</v>
      </c>
      <c r="M15" s="183">
        <f t="shared" si="9"/>
        <v>5</v>
      </c>
      <c r="N15" s="183">
        <f t="shared" si="10"/>
        <v>2</v>
      </c>
      <c r="O15" s="246"/>
      <c r="P15" s="183">
        <f t="shared" si="11"/>
        <v>4</v>
      </c>
      <c r="Q15" s="184" t="str">
        <f t="shared" si="12"/>
        <v>A</v>
      </c>
      <c r="S15">
        <f t="shared" si="13"/>
        <v>1</v>
      </c>
      <c r="T15">
        <f t="shared" si="14"/>
        <v>1</v>
      </c>
      <c r="U15">
        <f t="shared" si="15"/>
        <v>1</v>
      </c>
    </row>
    <row r="16" spans="1:21" ht="13.5" thickBot="1">
      <c r="A16">
        <f t="shared" si="0"/>
        <v>1</v>
      </c>
      <c r="B16" s="100" t="s">
        <v>99</v>
      </c>
      <c r="C16" s="183">
        <f t="shared" si="1"/>
        <v>5</v>
      </c>
      <c r="D16" s="183">
        <f t="shared" si="2"/>
        <v>3</v>
      </c>
      <c r="E16" s="246"/>
      <c r="F16" s="183">
        <f t="shared" si="3"/>
        <v>5</v>
      </c>
      <c r="G16" s="183">
        <f t="shared" si="4"/>
        <v>2</v>
      </c>
      <c r="H16" s="184" t="str">
        <f t="shared" si="5"/>
        <v>A</v>
      </c>
      <c r="I16" s="183">
        <f t="shared" si="6"/>
        <v>5</v>
      </c>
      <c r="J16" s="246"/>
      <c r="K16" s="183">
        <f t="shared" si="7"/>
        <v>5</v>
      </c>
      <c r="L16" s="184" t="str">
        <f t="shared" si="8"/>
        <v>A</v>
      </c>
      <c r="M16" s="183">
        <f t="shared" si="9"/>
        <v>5</v>
      </c>
      <c r="N16" s="183">
        <f t="shared" si="10"/>
        <v>5</v>
      </c>
      <c r="O16" s="246"/>
      <c r="P16" s="183">
        <f t="shared" si="11"/>
        <v>4</v>
      </c>
      <c r="Q16" s="184" t="str">
        <f t="shared" si="12"/>
        <v>A</v>
      </c>
      <c r="S16">
        <f t="shared" si="13"/>
        <v>1</v>
      </c>
      <c r="T16">
        <f t="shared" si="14"/>
        <v>1</v>
      </c>
      <c r="U16">
        <f t="shared" si="15"/>
        <v>1</v>
      </c>
    </row>
    <row r="17" spans="1:21" ht="13.5" thickBot="1">
      <c r="A17">
        <f t="shared" si="0"/>
        <v>1</v>
      </c>
      <c r="B17" s="100" t="s">
        <v>100</v>
      </c>
      <c r="C17" s="183">
        <f t="shared" si="1"/>
        <v>5</v>
      </c>
      <c r="D17" s="183">
        <f t="shared" si="2"/>
        <v>3</v>
      </c>
      <c r="E17" s="246"/>
      <c r="F17" s="183">
        <f t="shared" si="3"/>
        <v>5</v>
      </c>
      <c r="G17" s="183">
        <f t="shared" si="4"/>
        <v>3</v>
      </c>
      <c r="H17" s="184" t="str">
        <f t="shared" si="5"/>
        <v>A</v>
      </c>
      <c r="I17" s="183">
        <f t="shared" si="6"/>
        <v>5</v>
      </c>
      <c r="J17" s="246"/>
      <c r="K17" s="183">
        <f t="shared" si="7"/>
        <v>5</v>
      </c>
      <c r="L17" s="184" t="str">
        <f t="shared" si="8"/>
        <v>A</v>
      </c>
      <c r="M17" s="183">
        <f t="shared" si="9"/>
        <v>5</v>
      </c>
      <c r="N17" s="183">
        <f t="shared" si="10"/>
        <v>4</v>
      </c>
      <c r="O17" s="246"/>
      <c r="P17" s="183">
        <f t="shared" si="11"/>
        <v>5</v>
      </c>
      <c r="Q17" s="184" t="str">
        <f t="shared" si="12"/>
        <v>A</v>
      </c>
      <c r="S17">
        <f t="shared" si="13"/>
        <v>1</v>
      </c>
      <c r="T17">
        <f t="shared" si="14"/>
        <v>1</v>
      </c>
      <c r="U17">
        <f t="shared" si="15"/>
        <v>1</v>
      </c>
    </row>
    <row r="18" spans="1:21" ht="13.5" thickBot="1">
      <c r="A18">
        <f t="shared" si="0"/>
        <v>1</v>
      </c>
      <c r="B18" s="100" t="s">
        <v>101</v>
      </c>
      <c r="C18" s="183">
        <f t="shared" si="1"/>
        <v>5</v>
      </c>
      <c r="D18" s="183">
        <f t="shared" si="2"/>
        <v>2</v>
      </c>
      <c r="E18" s="246"/>
      <c r="F18" s="183">
        <f t="shared" si="3"/>
        <v>5</v>
      </c>
      <c r="G18" s="183">
        <f t="shared" si="4"/>
        <v>2</v>
      </c>
      <c r="H18" s="184" t="str">
        <f t="shared" si="5"/>
        <v>D</v>
      </c>
      <c r="I18" s="183">
        <f t="shared" si="6"/>
        <v>5</v>
      </c>
      <c r="J18" s="246"/>
      <c r="K18" s="183">
        <f t="shared" si="7"/>
        <v>5</v>
      </c>
      <c r="L18" s="184" t="str">
        <f t="shared" si="8"/>
        <v>D</v>
      </c>
      <c r="M18" s="183">
        <f t="shared" si="9"/>
        <v>4</v>
      </c>
      <c r="N18" s="183">
        <f t="shared" si="10"/>
        <v>3</v>
      </c>
      <c r="O18" s="246"/>
      <c r="P18" s="183">
        <f t="shared" si="11"/>
        <v>4</v>
      </c>
      <c r="Q18" s="184" t="str">
        <f t="shared" si="12"/>
        <v>D</v>
      </c>
      <c r="S18">
        <f t="shared" si="13"/>
        <v>0</v>
      </c>
      <c r="T18">
        <f t="shared" si="14"/>
        <v>0</v>
      </c>
      <c r="U18">
        <f t="shared" si="15"/>
        <v>0</v>
      </c>
    </row>
    <row r="19" spans="1:21" ht="13.5" thickBot="1">
      <c r="A19">
        <f t="shared" si="0"/>
        <v>1</v>
      </c>
      <c r="B19" s="100" t="s">
        <v>102</v>
      </c>
      <c r="C19" s="183">
        <f t="shared" si="1"/>
        <v>4</v>
      </c>
      <c r="D19" s="183">
        <f t="shared" si="2"/>
        <v>3</v>
      </c>
      <c r="E19" s="246"/>
      <c r="F19" s="183">
        <f t="shared" si="3"/>
        <v>4</v>
      </c>
      <c r="G19" s="183">
        <f t="shared" si="4"/>
        <v>2</v>
      </c>
      <c r="H19" s="184" t="str">
        <f t="shared" si="5"/>
        <v>A</v>
      </c>
      <c r="I19" s="183">
        <f t="shared" si="6"/>
        <v>5</v>
      </c>
      <c r="J19" s="246"/>
      <c r="K19" s="183">
        <f t="shared" si="7"/>
        <v>5</v>
      </c>
      <c r="L19" s="184" t="str">
        <f t="shared" si="8"/>
        <v>A</v>
      </c>
      <c r="M19" s="183">
        <f t="shared" si="9"/>
        <v>3</v>
      </c>
      <c r="N19" s="183">
        <f t="shared" si="10"/>
        <v>3</v>
      </c>
      <c r="O19" s="246"/>
      <c r="P19" s="183">
        <f t="shared" si="11"/>
        <v>4</v>
      </c>
      <c r="Q19" s="184" t="str">
        <f t="shared" si="12"/>
        <v>A</v>
      </c>
      <c r="S19">
        <f t="shared" si="13"/>
        <v>1</v>
      </c>
      <c r="T19">
        <f t="shared" si="14"/>
        <v>1</v>
      </c>
      <c r="U19">
        <f t="shared" si="15"/>
        <v>1</v>
      </c>
    </row>
    <row r="20" spans="1:21" ht="13.5" thickBot="1">
      <c r="A20">
        <f t="shared" si="0"/>
        <v>1</v>
      </c>
      <c r="B20" s="100" t="s">
        <v>103</v>
      </c>
      <c r="C20" s="183">
        <f t="shared" si="1"/>
        <v>5</v>
      </c>
      <c r="D20" s="183">
        <f t="shared" si="2"/>
        <v>4</v>
      </c>
      <c r="E20" s="246"/>
      <c r="F20" s="183">
        <f t="shared" si="3"/>
        <v>4</v>
      </c>
      <c r="G20" s="183">
        <f t="shared" si="4"/>
        <v>2</v>
      </c>
      <c r="H20" s="184" t="str">
        <f t="shared" si="5"/>
        <v>A</v>
      </c>
      <c r="I20" s="183">
        <f t="shared" si="6"/>
        <v>5</v>
      </c>
      <c r="J20" s="246"/>
      <c r="K20" s="183">
        <f t="shared" si="7"/>
        <v>3</v>
      </c>
      <c r="L20" s="184" t="str">
        <f t="shared" si="8"/>
        <v>A</v>
      </c>
      <c r="M20" s="183">
        <f t="shared" si="9"/>
        <v>2</v>
      </c>
      <c r="N20" s="183">
        <f t="shared" si="10"/>
        <v>2</v>
      </c>
      <c r="O20" s="246"/>
      <c r="P20" s="183">
        <f t="shared" si="11"/>
        <v>3</v>
      </c>
      <c r="Q20" s="184" t="str">
        <f t="shared" si="12"/>
        <v>D</v>
      </c>
      <c r="S20">
        <f t="shared" si="13"/>
        <v>1</v>
      </c>
      <c r="T20">
        <f t="shared" si="14"/>
        <v>1</v>
      </c>
      <c r="U20">
        <f t="shared" si="15"/>
        <v>0</v>
      </c>
    </row>
    <row r="21" spans="1:21" ht="13.5" thickBot="1">
      <c r="A21">
        <f t="shared" si="0"/>
        <v>1</v>
      </c>
      <c r="B21" s="100" t="s">
        <v>104</v>
      </c>
      <c r="C21" s="183">
        <f t="shared" si="1"/>
        <v>5</v>
      </c>
      <c r="D21" s="183">
        <f t="shared" si="2"/>
        <v>4</v>
      </c>
      <c r="E21" s="246"/>
      <c r="F21" s="183">
        <f t="shared" si="3"/>
        <v>4</v>
      </c>
      <c r="G21" s="183">
        <f t="shared" si="4"/>
        <v>3</v>
      </c>
      <c r="H21" s="184" t="str">
        <f t="shared" si="5"/>
        <v>A</v>
      </c>
      <c r="I21" s="183">
        <f t="shared" si="6"/>
        <v>5</v>
      </c>
      <c r="J21" s="246"/>
      <c r="K21" s="183">
        <f t="shared" si="7"/>
        <v>5</v>
      </c>
      <c r="L21" s="184" t="str">
        <f t="shared" si="8"/>
        <v>A</v>
      </c>
      <c r="M21" s="183">
        <f t="shared" si="9"/>
        <v>4</v>
      </c>
      <c r="N21" s="183">
        <f t="shared" si="10"/>
        <v>4</v>
      </c>
      <c r="O21" s="246"/>
      <c r="P21" s="183">
        <f t="shared" si="11"/>
        <v>4</v>
      </c>
      <c r="Q21" s="184" t="str">
        <f t="shared" si="12"/>
        <v>A</v>
      </c>
      <c r="S21">
        <f t="shared" si="13"/>
        <v>1</v>
      </c>
      <c r="T21">
        <f t="shared" si="14"/>
        <v>1</v>
      </c>
      <c r="U21">
        <f t="shared" si="15"/>
        <v>1</v>
      </c>
    </row>
    <row r="22" spans="1:21" ht="13.5" thickBot="1">
      <c r="A22">
        <f t="shared" si="0"/>
        <v>1</v>
      </c>
      <c r="B22" s="100" t="s">
        <v>105</v>
      </c>
      <c r="C22" s="183">
        <f t="shared" si="1"/>
        <v>5</v>
      </c>
      <c r="D22" s="183">
        <f t="shared" si="2"/>
        <v>4</v>
      </c>
      <c r="E22" s="246"/>
      <c r="F22" s="183">
        <f t="shared" si="3"/>
        <v>5</v>
      </c>
      <c r="G22" s="183">
        <f t="shared" si="4"/>
        <v>3</v>
      </c>
      <c r="H22" s="184" t="str">
        <f t="shared" si="5"/>
        <v>A</v>
      </c>
      <c r="I22" s="183">
        <f t="shared" si="6"/>
        <v>5</v>
      </c>
      <c r="J22" s="246"/>
      <c r="K22" s="183">
        <f t="shared" si="7"/>
        <v>5</v>
      </c>
      <c r="L22" s="184" t="str">
        <f t="shared" si="8"/>
        <v>A</v>
      </c>
      <c r="M22" s="183">
        <f t="shared" si="9"/>
        <v>5</v>
      </c>
      <c r="N22" s="183">
        <f t="shared" si="10"/>
        <v>3</v>
      </c>
      <c r="O22" s="246"/>
      <c r="P22" s="183">
        <f t="shared" si="11"/>
        <v>5</v>
      </c>
      <c r="Q22" s="184" t="str">
        <f t="shared" si="12"/>
        <v>A</v>
      </c>
      <c r="S22">
        <f t="shared" si="13"/>
        <v>1</v>
      </c>
      <c r="T22">
        <f t="shared" si="14"/>
        <v>1</v>
      </c>
      <c r="U22">
        <f t="shared" si="15"/>
        <v>1</v>
      </c>
    </row>
    <row r="23" spans="1:21" ht="13.5" thickBot="1">
      <c r="A23">
        <f t="shared" si="0"/>
        <v>1</v>
      </c>
      <c r="B23" s="100" t="s">
        <v>106</v>
      </c>
      <c r="C23" s="183">
        <f t="shared" si="1"/>
        <v>5</v>
      </c>
      <c r="D23" s="183">
        <f t="shared" si="2"/>
        <v>5</v>
      </c>
      <c r="E23" s="246"/>
      <c r="F23" s="183">
        <f t="shared" si="3"/>
        <v>5</v>
      </c>
      <c r="G23" s="183">
        <f t="shared" si="4"/>
        <v>3</v>
      </c>
      <c r="H23" s="184" t="str">
        <f t="shared" si="5"/>
        <v>A</v>
      </c>
      <c r="I23" s="183">
        <f t="shared" si="6"/>
        <v>5</v>
      </c>
      <c r="J23" s="246"/>
      <c r="K23" s="183">
        <f t="shared" si="7"/>
        <v>5</v>
      </c>
      <c r="L23" s="184" t="str">
        <f t="shared" si="8"/>
        <v>A</v>
      </c>
      <c r="M23" s="183">
        <f t="shared" si="9"/>
        <v>5</v>
      </c>
      <c r="N23" s="183">
        <f t="shared" si="10"/>
        <v>5</v>
      </c>
      <c r="O23" s="246"/>
      <c r="P23" s="183">
        <f t="shared" si="11"/>
        <v>4</v>
      </c>
      <c r="Q23" s="184" t="str">
        <f t="shared" si="12"/>
        <v>A</v>
      </c>
      <c r="S23">
        <f t="shared" si="13"/>
        <v>1</v>
      </c>
      <c r="T23">
        <f t="shared" si="14"/>
        <v>1</v>
      </c>
      <c r="U23">
        <f t="shared" si="15"/>
        <v>1</v>
      </c>
    </row>
    <row r="24" spans="1:21" ht="13.5" thickBot="1">
      <c r="A24">
        <f t="shared" si="0"/>
        <v>1</v>
      </c>
      <c r="B24" s="100" t="s">
        <v>107</v>
      </c>
      <c r="C24" s="183">
        <f t="shared" si="1"/>
        <v>5</v>
      </c>
      <c r="D24" s="183">
        <f t="shared" si="2"/>
        <v>5</v>
      </c>
      <c r="E24" s="246"/>
      <c r="F24" s="183">
        <f t="shared" si="3"/>
        <v>5</v>
      </c>
      <c r="G24" s="183">
        <f t="shared" si="4"/>
        <v>3</v>
      </c>
      <c r="H24" s="184" t="str">
        <f t="shared" si="5"/>
        <v>A</v>
      </c>
      <c r="I24" s="183">
        <f t="shared" si="6"/>
        <v>5</v>
      </c>
      <c r="J24" s="246"/>
      <c r="K24" s="183">
        <f t="shared" si="7"/>
        <v>5</v>
      </c>
      <c r="L24" s="184" t="str">
        <f t="shared" si="8"/>
        <v>A</v>
      </c>
      <c r="M24" s="183">
        <f t="shared" si="9"/>
        <v>5</v>
      </c>
      <c r="N24" s="183">
        <f t="shared" si="10"/>
        <v>4</v>
      </c>
      <c r="O24" s="246"/>
      <c r="P24" s="183">
        <f t="shared" si="11"/>
        <v>4</v>
      </c>
      <c r="Q24" s="184" t="str">
        <f t="shared" si="12"/>
        <v>A</v>
      </c>
      <c r="S24">
        <f t="shared" si="13"/>
        <v>1</v>
      </c>
      <c r="T24">
        <f t="shared" si="14"/>
        <v>1</v>
      </c>
      <c r="U24">
        <f t="shared" si="15"/>
        <v>1</v>
      </c>
    </row>
    <row r="25" spans="1:21" ht="13.5" thickBot="1">
      <c r="A25">
        <f t="shared" si="0"/>
        <v>1</v>
      </c>
      <c r="B25" s="100" t="s">
        <v>108</v>
      </c>
      <c r="C25" s="183">
        <f t="shared" si="1"/>
        <v>5</v>
      </c>
      <c r="D25" s="183">
        <f t="shared" si="2"/>
        <v>5</v>
      </c>
      <c r="E25" s="246"/>
      <c r="F25" s="183">
        <f t="shared" si="3"/>
        <v>5</v>
      </c>
      <c r="G25" s="183">
        <f t="shared" si="4"/>
        <v>2</v>
      </c>
      <c r="H25" s="184" t="str">
        <f t="shared" si="5"/>
        <v>A</v>
      </c>
      <c r="I25" s="183">
        <f t="shared" si="6"/>
        <v>5</v>
      </c>
      <c r="J25" s="246"/>
      <c r="K25" s="183">
        <f t="shared" si="7"/>
        <v>5</v>
      </c>
      <c r="L25" s="184" t="str">
        <f t="shared" si="8"/>
        <v>A</v>
      </c>
      <c r="M25" s="183">
        <f t="shared" si="9"/>
        <v>5</v>
      </c>
      <c r="N25" s="183">
        <f t="shared" si="10"/>
        <v>4</v>
      </c>
      <c r="O25" s="246"/>
      <c r="P25" s="183">
        <f t="shared" si="11"/>
        <v>5</v>
      </c>
      <c r="Q25" s="184" t="str">
        <f t="shared" si="12"/>
        <v>A</v>
      </c>
      <c r="S25">
        <f t="shared" si="13"/>
        <v>1</v>
      </c>
      <c r="T25">
        <f t="shared" si="14"/>
        <v>1</v>
      </c>
      <c r="U25">
        <f t="shared" si="15"/>
        <v>1</v>
      </c>
    </row>
    <row r="26" spans="1:21" ht="13.5" thickBot="1">
      <c r="A26">
        <f t="shared" si="0"/>
        <v>1</v>
      </c>
      <c r="B26" s="100" t="s">
        <v>109</v>
      </c>
      <c r="C26" s="183">
        <f t="shared" si="1"/>
        <v>5</v>
      </c>
      <c r="D26" s="183">
        <f t="shared" si="2"/>
        <v>5</v>
      </c>
      <c r="E26" s="246"/>
      <c r="F26" s="183">
        <f t="shared" si="3"/>
        <v>5</v>
      </c>
      <c r="G26" s="183">
        <f t="shared" si="4"/>
        <v>4</v>
      </c>
      <c r="H26" s="184" t="str">
        <f t="shared" si="5"/>
        <v>A</v>
      </c>
      <c r="I26" s="183">
        <f t="shared" si="6"/>
        <v>5</v>
      </c>
      <c r="J26" s="246"/>
      <c r="K26" s="183">
        <f t="shared" si="7"/>
        <v>5</v>
      </c>
      <c r="L26" s="184" t="str">
        <f t="shared" si="8"/>
        <v>A</v>
      </c>
      <c r="M26" s="183">
        <f t="shared" si="9"/>
        <v>5</v>
      </c>
      <c r="N26" s="183">
        <f t="shared" si="10"/>
        <v>3</v>
      </c>
      <c r="O26" s="246"/>
      <c r="P26" s="183">
        <f t="shared" si="11"/>
        <v>5</v>
      </c>
      <c r="Q26" s="184" t="str">
        <f t="shared" si="12"/>
        <v>A</v>
      </c>
      <c r="S26">
        <f t="shared" si="13"/>
        <v>1</v>
      </c>
      <c r="T26">
        <f t="shared" si="14"/>
        <v>1</v>
      </c>
      <c r="U26">
        <f t="shared" si="15"/>
        <v>1</v>
      </c>
    </row>
    <row r="27" spans="1:21" ht="13.5" thickBot="1">
      <c r="A27">
        <f t="shared" si="0"/>
        <v>1</v>
      </c>
      <c r="B27" s="100" t="s">
        <v>110</v>
      </c>
      <c r="C27" s="183">
        <f t="shared" si="1"/>
        <v>5</v>
      </c>
      <c r="D27" s="183">
        <f t="shared" si="2"/>
        <v>4</v>
      </c>
      <c r="E27" s="246"/>
      <c r="F27" s="183">
        <f t="shared" si="3"/>
        <v>5</v>
      </c>
      <c r="G27" s="183">
        <f t="shared" si="4"/>
        <v>4</v>
      </c>
      <c r="H27" s="184" t="str">
        <f t="shared" si="5"/>
        <v>A</v>
      </c>
      <c r="I27" s="183">
        <f t="shared" si="6"/>
        <v>5</v>
      </c>
      <c r="J27" s="246"/>
      <c r="K27" s="183">
        <f t="shared" si="7"/>
        <v>4</v>
      </c>
      <c r="L27" s="184" t="str">
        <f t="shared" si="8"/>
        <v>A</v>
      </c>
      <c r="M27" s="183">
        <f t="shared" si="9"/>
        <v>5</v>
      </c>
      <c r="N27" s="183">
        <f t="shared" si="10"/>
        <v>3</v>
      </c>
      <c r="O27" s="246"/>
      <c r="P27" s="183">
        <f t="shared" si="11"/>
        <v>4</v>
      </c>
      <c r="Q27" s="184" t="str">
        <f t="shared" si="12"/>
        <v>A</v>
      </c>
      <c r="S27">
        <f t="shared" si="13"/>
        <v>1</v>
      </c>
      <c r="T27">
        <f t="shared" si="14"/>
        <v>1</v>
      </c>
      <c r="U27">
        <f t="shared" si="15"/>
        <v>1</v>
      </c>
    </row>
    <row r="28" spans="1:21" ht="13.5" thickBot="1">
      <c r="A28">
        <f t="shared" si="0"/>
        <v>1</v>
      </c>
      <c r="B28" s="100" t="s">
        <v>111</v>
      </c>
      <c r="C28" s="183">
        <f t="shared" si="1"/>
        <v>5</v>
      </c>
      <c r="D28" s="183">
        <f t="shared" si="2"/>
        <v>5</v>
      </c>
      <c r="E28" s="246"/>
      <c r="F28" s="183">
        <f t="shared" si="3"/>
        <v>5</v>
      </c>
      <c r="G28" s="183">
        <f t="shared" si="4"/>
        <v>5</v>
      </c>
      <c r="H28" s="184" t="str">
        <f t="shared" si="5"/>
        <v>A</v>
      </c>
      <c r="I28" s="183">
        <f t="shared" si="6"/>
        <v>5</v>
      </c>
      <c r="J28" s="246"/>
      <c r="K28" s="183">
        <f t="shared" si="7"/>
        <v>5</v>
      </c>
      <c r="L28" s="184" t="str">
        <f t="shared" si="8"/>
        <v>A</v>
      </c>
      <c r="M28" s="183">
        <f t="shared" si="9"/>
        <v>5</v>
      </c>
      <c r="N28" s="183">
        <f t="shared" si="10"/>
        <v>5</v>
      </c>
      <c r="O28" s="246"/>
      <c r="P28" s="183">
        <f t="shared" si="11"/>
        <v>5</v>
      </c>
      <c r="Q28" s="184" t="str">
        <f t="shared" si="12"/>
        <v>A</v>
      </c>
      <c r="S28">
        <f t="shared" si="13"/>
        <v>1</v>
      </c>
      <c r="T28">
        <f t="shared" si="14"/>
        <v>1</v>
      </c>
      <c r="U28">
        <f t="shared" si="15"/>
        <v>1</v>
      </c>
    </row>
    <row r="29" spans="1:21" ht="13.5" thickBot="1">
      <c r="A29">
        <f t="shared" si="0"/>
        <v>1</v>
      </c>
      <c r="B29" s="100" t="s">
        <v>112</v>
      </c>
      <c r="C29" s="183">
        <f t="shared" si="1"/>
        <v>5</v>
      </c>
      <c r="D29" s="183">
        <f t="shared" si="2"/>
        <v>5</v>
      </c>
      <c r="E29" s="246"/>
      <c r="F29" s="183">
        <f t="shared" si="3"/>
        <v>5</v>
      </c>
      <c r="G29" s="183">
        <f t="shared" si="4"/>
        <v>5</v>
      </c>
      <c r="H29" s="184" t="str">
        <f t="shared" si="5"/>
        <v>A</v>
      </c>
      <c r="I29" s="183">
        <f t="shared" si="6"/>
        <v>5</v>
      </c>
      <c r="J29" s="246"/>
      <c r="K29" s="183">
        <f t="shared" si="7"/>
        <v>5</v>
      </c>
      <c r="L29" s="184" t="str">
        <f t="shared" si="8"/>
        <v>A</v>
      </c>
      <c r="M29" s="183">
        <f t="shared" si="9"/>
        <v>5</v>
      </c>
      <c r="N29" s="183">
        <f t="shared" si="10"/>
        <v>5</v>
      </c>
      <c r="O29" s="246"/>
      <c r="P29" s="183">
        <f t="shared" si="11"/>
        <v>5</v>
      </c>
      <c r="Q29" s="184" t="str">
        <f t="shared" si="12"/>
        <v>A</v>
      </c>
      <c r="S29">
        <f t="shared" si="13"/>
        <v>1</v>
      </c>
      <c r="T29">
        <f t="shared" si="14"/>
        <v>1</v>
      </c>
      <c r="U29">
        <f t="shared" si="15"/>
        <v>1</v>
      </c>
    </row>
    <row r="30" spans="1:21" ht="13.5" thickBot="1">
      <c r="A30">
        <f t="shared" si="0"/>
        <v>1</v>
      </c>
      <c r="B30" s="103" t="s">
        <v>113</v>
      </c>
      <c r="C30" s="183">
        <f t="shared" si="1"/>
        <v>5</v>
      </c>
      <c r="D30" s="183">
        <f t="shared" si="2"/>
        <v>5</v>
      </c>
      <c r="E30" s="246"/>
      <c r="F30" s="183">
        <f t="shared" si="3"/>
        <v>5</v>
      </c>
      <c r="G30" s="183">
        <f t="shared" si="4"/>
        <v>5</v>
      </c>
      <c r="H30" s="184" t="str">
        <f t="shared" si="5"/>
        <v>A</v>
      </c>
      <c r="I30" s="183">
        <f t="shared" si="6"/>
        <v>5</v>
      </c>
      <c r="J30" s="246"/>
      <c r="K30" s="183">
        <f t="shared" si="7"/>
        <v>5</v>
      </c>
      <c r="L30" s="184" t="str">
        <f t="shared" si="8"/>
        <v>A</v>
      </c>
      <c r="M30" s="183">
        <f t="shared" si="9"/>
        <v>5</v>
      </c>
      <c r="N30" s="183">
        <f t="shared" si="10"/>
        <v>4</v>
      </c>
      <c r="O30" s="246"/>
      <c r="P30" s="183">
        <f t="shared" si="11"/>
        <v>5</v>
      </c>
      <c r="Q30" s="184" t="str">
        <f t="shared" si="12"/>
        <v>A</v>
      </c>
      <c r="S30">
        <f t="shared" si="13"/>
        <v>1</v>
      </c>
      <c r="T30">
        <f t="shared" si="14"/>
        <v>1</v>
      </c>
      <c r="U30">
        <f t="shared" si="15"/>
        <v>1</v>
      </c>
    </row>
    <row r="31" spans="1:21" ht="13.5" thickBot="1">
      <c r="A31">
        <f t="shared" si="0"/>
        <v>0</v>
      </c>
      <c r="B31" s="103" t="s">
        <v>114</v>
      </c>
      <c r="C31" s="183" t="str">
        <f t="shared" si="1"/>
        <v>NE</v>
      </c>
      <c r="D31" s="183" t="str">
        <f t="shared" si="2"/>
        <v>NE</v>
      </c>
      <c r="E31" s="218"/>
      <c r="F31" s="183" t="str">
        <f t="shared" si="3"/>
        <v>NE</v>
      </c>
      <c r="G31" s="183" t="str">
        <f t="shared" si="4"/>
        <v>NE</v>
      </c>
      <c r="H31" s="184" t="str">
        <f t="shared" si="5"/>
        <v>A</v>
      </c>
      <c r="I31" s="183" t="str">
        <f t="shared" si="6"/>
        <v>NE</v>
      </c>
      <c r="J31" s="218"/>
      <c r="K31" s="183" t="str">
        <f t="shared" si="7"/>
        <v>NE</v>
      </c>
      <c r="L31" s="184" t="str">
        <f t="shared" si="8"/>
        <v>A</v>
      </c>
      <c r="M31" s="183">
        <f t="shared" si="9"/>
        <v>0</v>
      </c>
      <c r="N31" s="183" t="str">
        <f t="shared" si="10"/>
        <v>NE</v>
      </c>
      <c r="O31" s="218"/>
      <c r="P31" s="183" t="str">
        <f t="shared" si="11"/>
        <v>NE</v>
      </c>
      <c r="Q31" s="184" t="str">
        <f t="shared" si="12"/>
        <v>A</v>
      </c>
      <c r="S31">
        <f t="shared" si="13"/>
        <v>0</v>
      </c>
      <c r="T31">
        <f t="shared" si="14"/>
        <v>0</v>
      </c>
      <c r="U31">
        <f t="shared" si="15"/>
        <v>0</v>
      </c>
    </row>
    <row r="32" spans="1:21" ht="13.5" thickBot="1">
      <c r="A32">
        <f t="shared" si="0"/>
        <v>0</v>
      </c>
      <c r="B32" s="103" t="s">
        <v>115</v>
      </c>
      <c r="C32" s="183" t="str">
        <f t="shared" si="1"/>
        <v>NE</v>
      </c>
      <c r="D32" s="183" t="str">
        <f t="shared" si="2"/>
        <v>NE</v>
      </c>
      <c r="E32" s="218"/>
      <c r="F32" s="183" t="str">
        <f t="shared" si="3"/>
        <v>NE</v>
      </c>
      <c r="G32" s="183" t="str">
        <f t="shared" si="4"/>
        <v>NE</v>
      </c>
      <c r="H32" s="184" t="str">
        <f t="shared" si="5"/>
        <v>A</v>
      </c>
      <c r="I32" s="183" t="str">
        <f t="shared" si="6"/>
        <v>NE</v>
      </c>
      <c r="J32" s="218"/>
      <c r="K32" s="183" t="str">
        <f t="shared" si="7"/>
        <v>NE</v>
      </c>
      <c r="L32" s="184" t="str">
        <f t="shared" si="8"/>
        <v>A</v>
      </c>
      <c r="M32" s="183">
        <f t="shared" si="9"/>
        <v>0</v>
      </c>
      <c r="N32" s="183" t="str">
        <f t="shared" si="10"/>
        <v>NE</v>
      </c>
      <c r="O32" s="218"/>
      <c r="P32" s="183" t="str">
        <f t="shared" si="11"/>
        <v>NE</v>
      </c>
      <c r="Q32" s="184" t="str">
        <f t="shared" si="12"/>
        <v>A</v>
      </c>
      <c r="S32">
        <f t="shared" si="13"/>
        <v>0</v>
      </c>
      <c r="T32">
        <f t="shared" si="14"/>
        <v>0</v>
      </c>
      <c r="U32">
        <f t="shared" si="15"/>
        <v>0</v>
      </c>
    </row>
    <row r="33" spans="1:21" ht="13.5" thickBot="1">
      <c r="A33">
        <f t="shared" si="0"/>
        <v>0</v>
      </c>
      <c r="B33" s="103" t="s">
        <v>116</v>
      </c>
      <c r="C33" s="183" t="str">
        <f t="shared" si="1"/>
        <v>NE</v>
      </c>
      <c r="D33" s="183" t="str">
        <f t="shared" si="2"/>
        <v>NE</v>
      </c>
      <c r="E33" s="218"/>
      <c r="F33" s="183" t="str">
        <f t="shared" si="3"/>
        <v>NE</v>
      </c>
      <c r="G33" s="183" t="str">
        <f t="shared" si="4"/>
        <v>NE</v>
      </c>
      <c r="H33" s="184" t="str">
        <f t="shared" si="5"/>
        <v>A</v>
      </c>
      <c r="I33" s="183" t="str">
        <f t="shared" si="6"/>
        <v>NE</v>
      </c>
      <c r="J33" s="218"/>
      <c r="K33" s="183" t="str">
        <f t="shared" si="7"/>
        <v>NE</v>
      </c>
      <c r="L33" s="184" t="str">
        <f t="shared" si="8"/>
        <v>A</v>
      </c>
      <c r="M33" s="183">
        <f t="shared" si="9"/>
        <v>0</v>
      </c>
      <c r="N33" s="183" t="str">
        <f t="shared" si="10"/>
        <v>NE</v>
      </c>
      <c r="O33" s="218"/>
      <c r="P33" s="183" t="str">
        <f t="shared" si="11"/>
        <v>NE</v>
      </c>
      <c r="Q33" s="184" t="str">
        <f t="shared" si="12"/>
        <v>A</v>
      </c>
      <c r="S33">
        <f t="shared" si="13"/>
        <v>0</v>
      </c>
      <c r="T33">
        <f t="shared" si="14"/>
        <v>0</v>
      </c>
      <c r="U33">
        <f t="shared" si="15"/>
        <v>0</v>
      </c>
    </row>
    <row r="34" spans="1:21" ht="13.5" thickBot="1">
      <c r="A34">
        <f t="shared" si="0"/>
        <v>0</v>
      </c>
      <c r="B34" s="103" t="s">
        <v>117</v>
      </c>
      <c r="C34" s="183" t="str">
        <f t="shared" si="1"/>
        <v>NE</v>
      </c>
      <c r="D34" s="183" t="str">
        <f t="shared" si="2"/>
        <v>NE</v>
      </c>
      <c r="E34" s="218"/>
      <c r="F34" s="183" t="str">
        <f t="shared" si="3"/>
        <v>NE</v>
      </c>
      <c r="G34" s="183" t="str">
        <f t="shared" si="4"/>
        <v>NE</v>
      </c>
      <c r="H34" s="184" t="str">
        <f t="shared" si="5"/>
        <v>A</v>
      </c>
      <c r="I34" s="183" t="str">
        <f t="shared" si="6"/>
        <v>NE</v>
      </c>
      <c r="J34" s="218"/>
      <c r="K34" s="183" t="str">
        <f t="shared" si="7"/>
        <v>NE</v>
      </c>
      <c r="L34" s="184" t="str">
        <f t="shared" si="8"/>
        <v>A</v>
      </c>
      <c r="M34" s="183">
        <f t="shared" si="9"/>
        <v>0</v>
      </c>
      <c r="N34" s="183" t="str">
        <f t="shared" si="10"/>
        <v>NE</v>
      </c>
      <c r="O34" s="218"/>
      <c r="P34" s="183" t="str">
        <f t="shared" si="11"/>
        <v>NE</v>
      </c>
      <c r="Q34" s="184" t="str">
        <f t="shared" si="12"/>
        <v>A</v>
      </c>
      <c r="S34">
        <f t="shared" si="13"/>
        <v>0</v>
      </c>
      <c r="T34">
        <f t="shared" si="14"/>
        <v>0</v>
      </c>
      <c r="U34">
        <f t="shared" si="15"/>
        <v>0</v>
      </c>
    </row>
    <row r="35" spans="1:21" ht="13.5" thickBot="1">
      <c r="A35">
        <f t="shared" si="0"/>
        <v>0</v>
      </c>
      <c r="B35" s="103" t="s">
        <v>118</v>
      </c>
      <c r="C35" s="183" t="str">
        <f t="shared" si="1"/>
        <v>NE</v>
      </c>
      <c r="D35" s="183" t="str">
        <f t="shared" si="2"/>
        <v>NE</v>
      </c>
      <c r="E35" s="218"/>
      <c r="F35" s="183" t="str">
        <f t="shared" si="3"/>
        <v>NE</v>
      </c>
      <c r="G35" s="183" t="str">
        <f t="shared" si="4"/>
        <v>NE</v>
      </c>
      <c r="H35" s="184" t="str">
        <f t="shared" si="5"/>
        <v>A</v>
      </c>
      <c r="I35" s="183" t="str">
        <f t="shared" si="6"/>
        <v>NE</v>
      </c>
      <c r="J35" s="218"/>
      <c r="K35" s="183" t="str">
        <f t="shared" si="7"/>
        <v>NE</v>
      </c>
      <c r="L35" s="184" t="str">
        <f t="shared" si="8"/>
        <v>A</v>
      </c>
      <c r="M35" s="183">
        <f t="shared" si="9"/>
        <v>0</v>
      </c>
      <c r="N35" s="183" t="str">
        <f t="shared" si="10"/>
        <v>NE</v>
      </c>
      <c r="O35" s="218"/>
      <c r="P35" s="183" t="str">
        <f t="shared" si="11"/>
        <v>NE</v>
      </c>
      <c r="Q35" s="184" t="str">
        <f t="shared" si="12"/>
        <v>A</v>
      </c>
      <c r="S35">
        <f t="shared" si="13"/>
        <v>0</v>
      </c>
      <c r="T35">
        <f t="shared" si="14"/>
        <v>0</v>
      </c>
      <c r="U35">
        <f t="shared" si="15"/>
        <v>0</v>
      </c>
    </row>
    <row r="36" spans="1:21" ht="13.5" thickBot="1">
      <c r="A36">
        <f t="shared" si="0"/>
        <v>0</v>
      </c>
      <c r="B36" s="103" t="s">
        <v>119</v>
      </c>
      <c r="C36" s="183" t="str">
        <f t="shared" si="1"/>
        <v>NE</v>
      </c>
      <c r="D36" s="183" t="str">
        <f t="shared" si="2"/>
        <v>NE</v>
      </c>
      <c r="E36" s="218"/>
      <c r="F36" s="183" t="str">
        <f t="shared" si="3"/>
        <v>NE</v>
      </c>
      <c r="G36" s="183" t="str">
        <f t="shared" si="4"/>
        <v>NE</v>
      </c>
      <c r="H36" s="184" t="str">
        <f t="shared" si="5"/>
        <v>A</v>
      </c>
      <c r="I36" s="183" t="str">
        <f t="shared" si="6"/>
        <v>NE</v>
      </c>
      <c r="J36" s="218"/>
      <c r="K36" s="183" t="str">
        <f t="shared" si="7"/>
        <v>NE</v>
      </c>
      <c r="L36" s="184" t="str">
        <f t="shared" si="8"/>
        <v>A</v>
      </c>
      <c r="M36" s="183">
        <f t="shared" si="9"/>
        <v>0</v>
      </c>
      <c r="N36" s="183" t="str">
        <f t="shared" si="10"/>
        <v>NE</v>
      </c>
      <c r="O36" s="218"/>
      <c r="P36" s="183" t="str">
        <f t="shared" si="11"/>
        <v>NE</v>
      </c>
      <c r="Q36" s="184" t="str">
        <f t="shared" si="12"/>
        <v>A</v>
      </c>
      <c r="S36">
        <f t="shared" si="13"/>
        <v>0</v>
      </c>
      <c r="T36">
        <f t="shared" si="14"/>
        <v>0</v>
      </c>
      <c r="U36">
        <f t="shared" si="15"/>
        <v>0</v>
      </c>
    </row>
    <row r="37" spans="1:21" ht="13.5" thickBot="1">
      <c r="A37">
        <f t="shared" si="0"/>
        <v>0</v>
      </c>
      <c r="B37" s="103" t="s">
        <v>120</v>
      </c>
      <c r="C37" s="183" t="str">
        <f t="shared" si="1"/>
        <v>NE</v>
      </c>
      <c r="D37" s="183" t="str">
        <f t="shared" si="2"/>
        <v>NE</v>
      </c>
      <c r="E37" s="218"/>
      <c r="F37" s="183" t="str">
        <f t="shared" si="3"/>
        <v>NE</v>
      </c>
      <c r="G37" s="183" t="str">
        <f t="shared" si="4"/>
        <v>NE</v>
      </c>
      <c r="H37" s="184" t="str">
        <f t="shared" si="5"/>
        <v>A</v>
      </c>
      <c r="I37" s="183" t="str">
        <f t="shared" si="6"/>
        <v>NE</v>
      </c>
      <c r="J37" s="218"/>
      <c r="K37" s="183" t="str">
        <f t="shared" si="7"/>
        <v>NE</v>
      </c>
      <c r="L37" s="184" t="str">
        <f t="shared" si="8"/>
        <v>A</v>
      </c>
      <c r="M37" s="183">
        <f t="shared" si="9"/>
        <v>0</v>
      </c>
      <c r="N37" s="183" t="str">
        <f t="shared" si="10"/>
        <v>NE</v>
      </c>
      <c r="O37" s="218"/>
      <c r="P37" s="183" t="str">
        <f t="shared" si="11"/>
        <v>NE</v>
      </c>
      <c r="Q37" s="184" t="str">
        <f t="shared" si="12"/>
        <v>A</v>
      </c>
      <c r="S37">
        <f t="shared" si="13"/>
        <v>0</v>
      </c>
      <c r="T37">
        <f t="shared" si="14"/>
        <v>0</v>
      </c>
      <c r="U37">
        <f t="shared" si="15"/>
        <v>0</v>
      </c>
    </row>
    <row r="38" spans="1:21" ht="13.5" thickBot="1">
      <c r="A38">
        <f t="shared" si="0"/>
        <v>0</v>
      </c>
      <c r="B38" s="103" t="s">
        <v>121</v>
      </c>
      <c r="C38" s="183" t="str">
        <f t="shared" si="1"/>
        <v>NE</v>
      </c>
      <c r="D38" s="183" t="str">
        <f t="shared" si="2"/>
        <v>NE</v>
      </c>
      <c r="E38" s="218"/>
      <c r="F38" s="183" t="str">
        <f t="shared" si="3"/>
        <v>NE</v>
      </c>
      <c r="G38" s="183" t="str">
        <f t="shared" si="4"/>
        <v>NE</v>
      </c>
      <c r="H38" s="184" t="str">
        <f t="shared" si="5"/>
        <v>A</v>
      </c>
      <c r="I38" s="183" t="str">
        <f t="shared" si="6"/>
        <v>NE</v>
      </c>
      <c r="J38" s="218"/>
      <c r="K38" s="183" t="str">
        <f t="shared" si="7"/>
        <v>NE</v>
      </c>
      <c r="L38" s="184" t="str">
        <f t="shared" si="8"/>
        <v>A</v>
      </c>
      <c r="M38" s="183">
        <f t="shared" si="9"/>
        <v>0</v>
      </c>
      <c r="N38" s="183" t="str">
        <f t="shared" si="10"/>
        <v>NE</v>
      </c>
      <c r="O38" s="218"/>
      <c r="P38" s="183" t="str">
        <f t="shared" si="11"/>
        <v>NE</v>
      </c>
      <c r="Q38" s="184" t="str">
        <f t="shared" si="12"/>
        <v>A</v>
      </c>
      <c r="S38">
        <f t="shared" si="13"/>
        <v>0</v>
      </c>
      <c r="T38">
        <f t="shared" si="14"/>
        <v>0</v>
      </c>
      <c r="U38">
        <f t="shared" si="15"/>
        <v>0</v>
      </c>
    </row>
    <row r="39" spans="1:21" ht="13.5" thickBot="1">
      <c r="A39">
        <f t="shared" si="0"/>
        <v>0</v>
      </c>
      <c r="B39" s="103" t="s">
        <v>122</v>
      </c>
      <c r="C39" s="183" t="str">
        <f t="shared" si="1"/>
        <v>NE</v>
      </c>
      <c r="D39" s="183" t="str">
        <f t="shared" si="2"/>
        <v>NE</v>
      </c>
      <c r="E39" s="218"/>
      <c r="F39" s="183" t="str">
        <f t="shared" si="3"/>
        <v>NE</v>
      </c>
      <c r="G39" s="183" t="str">
        <f t="shared" si="4"/>
        <v>NE</v>
      </c>
      <c r="H39" s="184" t="str">
        <f t="shared" si="5"/>
        <v>A</v>
      </c>
      <c r="I39" s="183" t="str">
        <f t="shared" si="6"/>
        <v>NE</v>
      </c>
      <c r="J39" s="218"/>
      <c r="K39" s="183" t="str">
        <f t="shared" si="7"/>
        <v>NE</v>
      </c>
      <c r="L39" s="184" t="str">
        <f t="shared" si="8"/>
        <v>A</v>
      </c>
      <c r="M39" s="183">
        <f t="shared" si="9"/>
        <v>0</v>
      </c>
      <c r="N39" s="183" t="str">
        <f t="shared" si="10"/>
        <v>NE</v>
      </c>
      <c r="O39" s="218"/>
      <c r="P39" s="183" t="str">
        <f t="shared" si="11"/>
        <v>NE</v>
      </c>
      <c r="Q39" s="184" t="str">
        <f t="shared" si="12"/>
        <v>A</v>
      </c>
      <c r="S39">
        <f t="shared" si="13"/>
        <v>0</v>
      </c>
      <c r="T39">
        <f t="shared" si="14"/>
        <v>0</v>
      </c>
      <c r="U39">
        <f t="shared" si="15"/>
        <v>0</v>
      </c>
    </row>
    <row r="40" spans="1:21" ht="13.5" thickBot="1">
      <c r="A40">
        <f t="shared" si="0"/>
        <v>0</v>
      </c>
      <c r="B40" s="103" t="s">
        <v>123</v>
      </c>
      <c r="C40" s="183" t="str">
        <f t="shared" si="1"/>
        <v>NE</v>
      </c>
      <c r="D40" s="183" t="str">
        <f t="shared" si="2"/>
        <v>NE</v>
      </c>
      <c r="E40" s="218"/>
      <c r="F40" s="183" t="str">
        <f t="shared" si="3"/>
        <v>NE</v>
      </c>
      <c r="G40" s="183" t="str">
        <f t="shared" si="4"/>
        <v>NE</v>
      </c>
      <c r="H40" s="184" t="str">
        <f t="shared" si="5"/>
        <v>A</v>
      </c>
      <c r="I40" s="183" t="str">
        <f t="shared" si="6"/>
        <v>NE</v>
      </c>
      <c r="J40" s="218"/>
      <c r="K40" s="183" t="str">
        <f t="shared" si="7"/>
        <v>NE</v>
      </c>
      <c r="L40" s="184" t="str">
        <f t="shared" si="8"/>
        <v>A</v>
      </c>
      <c r="M40" s="183">
        <f t="shared" si="9"/>
        <v>0</v>
      </c>
      <c r="N40" s="183" t="str">
        <f t="shared" si="10"/>
        <v>NE</v>
      </c>
      <c r="O40" s="218"/>
      <c r="P40" s="183" t="str">
        <f t="shared" si="11"/>
        <v>NE</v>
      </c>
      <c r="Q40" s="184" t="str">
        <f t="shared" si="12"/>
        <v>A</v>
      </c>
      <c r="S40">
        <f t="shared" si="13"/>
        <v>0</v>
      </c>
      <c r="T40">
        <f t="shared" si="14"/>
        <v>0</v>
      </c>
      <c r="U40">
        <f t="shared" si="15"/>
        <v>0</v>
      </c>
    </row>
    <row r="41" spans="1:21" ht="13.5" thickBot="1">
      <c r="A41">
        <f t="shared" si="0"/>
        <v>0</v>
      </c>
      <c r="B41" s="103" t="s">
        <v>124</v>
      </c>
      <c r="C41" s="183" t="str">
        <f t="shared" si="1"/>
        <v>NE</v>
      </c>
      <c r="D41" s="183" t="str">
        <f t="shared" si="2"/>
        <v>NE</v>
      </c>
      <c r="E41" s="218"/>
      <c r="F41" s="183" t="str">
        <f t="shared" si="3"/>
        <v>NE</v>
      </c>
      <c r="G41" s="183" t="str">
        <f t="shared" si="4"/>
        <v>NE</v>
      </c>
      <c r="H41" s="184" t="str">
        <f t="shared" si="5"/>
        <v>A</v>
      </c>
      <c r="I41" s="183" t="str">
        <f t="shared" si="6"/>
        <v>NE</v>
      </c>
      <c r="J41" s="218"/>
      <c r="K41" s="183" t="str">
        <f t="shared" si="7"/>
        <v>NE</v>
      </c>
      <c r="L41" s="184" t="str">
        <f t="shared" si="8"/>
        <v>A</v>
      </c>
      <c r="M41" s="183">
        <f t="shared" si="9"/>
        <v>0</v>
      </c>
      <c r="N41" s="183" t="str">
        <f t="shared" si="10"/>
        <v>NE</v>
      </c>
      <c r="O41" s="218"/>
      <c r="P41" s="183" t="str">
        <f t="shared" si="11"/>
        <v>NE</v>
      </c>
      <c r="Q41" s="184" t="str">
        <f t="shared" si="12"/>
        <v>A</v>
      </c>
      <c r="S41">
        <f t="shared" si="13"/>
        <v>0</v>
      </c>
      <c r="T41">
        <f t="shared" si="14"/>
        <v>0</v>
      </c>
      <c r="U41">
        <f t="shared" si="15"/>
        <v>0</v>
      </c>
    </row>
    <row r="42" spans="1:21" ht="13.5" thickBot="1">
      <c r="A42">
        <f t="shared" si="0"/>
        <v>0</v>
      </c>
      <c r="B42" s="103" t="s">
        <v>125</v>
      </c>
      <c r="C42" s="183" t="str">
        <f t="shared" si="1"/>
        <v>NE</v>
      </c>
      <c r="D42" s="183" t="str">
        <f t="shared" si="2"/>
        <v>NE</v>
      </c>
      <c r="E42" s="218"/>
      <c r="F42" s="183" t="str">
        <f t="shared" si="3"/>
        <v>NE</v>
      </c>
      <c r="G42" s="183" t="str">
        <f t="shared" si="4"/>
        <v>NE</v>
      </c>
      <c r="H42" s="184" t="str">
        <f t="shared" si="5"/>
        <v>A</v>
      </c>
      <c r="I42" s="183" t="str">
        <f t="shared" si="6"/>
        <v>NE</v>
      </c>
      <c r="J42" s="218"/>
      <c r="K42" s="183" t="str">
        <f t="shared" si="7"/>
        <v>NE</v>
      </c>
      <c r="L42" s="184" t="str">
        <f t="shared" si="8"/>
        <v>A</v>
      </c>
      <c r="M42" s="183">
        <f t="shared" si="9"/>
        <v>0</v>
      </c>
      <c r="N42" s="183" t="str">
        <f t="shared" si="10"/>
        <v>NE</v>
      </c>
      <c r="O42" s="218"/>
      <c r="P42" s="183" t="str">
        <f t="shared" si="11"/>
        <v>NE</v>
      </c>
      <c r="Q42" s="184" t="str">
        <f t="shared" si="12"/>
        <v>A</v>
      </c>
      <c r="S42">
        <f t="shared" si="13"/>
        <v>0</v>
      </c>
      <c r="T42">
        <f t="shared" si="14"/>
        <v>0</v>
      </c>
      <c r="U42">
        <f t="shared" si="15"/>
        <v>0</v>
      </c>
    </row>
    <row r="43" spans="1:21">
      <c r="A43">
        <f t="shared" si="0"/>
        <v>0</v>
      </c>
      <c r="B43" s="103" t="s">
        <v>126</v>
      </c>
      <c r="C43" s="183" t="str">
        <f t="shared" si="1"/>
        <v>NE</v>
      </c>
      <c r="D43" s="183" t="str">
        <f t="shared" si="2"/>
        <v>NE</v>
      </c>
      <c r="E43" s="218"/>
      <c r="F43" s="183" t="str">
        <f t="shared" si="3"/>
        <v>NE</v>
      </c>
      <c r="G43" s="183" t="str">
        <f t="shared" si="4"/>
        <v>NE</v>
      </c>
      <c r="H43" s="184" t="str">
        <f t="shared" si="5"/>
        <v>A</v>
      </c>
      <c r="I43" s="183" t="str">
        <f t="shared" si="6"/>
        <v>NE</v>
      </c>
      <c r="J43" s="218"/>
      <c r="K43" s="183" t="str">
        <f t="shared" si="7"/>
        <v>NE</v>
      </c>
      <c r="L43" s="184" t="str">
        <f t="shared" si="8"/>
        <v>A</v>
      </c>
      <c r="M43" s="183">
        <f t="shared" si="9"/>
        <v>0</v>
      </c>
      <c r="N43" s="183" t="str">
        <f t="shared" si="10"/>
        <v>NE</v>
      </c>
      <c r="O43" s="218"/>
      <c r="P43" s="183" t="str">
        <f t="shared" si="11"/>
        <v>NE</v>
      </c>
      <c r="Q43" s="184" t="str">
        <f t="shared" si="12"/>
        <v>A</v>
      </c>
      <c r="S43">
        <f t="shared" si="13"/>
        <v>0</v>
      </c>
      <c r="T43">
        <f t="shared" si="14"/>
        <v>0</v>
      </c>
      <c r="U43">
        <f t="shared" si="15"/>
        <v>0</v>
      </c>
    </row>
    <row r="44" spans="1:21" ht="19.5" customHeight="1">
      <c r="B44" s="103" t="s">
        <v>127</v>
      </c>
      <c r="C44" s="107">
        <f>C83</f>
        <v>0</v>
      </c>
      <c r="D44" s="108">
        <f>D83</f>
        <v>0</v>
      </c>
      <c r="E44" s="108">
        <f>E83</f>
        <v>0</v>
      </c>
      <c r="F44" s="108">
        <f>F83</f>
        <v>0</v>
      </c>
      <c r="G44" s="109">
        <f>G83</f>
        <v>0</v>
      </c>
      <c r="H44" s="110"/>
      <c r="I44" s="111">
        <f>I83</f>
        <v>0</v>
      </c>
      <c r="J44" s="108">
        <f>J83</f>
        <v>0</v>
      </c>
      <c r="K44" s="109">
        <f>K83</f>
        <v>0</v>
      </c>
      <c r="L44" s="110"/>
      <c r="M44" s="111">
        <f>M83</f>
        <v>0</v>
      </c>
      <c r="N44" s="108">
        <f>N83</f>
        <v>0</v>
      </c>
      <c r="O44" s="108">
        <f>O83</f>
        <v>0</v>
      </c>
      <c r="P44" s="112">
        <f>P83</f>
        <v>0</v>
      </c>
      <c r="Q44" s="101"/>
    </row>
    <row r="45" spans="1:21" ht="19.5" customHeight="1" thickBot="1">
      <c r="B45" s="113" t="s">
        <v>128</v>
      </c>
      <c r="C45" s="114">
        <f>C94</f>
        <v>0</v>
      </c>
      <c r="D45" s="115">
        <f>D94</f>
        <v>0</v>
      </c>
      <c r="E45" s="115">
        <f>E94</f>
        <v>0</v>
      </c>
      <c r="F45" s="115">
        <f>F94</f>
        <v>0</v>
      </c>
      <c r="G45" s="116">
        <f>G94</f>
        <v>0</v>
      </c>
      <c r="H45" s="117" t="s">
        <v>129</v>
      </c>
      <c r="I45" s="118">
        <f>I94</f>
        <v>0</v>
      </c>
      <c r="J45" s="115">
        <f>J94</f>
        <v>0</v>
      </c>
      <c r="K45" s="116">
        <f>K94</f>
        <v>0</v>
      </c>
      <c r="L45" s="117" t="s">
        <v>129</v>
      </c>
      <c r="M45" s="118">
        <f>M94</f>
        <v>0</v>
      </c>
      <c r="N45" s="115">
        <f>N94</f>
        <v>0</v>
      </c>
      <c r="O45" s="115">
        <f>O94</f>
        <v>0</v>
      </c>
      <c r="P45" s="116">
        <f>P94</f>
        <v>0</v>
      </c>
      <c r="Q45" s="119" t="s">
        <v>129</v>
      </c>
    </row>
    <row r="46" spans="1:21" ht="13.5" thickTop="1">
      <c r="H46"/>
    </row>
    <row r="47" spans="1:21">
      <c r="A47">
        <f>COUNTIF(A6:A43,1)</f>
        <v>25</v>
      </c>
      <c r="C47">
        <f>COUNTIF(C6:C43,5)</f>
        <v>22</v>
      </c>
      <c r="D47">
        <f t="shared" ref="D47:P47" si="16">COUNTIF(D6:D43,5)</f>
        <v>10</v>
      </c>
      <c r="E47">
        <f t="shared" si="16"/>
        <v>0</v>
      </c>
      <c r="F47">
        <f t="shared" si="16"/>
        <v>22</v>
      </c>
      <c r="G47">
        <f t="shared" si="16"/>
        <v>5</v>
      </c>
      <c r="H47"/>
      <c r="I47">
        <f t="shared" si="16"/>
        <v>25</v>
      </c>
      <c r="J47">
        <f t="shared" si="16"/>
        <v>0</v>
      </c>
      <c r="K47">
        <f t="shared" si="16"/>
        <v>22</v>
      </c>
      <c r="M47">
        <f t="shared" si="16"/>
        <v>19</v>
      </c>
      <c r="N47">
        <f t="shared" si="16"/>
        <v>4</v>
      </c>
      <c r="O47">
        <f t="shared" si="16"/>
        <v>0</v>
      </c>
      <c r="P47">
        <f t="shared" si="16"/>
        <v>11</v>
      </c>
      <c r="S47">
        <f>SUMIF(S6:S43,1)</f>
        <v>24</v>
      </c>
      <c r="T47">
        <f t="shared" ref="T47:U47" si="17">SUMIF(T6:T43,1)</f>
        <v>24</v>
      </c>
      <c r="U47">
        <f t="shared" si="17"/>
        <v>22</v>
      </c>
    </row>
    <row r="48" spans="1:21">
      <c r="C48">
        <f>COUNTIF(C6:C43,4)</f>
        <v>3</v>
      </c>
      <c r="D48">
        <f t="shared" ref="D48:P48" si="18">COUNTIF(D6:D43,4)</f>
        <v>7</v>
      </c>
      <c r="E48">
        <f t="shared" si="18"/>
        <v>0</v>
      </c>
      <c r="F48">
        <f t="shared" si="18"/>
        <v>3</v>
      </c>
      <c r="G48">
        <f t="shared" si="18"/>
        <v>5</v>
      </c>
      <c r="H48"/>
      <c r="I48">
        <f t="shared" si="18"/>
        <v>0</v>
      </c>
      <c r="J48">
        <f t="shared" si="18"/>
        <v>0</v>
      </c>
      <c r="K48">
        <f t="shared" si="18"/>
        <v>2</v>
      </c>
      <c r="M48">
        <f t="shared" si="18"/>
        <v>3</v>
      </c>
      <c r="N48">
        <f t="shared" si="18"/>
        <v>9</v>
      </c>
      <c r="O48">
        <f t="shared" si="18"/>
        <v>0</v>
      </c>
      <c r="P48">
        <f t="shared" si="18"/>
        <v>10</v>
      </c>
    </row>
    <row r="49" spans="2:31">
      <c r="C49">
        <f>COUNTIF(C6:C43,3)</f>
        <v>0</v>
      </c>
      <c r="D49">
        <f t="shared" ref="D49:P49" si="19">COUNTIF(D6:D43,3)</f>
        <v>7</v>
      </c>
      <c r="E49">
        <f t="shared" si="19"/>
        <v>0</v>
      </c>
      <c r="F49">
        <f t="shared" si="19"/>
        <v>0</v>
      </c>
      <c r="G49">
        <f t="shared" si="19"/>
        <v>8</v>
      </c>
      <c r="H49"/>
      <c r="I49">
        <f t="shared" si="19"/>
        <v>0</v>
      </c>
      <c r="J49">
        <f t="shared" si="19"/>
        <v>0</v>
      </c>
      <c r="K49">
        <f t="shared" si="19"/>
        <v>1</v>
      </c>
      <c r="M49">
        <f t="shared" si="19"/>
        <v>1</v>
      </c>
      <c r="N49">
        <f t="shared" si="19"/>
        <v>7</v>
      </c>
      <c r="O49">
        <f t="shared" si="19"/>
        <v>0</v>
      </c>
      <c r="P49">
        <f t="shared" si="19"/>
        <v>4</v>
      </c>
    </row>
    <row r="50" spans="2:31">
      <c r="C50">
        <f>COUNTIF(C6:C43,2)</f>
        <v>0</v>
      </c>
      <c r="D50">
        <f t="shared" ref="D50:P50" si="20">COUNTIF(D6:D43,2)</f>
        <v>1</v>
      </c>
      <c r="E50">
        <f t="shared" si="20"/>
        <v>0</v>
      </c>
      <c r="F50">
        <f t="shared" si="20"/>
        <v>0</v>
      </c>
      <c r="G50">
        <f t="shared" si="20"/>
        <v>7</v>
      </c>
      <c r="H50"/>
      <c r="I50">
        <f t="shared" si="20"/>
        <v>0</v>
      </c>
      <c r="J50">
        <f t="shared" si="20"/>
        <v>0</v>
      </c>
      <c r="K50">
        <f t="shared" si="20"/>
        <v>0</v>
      </c>
      <c r="M50">
        <f t="shared" si="20"/>
        <v>2</v>
      </c>
      <c r="N50">
        <f t="shared" si="20"/>
        <v>5</v>
      </c>
      <c r="O50">
        <f t="shared" si="20"/>
        <v>0</v>
      </c>
      <c r="P50">
        <f t="shared" si="20"/>
        <v>0</v>
      </c>
    </row>
    <row r="51" spans="2:31">
      <c r="H51"/>
    </row>
    <row r="52" spans="2:31" ht="13.5" thickBot="1">
      <c r="H52"/>
    </row>
    <row r="53" spans="2:31" ht="13.5" thickTop="1">
      <c r="B53" s="360" t="s">
        <v>88</v>
      </c>
      <c r="C53" s="362" t="s">
        <v>56</v>
      </c>
      <c r="D53" s="362"/>
      <c r="E53" s="362"/>
      <c r="F53" s="362"/>
      <c r="G53" s="362"/>
      <c r="H53" s="362"/>
      <c r="I53" s="362"/>
      <c r="J53" s="362"/>
      <c r="K53" s="362"/>
      <c r="L53" s="362"/>
      <c r="M53" s="362"/>
      <c r="N53" s="362"/>
      <c r="O53" s="362"/>
      <c r="P53" s="362"/>
      <c r="Q53" s="362"/>
      <c r="R53" s="310" t="s">
        <v>11</v>
      </c>
      <c r="S53" s="311"/>
      <c r="T53" s="311"/>
      <c r="U53" s="311"/>
      <c r="V53" s="312"/>
      <c r="W53" s="312"/>
      <c r="X53" s="313" t="s">
        <v>12</v>
      </c>
      <c r="Y53" s="314"/>
      <c r="Z53" s="314"/>
      <c r="AA53" s="314"/>
      <c r="AB53" s="314"/>
      <c r="AC53" s="314"/>
      <c r="AD53" s="314"/>
      <c r="AE53" s="315"/>
    </row>
    <row r="54" spans="2:31">
      <c r="B54" s="361"/>
      <c r="C54" s="328" t="s">
        <v>57</v>
      </c>
      <c r="D54" s="329"/>
      <c r="E54" s="330"/>
      <c r="F54" s="334" t="s">
        <v>58</v>
      </c>
      <c r="G54" s="329"/>
      <c r="H54" s="330"/>
      <c r="I54" s="336" t="s">
        <v>59</v>
      </c>
      <c r="J54" s="337"/>
      <c r="K54" s="338"/>
      <c r="L54" s="334" t="s">
        <v>60</v>
      </c>
      <c r="M54" s="329"/>
      <c r="N54" s="330"/>
      <c r="O54" s="334" t="s">
        <v>61</v>
      </c>
      <c r="P54" s="329"/>
      <c r="Q54" s="344"/>
      <c r="R54" s="316" t="s">
        <v>3</v>
      </c>
      <c r="S54" s="317"/>
      <c r="T54" s="321" t="s">
        <v>63</v>
      </c>
      <c r="U54" s="322"/>
      <c r="V54" s="326" t="s">
        <v>64</v>
      </c>
      <c r="W54" s="307"/>
      <c r="X54" s="295" t="s">
        <v>65</v>
      </c>
      <c r="Y54" s="297" t="s">
        <v>66</v>
      </c>
      <c r="Z54" s="298"/>
      <c r="AA54" s="299"/>
      <c r="AB54" s="302" t="s">
        <v>67</v>
      </c>
      <c r="AC54" s="303"/>
      <c r="AD54" s="306" t="s">
        <v>68</v>
      </c>
      <c r="AE54" s="307"/>
    </row>
    <row r="55" spans="2:31">
      <c r="B55" s="361"/>
      <c r="C55" s="300"/>
      <c r="D55" s="300"/>
      <c r="E55" s="331"/>
      <c r="F55" s="308"/>
      <c r="G55" s="300"/>
      <c r="H55" s="331"/>
      <c r="I55" s="339"/>
      <c r="J55" s="340"/>
      <c r="K55" s="305"/>
      <c r="L55" s="308"/>
      <c r="M55" s="300"/>
      <c r="N55" s="331"/>
      <c r="O55" s="308"/>
      <c r="P55" s="300"/>
      <c r="Q55" s="309"/>
      <c r="R55" s="318"/>
      <c r="S55" s="301"/>
      <c r="T55" s="304"/>
      <c r="U55" s="323"/>
      <c r="V55" s="327"/>
      <c r="W55" s="309"/>
      <c r="X55" s="296"/>
      <c r="Y55" s="300"/>
      <c r="Z55" s="300"/>
      <c r="AA55" s="301"/>
      <c r="AB55" s="304"/>
      <c r="AC55" s="305"/>
      <c r="AD55" s="308"/>
      <c r="AE55" s="309"/>
    </row>
    <row r="56" spans="2:31">
      <c r="B56" s="361"/>
      <c r="C56" s="332"/>
      <c r="D56" s="332"/>
      <c r="E56" s="333"/>
      <c r="F56" s="335"/>
      <c r="G56" s="332"/>
      <c r="H56" s="333"/>
      <c r="I56" s="341"/>
      <c r="J56" s="342"/>
      <c r="K56" s="343"/>
      <c r="L56" s="335"/>
      <c r="M56" s="332"/>
      <c r="N56" s="333"/>
      <c r="O56" s="335"/>
      <c r="P56" s="332"/>
      <c r="Q56" s="345"/>
      <c r="R56" s="319"/>
      <c r="S56" s="320"/>
      <c r="T56" s="324"/>
      <c r="U56" s="325"/>
      <c r="V56" s="327"/>
      <c r="W56" s="309"/>
      <c r="X56" s="296"/>
      <c r="Y56" s="300"/>
      <c r="Z56" s="300"/>
      <c r="AA56" s="301"/>
      <c r="AB56" s="304"/>
      <c r="AC56" s="305"/>
      <c r="AD56" s="308"/>
      <c r="AE56" s="309"/>
    </row>
    <row r="57" spans="2:31" ht="13.5" thickBot="1">
      <c r="B57" s="120"/>
      <c r="C57" s="121" t="s">
        <v>130</v>
      </c>
      <c r="D57" s="122" t="s">
        <v>131</v>
      </c>
      <c r="E57" s="122" t="s">
        <v>132</v>
      </c>
      <c r="F57" s="123" t="s">
        <v>130</v>
      </c>
      <c r="G57" s="124" t="s">
        <v>131</v>
      </c>
      <c r="H57" s="125" t="s">
        <v>132</v>
      </c>
      <c r="I57" s="123" t="s">
        <v>130</v>
      </c>
      <c r="J57" s="122" t="s">
        <v>131</v>
      </c>
      <c r="K57" s="122" t="s">
        <v>132</v>
      </c>
      <c r="L57" s="123" t="s">
        <v>130</v>
      </c>
      <c r="M57" s="122" t="s">
        <v>131</v>
      </c>
      <c r="N57" s="122" t="s">
        <v>132</v>
      </c>
      <c r="O57" s="123" t="s">
        <v>130</v>
      </c>
      <c r="P57" s="122" t="s">
        <v>131</v>
      </c>
      <c r="Q57" s="122" t="s">
        <v>132</v>
      </c>
      <c r="R57" s="126" t="s">
        <v>130</v>
      </c>
      <c r="S57" s="127" t="s">
        <v>131</v>
      </c>
      <c r="T57" s="128" t="s">
        <v>130</v>
      </c>
      <c r="U57" s="129" t="s">
        <v>131</v>
      </c>
      <c r="V57" s="130" t="s">
        <v>130</v>
      </c>
      <c r="W57" s="131" t="s">
        <v>131</v>
      </c>
      <c r="X57" s="132" t="s">
        <v>130</v>
      </c>
      <c r="Y57" s="133" t="s">
        <v>130</v>
      </c>
      <c r="Z57" s="133" t="s">
        <v>131</v>
      </c>
      <c r="AA57" s="134" t="s">
        <v>132</v>
      </c>
      <c r="AB57" s="135" t="s">
        <v>130</v>
      </c>
      <c r="AC57" s="133" t="s">
        <v>131</v>
      </c>
      <c r="AD57" s="136" t="s">
        <v>130</v>
      </c>
      <c r="AE57" s="137" t="s">
        <v>131</v>
      </c>
    </row>
    <row r="58" spans="2:31">
      <c r="B58" s="138">
        <v>1</v>
      </c>
      <c r="C58" s="189">
        <v>5</v>
      </c>
      <c r="D58" s="193">
        <v>5</v>
      </c>
      <c r="E58" s="275">
        <v>5</v>
      </c>
      <c r="F58" s="189">
        <v>5</v>
      </c>
      <c r="G58" s="193">
        <v>5</v>
      </c>
      <c r="H58" s="193">
        <v>5</v>
      </c>
      <c r="I58" s="276">
        <v>5</v>
      </c>
      <c r="J58" s="220">
        <v>5</v>
      </c>
      <c r="K58" s="277">
        <v>5</v>
      </c>
      <c r="L58" s="189">
        <v>5</v>
      </c>
      <c r="M58" s="193">
        <v>5</v>
      </c>
      <c r="N58" s="275">
        <v>5</v>
      </c>
      <c r="O58" s="189">
        <v>4</v>
      </c>
      <c r="P58" s="193">
        <v>3</v>
      </c>
      <c r="Q58" s="278">
        <v>4</v>
      </c>
      <c r="R58" s="279">
        <v>5</v>
      </c>
      <c r="S58" s="280">
        <v>5</v>
      </c>
      <c r="T58" s="220" t="s">
        <v>178</v>
      </c>
      <c r="U58" s="222">
        <v>3</v>
      </c>
      <c r="V58" s="189">
        <v>5</v>
      </c>
      <c r="W58" s="280">
        <v>4</v>
      </c>
      <c r="X58" s="281">
        <v>5</v>
      </c>
      <c r="Y58" s="189">
        <v>3</v>
      </c>
      <c r="Z58" s="193">
        <v>3</v>
      </c>
      <c r="AA58" s="282">
        <v>3</v>
      </c>
      <c r="AB58" s="223">
        <v>5</v>
      </c>
      <c r="AC58" s="283">
        <v>5</v>
      </c>
      <c r="AD58" s="189">
        <v>3</v>
      </c>
      <c r="AE58" s="280">
        <v>3</v>
      </c>
    </row>
    <row r="59" spans="2:31">
      <c r="B59" s="153">
        <f>B58+1</f>
        <v>2</v>
      </c>
      <c r="C59" s="190">
        <v>5</v>
      </c>
      <c r="D59" s="201">
        <v>5</v>
      </c>
      <c r="E59" s="202">
        <v>5</v>
      </c>
      <c r="F59" s="190">
        <v>5</v>
      </c>
      <c r="G59" s="201">
        <v>5</v>
      </c>
      <c r="H59" s="201">
        <v>5</v>
      </c>
      <c r="I59" s="284">
        <v>5</v>
      </c>
      <c r="J59" s="226">
        <v>5</v>
      </c>
      <c r="K59" s="227">
        <v>5</v>
      </c>
      <c r="L59" s="190">
        <v>5</v>
      </c>
      <c r="M59" s="201">
        <v>5</v>
      </c>
      <c r="N59" s="202">
        <v>5</v>
      </c>
      <c r="O59" s="190">
        <v>5</v>
      </c>
      <c r="P59" s="201">
        <v>5</v>
      </c>
      <c r="Q59" s="206">
        <v>4</v>
      </c>
      <c r="R59" s="285">
        <v>5</v>
      </c>
      <c r="S59" s="286">
        <v>5</v>
      </c>
      <c r="T59" s="220" t="s">
        <v>178</v>
      </c>
      <c r="U59" s="227">
        <v>4</v>
      </c>
      <c r="V59" s="190">
        <v>5</v>
      </c>
      <c r="W59" s="286">
        <v>5</v>
      </c>
      <c r="X59" s="287">
        <v>5</v>
      </c>
      <c r="Y59" s="190">
        <v>5</v>
      </c>
      <c r="Z59" s="201">
        <v>5</v>
      </c>
      <c r="AA59" s="202">
        <v>3</v>
      </c>
      <c r="AB59" s="228">
        <v>5</v>
      </c>
      <c r="AC59" s="227">
        <v>5</v>
      </c>
      <c r="AD59" s="190">
        <v>4</v>
      </c>
      <c r="AE59" s="286">
        <v>4</v>
      </c>
    </row>
    <row r="60" spans="2:31">
      <c r="B60" s="153">
        <f t="shared" ref="B60:B95" si="21">B59+1</f>
        <v>3</v>
      </c>
      <c r="C60" s="190">
        <v>5</v>
      </c>
      <c r="D60" s="201">
        <v>5</v>
      </c>
      <c r="E60" s="202">
        <v>4</v>
      </c>
      <c r="F60" s="190">
        <v>3</v>
      </c>
      <c r="G60" s="201">
        <v>3</v>
      </c>
      <c r="H60" s="201">
        <v>3</v>
      </c>
      <c r="I60" s="284">
        <v>5</v>
      </c>
      <c r="J60" s="226">
        <v>5</v>
      </c>
      <c r="K60" s="227">
        <v>5</v>
      </c>
      <c r="L60" s="190">
        <v>5</v>
      </c>
      <c r="M60" s="201">
        <v>5</v>
      </c>
      <c r="N60" s="202">
        <v>4</v>
      </c>
      <c r="O60" s="190">
        <v>3</v>
      </c>
      <c r="P60" s="201">
        <v>3</v>
      </c>
      <c r="Q60" s="206">
        <v>2</v>
      </c>
      <c r="R60" s="285">
        <v>5</v>
      </c>
      <c r="S60" s="286">
        <v>5</v>
      </c>
      <c r="T60" s="226"/>
      <c r="U60" s="227"/>
      <c r="V60" s="190">
        <v>4</v>
      </c>
      <c r="W60" s="286">
        <v>3</v>
      </c>
      <c r="X60" s="287">
        <v>2</v>
      </c>
      <c r="Y60" s="190">
        <v>2</v>
      </c>
      <c r="Z60" s="201">
        <v>2</v>
      </c>
      <c r="AA60" s="202">
        <v>2</v>
      </c>
      <c r="AB60" s="228">
        <v>5</v>
      </c>
      <c r="AC60" s="227">
        <v>4</v>
      </c>
      <c r="AD60" s="190">
        <v>4</v>
      </c>
      <c r="AE60" s="286">
        <v>2</v>
      </c>
    </row>
    <row r="61" spans="2:31">
      <c r="B61" s="163">
        <f t="shared" si="21"/>
        <v>4</v>
      </c>
      <c r="C61" s="190">
        <v>5</v>
      </c>
      <c r="D61" s="201">
        <v>5</v>
      </c>
      <c r="E61" s="202">
        <v>5</v>
      </c>
      <c r="F61" s="190">
        <v>4</v>
      </c>
      <c r="G61" s="201">
        <v>5</v>
      </c>
      <c r="H61" s="201">
        <v>3</v>
      </c>
      <c r="I61" s="284">
        <v>5</v>
      </c>
      <c r="J61" s="226">
        <v>5</v>
      </c>
      <c r="K61" s="227">
        <v>5</v>
      </c>
      <c r="L61" s="190">
        <v>5</v>
      </c>
      <c r="M61" s="201">
        <v>5</v>
      </c>
      <c r="N61" s="202">
        <v>4</v>
      </c>
      <c r="O61" s="190">
        <v>4</v>
      </c>
      <c r="P61" s="201">
        <v>3</v>
      </c>
      <c r="Q61" s="206">
        <v>3</v>
      </c>
      <c r="R61" s="285">
        <v>5</v>
      </c>
      <c r="S61" s="286">
        <v>5</v>
      </c>
      <c r="T61" s="226"/>
      <c r="U61" s="227"/>
      <c r="V61" s="190">
        <v>5</v>
      </c>
      <c r="W61" s="286">
        <v>5</v>
      </c>
      <c r="X61" s="287">
        <v>5</v>
      </c>
      <c r="Y61" s="190">
        <v>2</v>
      </c>
      <c r="Z61" s="201">
        <v>2</v>
      </c>
      <c r="AA61" s="202">
        <v>2</v>
      </c>
      <c r="AB61" s="228">
        <v>5</v>
      </c>
      <c r="AC61" s="227">
        <v>4</v>
      </c>
      <c r="AD61" s="190">
        <v>5</v>
      </c>
      <c r="AE61" s="286">
        <v>4</v>
      </c>
    </row>
    <row r="62" spans="2:31">
      <c r="B62" s="153">
        <f t="shared" si="21"/>
        <v>5</v>
      </c>
      <c r="C62" s="190">
        <v>5</v>
      </c>
      <c r="D62" s="201">
        <v>5</v>
      </c>
      <c r="E62" s="202">
        <v>5</v>
      </c>
      <c r="F62" s="190">
        <v>5</v>
      </c>
      <c r="G62" s="201">
        <v>5</v>
      </c>
      <c r="H62" s="201">
        <v>5</v>
      </c>
      <c r="I62" s="284">
        <v>5</v>
      </c>
      <c r="J62" s="226">
        <v>4</v>
      </c>
      <c r="K62" s="227">
        <v>4</v>
      </c>
      <c r="L62" s="190">
        <v>5</v>
      </c>
      <c r="M62" s="201">
        <v>5</v>
      </c>
      <c r="N62" s="202">
        <v>5</v>
      </c>
      <c r="O62" s="190">
        <v>5</v>
      </c>
      <c r="P62" s="201">
        <v>5</v>
      </c>
      <c r="Q62" s="206">
        <v>5</v>
      </c>
      <c r="R62" s="285">
        <v>5</v>
      </c>
      <c r="S62" s="286">
        <v>5</v>
      </c>
      <c r="T62" s="226" t="s">
        <v>179</v>
      </c>
      <c r="U62" s="227">
        <v>5</v>
      </c>
      <c r="V62" s="190">
        <v>5</v>
      </c>
      <c r="W62" s="286">
        <v>5</v>
      </c>
      <c r="X62" s="287">
        <v>5</v>
      </c>
      <c r="Y62" s="190">
        <v>5</v>
      </c>
      <c r="Z62" s="201">
        <v>5</v>
      </c>
      <c r="AA62" s="202">
        <v>2</v>
      </c>
      <c r="AB62" s="228">
        <v>5</v>
      </c>
      <c r="AC62" s="227">
        <v>5</v>
      </c>
      <c r="AD62" s="190">
        <v>5</v>
      </c>
      <c r="AE62" s="286">
        <v>5</v>
      </c>
    </row>
    <row r="63" spans="2:31">
      <c r="B63" s="153">
        <f t="shared" si="21"/>
        <v>6</v>
      </c>
      <c r="C63" s="190">
        <v>5</v>
      </c>
      <c r="D63" s="201">
        <v>5</v>
      </c>
      <c r="E63" s="202">
        <v>5</v>
      </c>
      <c r="F63" s="190">
        <v>3</v>
      </c>
      <c r="G63" s="201">
        <v>4</v>
      </c>
      <c r="H63" s="201">
        <v>4</v>
      </c>
      <c r="I63" s="284">
        <v>5</v>
      </c>
      <c r="J63" s="226">
        <v>5</v>
      </c>
      <c r="K63" s="227">
        <v>5</v>
      </c>
      <c r="L63" s="190">
        <v>5</v>
      </c>
      <c r="M63" s="201">
        <v>5</v>
      </c>
      <c r="N63" s="202">
        <v>5</v>
      </c>
      <c r="O63" s="190">
        <v>3</v>
      </c>
      <c r="P63" s="201">
        <v>3</v>
      </c>
      <c r="Q63" s="206">
        <v>3</v>
      </c>
      <c r="R63" s="285">
        <v>5</v>
      </c>
      <c r="S63" s="286">
        <v>5</v>
      </c>
      <c r="T63" s="226" t="s">
        <v>179</v>
      </c>
      <c r="U63" s="227">
        <v>4</v>
      </c>
      <c r="V63" s="190">
        <v>5</v>
      </c>
      <c r="W63" s="286">
        <v>5</v>
      </c>
      <c r="X63" s="287">
        <v>5</v>
      </c>
      <c r="Y63" s="190">
        <v>5</v>
      </c>
      <c r="Z63" s="201">
        <v>5</v>
      </c>
      <c r="AA63" s="202">
        <v>2</v>
      </c>
      <c r="AB63" s="228">
        <v>5</v>
      </c>
      <c r="AC63" s="227">
        <v>5</v>
      </c>
      <c r="AD63" s="190">
        <v>5</v>
      </c>
      <c r="AE63" s="286">
        <v>5</v>
      </c>
    </row>
    <row r="64" spans="2:31">
      <c r="B64" s="153">
        <f t="shared" si="21"/>
        <v>7</v>
      </c>
      <c r="C64" s="190">
        <v>5</v>
      </c>
      <c r="D64" s="201">
        <v>4</v>
      </c>
      <c r="E64" s="202">
        <v>3</v>
      </c>
      <c r="F64" s="190">
        <v>4</v>
      </c>
      <c r="G64" s="201">
        <v>4</v>
      </c>
      <c r="H64" s="201">
        <v>2</v>
      </c>
      <c r="I64" s="284">
        <v>5</v>
      </c>
      <c r="J64" s="226">
        <v>2</v>
      </c>
      <c r="K64" s="227">
        <v>2</v>
      </c>
      <c r="L64" s="190">
        <v>5</v>
      </c>
      <c r="M64" s="201">
        <v>5</v>
      </c>
      <c r="N64" s="202">
        <v>4</v>
      </c>
      <c r="O64" s="190">
        <v>4</v>
      </c>
      <c r="P64" s="201">
        <v>4</v>
      </c>
      <c r="Q64" s="206">
        <v>4</v>
      </c>
      <c r="R64" s="285">
        <v>5</v>
      </c>
      <c r="S64" s="286">
        <v>5</v>
      </c>
      <c r="T64" s="226"/>
      <c r="U64" s="227"/>
      <c r="V64" s="190">
        <v>5</v>
      </c>
      <c r="W64" s="286">
        <v>4</v>
      </c>
      <c r="X64" s="287">
        <v>5</v>
      </c>
      <c r="Y64" s="190">
        <v>5</v>
      </c>
      <c r="Z64" s="201">
        <v>5</v>
      </c>
      <c r="AA64" s="202">
        <v>2</v>
      </c>
      <c r="AB64" s="228">
        <v>5</v>
      </c>
      <c r="AC64" s="227">
        <v>5</v>
      </c>
      <c r="AD64" s="190">
        <v>5</v>
      </c>
      <c r="AE64" s="286">
        <v>5</v>
      </c>
    </row>
    <row r="65" spans="2:31">
      <c r="B65" s="153">
        <f t="shared" si="21"/>
        <v>8</v>
      </c>
      <c r="C65" s="190">
        <v>5</v>
      </c>
      <c r="D65" s="201">
        <v>5</v>
      </c>
      <c r="E65" s="202">
        <v>5</v>
      </c>
      <c r="F65" s="190">
        <v>4</v>
      </c>
      <c r="G65" s="201">
        <v>3</v>
      </c>
      <c r="H65" s="201">
        <v>3</v>
      </c>
      <c r="I65" s="284">
        <v>3</v>
      </c>
      <c r="J65" s="226">
        <v>3</v>
      </c>
      <c r="K65" s="227">
        <v>3</v>
      </c>
      <c r="L65" s="190">
        <v>5</v>
      </c>
      <c r="M65" s="201">
        <v>5</v>
      </c>
      <c r="N65" s="202">
        <v>5</v>
      </c>
      <c r="O65" s="190">
        <v>2</v>
      </c>
      <c r="P65" s="201">
        <v>2</v>
      </c>
      <c r="Q65" s="206">
        <v>2</v>
      </c>
      <c r="R65" s="285">
        <v>5</v>
      </c>
      <c r="S65" s="286">
        <v>5</v>
      </c>
      <c r="T65" s="226"/>
      <c r="U65" s="227"/>
      <c r="V65" s="190">
        <v>5</v>
      </c>
      <c r="W65" s="286">
        <v>5</v>
      </c>
      <c r="X65" s="287">
        <v>5</v>
      </c>
      <c r="Y65" s="190">
        <v>3</v>
      </c>
      <c r="Z65" s="201">
        <v>3</v>
      </c>
      <c r="AA65" s="202">
        <v>3</v>
      </c>
      <c r="AB65" s="228">
        <v>5</v>
      </c>
      <c r="AC65" s="227">
        <v>5</v>
      </c>
      <c r="AD65" s="190">
        <v>3</v>
      </c>
      <c r="AE65" s="286">
        <v>2</v>
      </c>
    </row>
    <row r="66" spans="2:31">
      <c r="B66" s="153">
        <f t="shared" si="21"/>
        <v>9</v>
      </c>
      <c r="C66" s="190">
        <v>5</v>
      </c>
      <c r="D66" s="201">
        <v>5</v>
      </c>
      <c r="E66" s="202">
        <v>5</v>
      </c>
      <c r="F66" s="190">
        <v>3</v>
      </c>
      <c r="G66" s="201">
        <v>4</v>
      </c>
      <c r="H66" s="201">
        <v>3</v>
      </c>
      <c r="I66" s="284">
        <v>4</v>
      </c>
      <c r="J66" s="226">
        <v>4</v>
      </c>
      <c r="K66" s="227">
        <v>3</v>
      </c>
      <c r="L66" s="190">
        <v>5</v>
      </c>
      <c r="M66" s="201">
        <v>5</v>
      </c>
      <c r="N66" s="202">
        <v>5</v>
      </c>
      <c r="O66" s="190">
        <v>2</v>
      </c>
      <c r="P66" s="201">
        <v>2</v>
      </c>
      <c r="Q66" s="206">
        <v>2</v>
      </c>
      <c r="R66" s="285">
        <v>5</v>
      </c>
      <c r="S66" s="286">
        <v>5</v>
      </c>
      <c r="T66" s="226" t="s">
        <v>179</v>
      </c>
      <c r="U66" s="227">
        <v>4</v>
      </c>
      <c r="V66" s="190">
        <v>5</v>
      </c>
      <c r="W66" s="286">
        <v>5</v>
      </c>
      <c r="X66" s="287">
        <v>4</v>
      </c>
      <c r="Y66" s="190">
        <v>3</v>
      </c>
      <c r="Z66" s="201">
        <v>2</v>
      </c>
      <c r="AA66" s="202">
        <v>2</v>
      </c>
      <c r="AB66" s="228">
        <v>5</v>
      </c>
      <c r="AC66" s="227">
        <v>5</v>
      </c>
      <c r="AD66" s="190">
        <v>2</v>
      </c>
      <c r="AE66" s="286">
        <v>5</v>
      </c>
    </row>
    <row r="67" spans="2:31">
      <c r="B67" s="153">
        <f t="shared" si="21"/>
        <v>10</v>
      </c>
      <c r="C67" s="190">
        <v>5</v>
      </c>
      <c r="D67" s="201">
        <v>5</v>
      </c>
      <c r="E67" s="202">
        <v>3</v>
      </c>
      <c r="F67" s="190">
        <v>5</v>
      </c>
      <c r="G67" s="201">
        <v>4</v>
      </c>
      <c r="H67" s="201">
        <v>4</v>
      </c>
      <c r="I67" s="284">
        <v>4</v>
      </c>
      <c r="J67" s="226">
        <v>3</v>
      </c>
      <c r="K67" s="227">
        <v>3</v>
      </c>
      <c r="L67" s="190">
        <v>5</v>
      </c>
      <c r="M67" s="201">
        <v>5</v>
      </c>
      <c r="N67" s="202">
        <v>4</v>
      </c>
      <c r="O67" s="190">
        <v>5</v>
      </c>
      <c r="P67" s="201">
        <v>4</v>
      </c>
      <c r="Q67" s="206">
        <v>3</v>
      </c>
      <c r="R67" s="285">
        <v>5</v>
      </c>
      <c r="S67" s="286">
        <v>5</v>
      </c>
      <c r="T67" s="226"/>
      <c r="U67" s="227">
        <v>2</v>
      </c>
      <c r="V67" s="190">
        <v>5</v>
      </c>
      <c r="W67" s="286">
        <v>5</v>
      </c>
      <c r="X67" s="287">
        <v>5</v>
      </c>
      <c r="Y67" s="190">
        <v>2</v>
      </c>
      <c r="Z67" s="201">
        <v>2</v>
      </c>
      <c r="AA67" s="202">
        <v>2</v>
      </c>
      <c r="AB67" s="228">
        <v>5</v>
      </c>
      <c r="AC67" s="227">
        <v>5</v>
      </c>
      <c r="AD67" s="190">
        <v>4</v>
      </c>
      <c r="AE67" s="286">
        <v>4</v>
      </c>
    </row>
    <row r="68" spans="2:31">
      <c r="B68" s="153">
        <f t="shared" si="21"/>
        <v>11</v>
      </c>
      <c r="C68" s="190">
        <v>5</v>
      </c>
      <c r="D68" s="201">
        <v>5</v>
      </c>
      <c r="E68" s="202">
        <v>5</v>
      </c>
      <c r="F68" s="190">
        <v>5</v>
      </c>
      <c r="G68" s="201">
        <v>3</v>
      </c>
      <c r="H68" s="201">
        <v>2</v>
      </c>
      <c r="I68" s="284">
        <v>5</v>
      </c>
      <c r="J68" s="226">
        <v>5</v>
      </c>
      <c r="K68" s="227">
        <v>5</v>
      </c>
      <c r="L68" s="190">
        <v>5</v>
      </c>
      <c r="M68" s="201">
        <v>5</v>
      </c>
      <c r="N68" s="202">
        <v>5</v>
      </c>
      <c r="O68" s="190">
        <v>2</v>
      </c>
      <c r="P68" s="201">
        <v>2</v>
      </c>
      <c r="Q68" s="206">
        <v>2</v>
      </c>
      <c r="R68" s="285">
        <v>5</v>
      </c>
      <c r="S68" s="286">
        <v>5</v>
      </c>
      <c r="T68" s="226"/>
      <c r="U68" s="227"/>
      <c r="V68" s="190">
        <v>5</v>
      </c>
      <c r="W68" s="286">
        <v>5</v>
      </c>
      <c r="X68" s="287">
        <v>5</v>
      </c>
      <c r="Y68" s="190">
        <v>5</v>
      </c>
      <c r="Z68" s="201">
        <v>5</v>
      </c>
      <c r="AA68" s="202">
        <v>4</v>
      </c>
      <c r="AB68" s="228">
        <v>5</v>
      </c>
      <c r="AC68" s="227">
        <v>5</v>
      </c>
      <c r="AD68" s="190">
        <v>4</v>
      </c>
      <c r="AE68" s="286">
        <v>4</v>
      </c>
    </row>
    <row r="69" spans="2:31">
      <c r="B69" s="153">
        <f t="shared" si="21"/>
        <v>12</v>
      </c>
      <c r="C69" s="190">
        <v>5</v>
      </c>
      <c r="D69" s="201">
        <v>5</v>
      </c>
      <c r="E69" s="202">
        <v>5</v>
      </c>
      <c r="F69" s="190">
        <v>4</v>
      </c>
      <c r="G69" s="201">
        <v>3</v>
      </c>
      <c r="H69" s="201">
        <v>2</v>
      </c>
      <c r="I69" s="284">
        <v>5</v>
      </c>
      <c r="J69" s="226">
        <v>5</v>
      </c>
      <c r="K69" s="227">
        <v>5</v>
      </c>
      <c r="L69" s="190">
        <v>5</v>
      </c>
      <c r="M69" s="201">
        <v>5</v>
      </c>
      <c r="N69" s="202">
        <v>4</v>
      </c>
      <c r="O69" s="190">
        <v>4</v>
      </c>
      <c r="P69" s="201">
        <v>3</v>
      </c>
      <c r="Q69" s="206">
        <v>2</v>
      </c>
      <c r="R69" s="285">
        <v>5</v>
      </c>
      <c r="S69" s="286">
        <v>5</v>
      </c>
      <c r="T69" s="226"/>
      <c r="U69" s="227"/>
      <c r="V69" s="190">
        <v>5</v>
      </c>
      <c r="W69" s="286">
        <v>5</v>
      </c>
      <c r="X69" s="287">
        <v>5</v>
      </c>
      <c r="Y69" s="190">
        <v>4</v>
      </c>
      <c r="Z69" s="201">
        <v>4</v>
      </c>
      <c r="AA69" s="202">
        <v>3</v>
      </c>
      <c r="AB69" s="228">
        <v>5</v>
      </c>
      <c r="AC69" s="227">
        <v>5</v>
      </c>
      <c r="AD69" s="190">
        <v>5</v>
      </c>
      <c r="AE69" s="206">
        <v>5</v>
      </c>
    </row>
    <row r="70" spans="2:31">
      <c r="B70" s="153">
        <f t="shared" si="21"/>
        <v>13</v>
      </c>
      <c r="C70" s="190">
        <v>5</v>
      </c>
      <c r="D70" s="201">
        <v>5</v>
      </c>
      <c r="E70" s="202">
        <v>4</v>
      </c>
      <c r="F70" s="190">
        <v>2</v>
      </c>
      <c r="G70" s="201">
        <v>2</v>
      </c>
      <c r="H70" s="201">
        <v>2</v>
      </c>
      <c r="I70" s="284">
        <v>4</v>
      </c>
      <c r="J70" s="226">
        <v>4</v>
      </c>
      <c r="K70" s="227">
        <v>4</v>
      </c>
      <c r="L70" s="190">
        <v>5</v>
      </c>
      <c r="M70" s="201">
        <v>5</v>
      </c>
      <c r="N70" s="202">
        <v>5</v>
      </c>
      <c r="O70" s="190">
        <v>2</v>
      </c>
      <c r="P70" s="201">
        <v>2</v>
      </c>
      <c r="Q70" s="206">
        <v>2</v>
      </c>
      <c r="R70" s="285">
        <v>5</v>
      </c>
      <c r="S70" s="286">
        <v>5</v>
      </c>
      <c r="T70" s="226" t="s">
        <v>179</v>
      </c>
      <c r="U70" s="227">
        <v>4</v>
      </c>
      <c r="V70" s="190">
        <v>5</v>
      </c>
      <c r="W70" s="286">
        <v>5</v>
      </c>
      <c r="X70" s="287">
        <v>4</v>
      </c>
      <c r="Y70" s="190">
        <v>3</v>
      </c>
      <c r="Z70" s="201">
        <v>3</v>
      </c>
      <c r="AA70" s="202">
        <v>3</v>
      </c>
      <c r="AB70" s="228">
        <v>4</v>
      </c>
      <c r="AC70" s="227">
        <v>5</v>
      </c>
      <c r="AD70" s="190">
        <v>5</v>
      </c>
      <c r="AE70" s="206">
        <v>3</v>
      </c>
    </row>
    <row r="71" spans="2:31">
      <c r="B71" s="153">
        <f t="shared" si="21"/>
        <v>14</v>
      </c>
      <c r="C71" s="190">
        <v>5</v>
      </c>
      <c r="D71" s="201">
        <v>4</v>
      </c>
      <c r="E71" s="202">
        <v>4</v>
      </c>
      <c r="F71" s="190">
        <v>3</v>
      </c>
      <c r="G71" s="201">
        <v>3</v>
      </c>
      <c r="H71" s="201">
        <v>4</v>
      </c>
      <c r="I71" s="284">
        <v>4</v>
      </c>
      <c r="J71" s="226">
        <v>4</v>
      </c>
      <c r="K71" s="227">
        <v>3</v>
      </c>
      <c r="L71" s="190">
        <v>4</v>
      </c>
      <c r="M71" s="201">
        <v>5</v>
      </c>
      <c r="N71" s="202">
        <v>3</v>
      </c>
      <c r="O71" s="190">
        <v>3</v>
      </c>
      <c r="P71" s="201">
        <v>2</v>
      </c>
      <c r="Q71" s="206">
        <v>2</v>
      </c>
      <c r="R71" s="285">
        <v>5</v>
      </c>
      <c r="S71" s="286">
        <v>4</v>
      </c>
      <c r="T71" s="226" t="s">
        <v>179</v>
      </c>
      <c r="U71" s="227">
        <v>3</v>
      </c>
      <c r="V71" s="190">
        <v>5</v>
      </c>
      <c r="W71" s="286">
        <v>4</v>
      </c>
      <c r="X71" s="287">
        <v>3</v>
      </c>
      <c r="Y71" s="190">
        <v>3</v>
      </c>
      <c r="Z71" s="201">
        <v>3</v>
      </c>
      <c r="AA71" s="202">
        <v>2</v>
      </c>
      <c r="AB71" s="228">
        <v>4</v>
      </c>
      <c r="AC71" s="227">
        <v>3</v>
      </c>
      <c r="AD71" s="190">
        <v>4</v>
      </c>
      <c r="AE71" s="206">
        <v>3</v>
      </c>
    </row>
    <row r="72" spans="2:31">
      <c r="B72" s="153">
        <f t="shared" si="21"/>
        <v>15</v>
      </c>
      <c r="C72" s="190">
        <v>5</v>
      </c>
      <c r="D72" s="201">
        <v>5</v>
      </c>
      <c r="E72" s="202">
        <v>5</v>
      </c>
      <c r="F72" s="190">
        <v>4</v>
      </c>
      <c r="G72" s="201">
        <v>3</v>
      </c>
      <c r="H72" s="201">
        <v>4</v>
      </c>
      <c r="I72" s="284">
        <v>3</v>
      </c>
      <c r="J72" s="226">
        <v>3</v>
      </c>
      <c r="K72" s="227">
        <v>4</v>
      </c>
      <c r="L72" s="190">
        <v>5</v>
      </c>
      <c r="M72" s="201">
        <v>5</v>
      </c>
      <c r="N72" s="202">
        <v>3</v>
      </c>
      <c r="O72" s="190">
        <v>2</v>
      </c>
      <c r="P72" s="201">
        <v>2</v>
      </c>
      <c r="Q72" s="206">
        <v>2</v>
      </c>
      <c r="R72" s="285">
        <v>5</v>
      </c>
      <c r="S72" s="286">
        <v>4</v>
      </c>
      <c r="T72" s="226" t="s">
        <v>179</v>
      </c>
      <c r="U72" s="227">
        <v>3</v>
      </c>
      <c r="V72" s="190">
        <v>3</v>
      </c>
      <c r="W72" s="286">
        <v>3</v>
      </c>
      <c r="X72" s="287">
        <v>2</v>
      </c>
      <c r="Y72" s="190">
        <v>2</v>
      </c>
      <c r="Z72" s="201">
        <v>2</v>
      </c>
      <c r="AA72" s="202">
        <v>2</v>
      </c>
      <c r="AB72" s="228">
        <v>4</v>
      </c>
      <c r="AC72" s="227">
        <v>4</v>
      </c>
      <c r="AD72" s="190">
        <v>3</v>
      </c>
      <c r="AE72" s="206">
        <v>2</v>
      </c>
    </row>
    <row r="73" spans="2:31">
      <c r="B73" s="153">
        <f t="shared" si="21"/>
        <v>16</v>
      </c>
      <c r="C73" s="190">
        <v>5</v>
      </c>
      <c r="D73" s="201">
        <v>5</v>
      </c>
      <c r="E73" s="202">
        <v>5</v>
      </c>
      <c r="F73" s="190">
        <v>5</v>
      </c>
      <c r="G73" s="201">
        <v>4</v>
      </c>
      <c r="H73" s="201">
        <v>4</v>
      </c>
      <c r="I73" s="284">
        <v>5</v>
      </c>
      <c r="J73" s="226">
        <v>4</v>
      </c>
      <c r="K73" s="227">
        <v>5</v>
      </c>
      <c r="L73" s="190">
        <v>4</v>
      </c>
      <c r="M73" s="201">
        <v>4</v>
      </c>
      <c r="N73" s="202">
        <v>4</v>
      </c>
      <c r="O73" s="190">
        <v>4</v>
      </c>
      <c r="P73" s="201">
        <v>3</v>
      </c>
      <c r="Q73" s="206">
        <v>3</v>
      </c>
      <c r="R73" s="285">
        <v>5</v>
      </c>
      <c r="S73" s="286">
        <v>5</v>
      </c>
      <c r="T73" s="226" t="s">
        <v>179</v>
      </c>
      <c r="U73" s="227">
        <v>3</v>
      </c>
      <c r="V73" s="190">
        <v>5</v>
      </c>
      <c r="W73" s="286">
        <v>4</v>
      </c>
      <c r="X73" s="287">
        <v>4</v>
      </c>
      <c r="Y73" s="190">
        <v>4</v>
      </c>
      <c r="Z73" s="201">
        <v>4</v>
      </c>
      <c r="AA73" s="201">
        <v>4</v>
      </c>
      <c r="AB73" s="284">
        <v>5</v>
      </c>
      <c r="AC73" s="227">
        <v>5</v>
      </c>
      <c r="AD73" s="190">
        <v>4</v>
      </c>
      <c r="AE73" s="206">
        <v>3</v>
      </c>
    </row>
    <row r="74" spans="2:31">
      <c r="B74" s="153">
        <f t="shared" si="21"/>
        <v>17</v>
      </c>
      <c r="C74" s="190">
        <v>5</v>
      </c>
      <c r="D74" s="201">
        <v>5</v>
      </c>
      <c r="E74" s="202">
        <v>5</v>
      </c>
      <c r="F74" s="190">
        <v>4</v>
      </c>
      <c r="G74" s="201">
        <v>4</v>
      </c>
      <c r="H74" s="202">
        <v>4</v>
      </c>
      <c r="I74" s="228">
        <v>5</v>
      </c>
      <c r="J74" s="226">
        <v>5</v>
      </c>
      <c r="K74" s="288">
        <v>5</v>
      </c>
      <c r="L74" s="190">
        <v>5</v>
      </c>
      <c r="M74" s="201">
        <v>5</v>
      </c>
      <c r="N74" s="202">
        <v>4</v>
      </c>
      <c r="O74" s="190">
        <v>3</v>
      </c>
      <c r="P74" s="201">
        <v>4</v>
      </c>
      <c r="Q74" s="217">
        <v>3</v>
      </c>
      <c r="R74" s="285">
        <v>5</v>
      </c>
      <c r="S74" s="286">
        <v>5</v>
      </c>
      <c r="T74" s="226" t="s">
        <v>179</v>
      </c>
      <c r="U74" s="227">
        <v>5</v>
      </c>
      <c r="V74" s="190">
        <v>5</v>
      </c>
      <c r="W74" s="286">
        <v>5</v>
      </c>
      <c r="X74" s="287">
        <v>5</v>
      </c>
      <c r="Y74" s="190">
        <v>3</v>
      </c>
      <c r="Z74" s="201">
        <v>3</v>
      </c>
      <c r="AA74" s="202">
        <v>3</v>
      </c>
      <c r="AB74" s="284">
        <v>5</v>
      </c>
      <c r="AC74" s="227">
        <v>5</v>
      </c>
      <c r="AD74" s="190">
        <v>5</v>
      </c>
      <c r="AE74" s="206">
        <v>5</v>
      </c>
    </row>
    <row r="75" spans="2:31">
      <c r="B75" s="153">
        <f t="shared" si="21"/>
        <v>18</v>
      </c>
      <c r="C75" s="190">
        <v>5</v>
      </c>
      <c r="D75" s="201">
        <v>5</v>
      </c>
      <c r="E75" s="202">
        <v>5</v>
      </c>
      <c r="F75" s="190">
        <v>5</v>
      </c>
      <c r="G75" s="201">
        <v>5</v>
      </c>
      <c r="H75" s="202">
        <v>5</v>
      </c>
      <c r="I75" s="228">
        <v>5</v>
      </c>
      <c r="J75" s="226">
        <v>5</v>
      </c>
      <c r="K75" s="288">
        <v>5</v>
      </c>
      <c r="L75" s="201">
        <v>5</v>
      </c>
      <c r="M75" s="201">
        <v>5</v>
      </c>
      <c r="N75" s="286">
        <v>5</v>
      </c>
      <c r="O75" s="189">
        <v>4</v>
      </c>
      <c r="P75" s="193">
        <v>2</v>
      </c>
      <c r="Q75" s="201">
        <v>2</v>
      </c>
      <c r="R75" s="285">
        <v>5</v>
      </c>
      <c r="S75" s="286">
        <v>5</v>
      </c>
      <c r="T75" s="226" t="s">
        <v>180</v>
      </c>
      <c r="U75" s="227">
        <v>5</v>
      </c>
      <c r="V75" s="190">
        <v>5</v>
      </c>
      <c r="W75" s="286">
        <v>5</v>
      </c>
      <c r="X75" s="287">
        <v>5</v>
      </c>
      <c r="Y75" s="190">
        <v>5</v>
      </c>
      <c r="Z75" s="201">
        <v>5</v>
      </c>
      <c r="AA75" s="201">
        <v>4</v>
      </c>
      <c r="AB75" s="284">
        <v>5</v>
      </c>
      <c r="AC75" s="227">
        <v>5</v>
      </c>
      <c r="AD75" s="190">
        <v>4</v>
      </c>
      <c r="AE75" s="206">
        <v>3</v>
      </c>
    </row>
    <row r="76" spans="2:31">
      <c r="B76" s="153">
        <f t="shared" si="21"/>
        <v>19</v>
      </c>
      <c r="C76" s="190">
        <v>5</v>
      </c>
      <c r="D76" s="201">
        <v>5</v>
      </c>
      <c r="E76" s="202">
        <v>5</v>
      </c>
      <c r="F76" s="190">
        <v>5</v>
      </c>
      <c r="G76" s="201">
        <v>5</v>
      </c>
      <c r="H76" s="202">
        <v>5</v>
      </c>
      <c r="I76" s="228">
        <v>4</v>
      </c>
      <c r="J76" s="226">
        <v>3</v>
      </c>
      <c r="K76" s="288">
        <v>5</v>
      </c>
      <c r="L76" s="201">
        <v>5</v>
      </c>
      <c r="M76" s="201">
        <v>5</v>
      </c>
      <c r="N76" s="286">
        <v>4</v>
      </c>
      <c r="O76" s="190">
        <v>4</v>
      </c>
      <c r="P76" s="201">
        <v>2</v>
      </c>
      <c r="Q76" s="206">
        <v>2</v>
      </c>
      <c r="R76" s="285">
        <v>5</v>
      </c>
      <c r="S76" s="286">
        <v>5</v>
      </c>
      <c r="T76" s="226" t="s">
        <v>180</v>
      </c>
      <c r="U76" s="227">
        <v>5</v>
      </c>
      <c r="V76" s="190">
        <v>5</v>
      </c>
      <c r="W76" s="286">
        <v>5</v>
      </c>
      <c r="X76" s="287">
        <v>5</v>
      </c>
      <c r="Y76" s="190">
        <v>5</v>
      </c>
      <c r="Z76" s="201">
        <v>5</v>
      </c>
      <c r="AA76" s="201">
        <v>3</v>
      </c>
      <c r="AB76" s="284">
        <v>5</v>
      </c>
      <c r="AC76" s="227">
        <v>5</v>
      </c>
      <c r="AD76" s="190">
        <v>5</v>
      </c>
      <c r="AE76" s="206">
        <v>3</v>
      </c>
    </row>
    <row r="77" spans="2:31">
      <c r="B77" s="153">
        <f t="shared" si="21"/>
        <v>20</v>
      </c>
      <c r="C77" s="190">
        <v>5</v>
      </c>
      <c r="D77" s="201">
        <v>5</v>
      </c>
      <c r="E77" s="202">
        <v>5</v>
      </c>
      <c r="F77" s="190">
        <v>5</v>
      </c>
      <c r="G77" s="201">
        <v>4</v>
      </c>
      <c r="H77" s="202">
        <v>5</v>
      </c>
      <c r="I77" s="228">
        <v>5</v>
      </c>
      <c r="J77" s="226">
        <v>5</v>
      </c>
      <c r="K77" s="288">
        <v>5</v>
      </c>
      <c r="L77" s="201">
        <v>5</v>
      </c>
      <c r="M77" s="201">
        <v>5</v>
      </c>
      <c r="N77" s="286">
        <v>5</v>
      </c>
      <c r="O77" s="190">
        <v>3</v>
      </c>
      <c r="P77" s="201">
        <v>2</v>
      </c>
      <c r="Q77" s="206">
        <v>2</v>
      </c>
      <c r="R77" s="285">
        <v>5</v>
      </c>
      <c r="S77" s="286">
        <v>5</v>
      </c>
      <c r="T77" s="289"/>
      <c r="U77" s="290"/>
      <c r="V77" s="190">
        <v>5</v>
      </c>
      <c r="W77" s="286">
        <v>5</v>
      </c>
      <c r="X77" s="287">
        <v>5</v>
      </c>
      <c r="Y77" s="190">
        <v>5</v>
      </c>
      <c r="Z77" s="201">
        <v>5</v>
      </c>
      <c r="AA77" s="201">
        <v>2</v>
      </c>
      <c r="AB77" s="284">
        <v>5</v>
      </c>
      <c r="AC77" s="227">
        <v>5</v>
      </c>
      <c r="AD77" s="190">
        <v>5</v>
      </c>
      <c r="AE77" s="206">
        <v>4</v>
      </c>
    </row>
    <row r="78" spans="2:31">
      <c r="B78" s="153">
        <f t="shared" si="21"/>
        <v>21</v>
      </c>
      <c r="C78" s="190">
        <v>5</v>
      </c>
      <c r="D78" s="201">
        <v>5</v>
      </c>
      <c r="E78" s="202">
        <v>5</v>
      </c>
      <c r="F78" s="190">
        <v>5</v>
      </c>
      <c r="G78" s="201">
        <v>5</v>
      </c>
      <c r="H78" s="202">
        <v>5</v>
      </c>
      <c r="I78" s="228">
        <v>5</v>
      </c>
      <c r="J78" s="226">
        <v>5</v>
      </c>
      <c r="K78" s="288">
        <v>5</v>
      </c>
      <c r="L78" s="201">
        <v>5</v>
      </c>
      <c r="M78" s="201">
        <v>5</v>
      </c>
      <c r="N78" s="286">
        <v>5</v>
      </c>
      <c r="O78" s="190">
        <v>4</v>
      </c>
      <c r="P78" s="201">
        <v>4</v>
      </c>
      <c r="Q78" s="206">
        <v>4</v>
      </c>
      <c r="R78" s="285">
        <v>5</v>
      </c>
      <c r="S78" s="286">
        <v>5</v>
      </c>
      <c r="T78" s="226" t="s">
        <v>179</v>
      </c>
      <c r="U78" s="227">
        <v>4</v>
      </c>
      <c r="V78" s="190">
        <v>5</v>
      </c>
      <c r="W78" s="286">
        <v>5</v>
      </c>
      <c r="X78" s="287">
        <v>5</v>
      </c>
      <c r="Y78" s="190">
        <v>4</v>
      </c>
      <c r="Z78" s="201">
        <v>4</v>
      </c>
      <c r="AA78" s="201">
        <v>2</v>
      </c>
      <c r="AB78" s="284">
        <v>5</v>
      </c>
      <c r="AC78" s="227">
        <v>5</v>
      </c>
      <c r="AD78" s="190">
        <v>5</v>
      </c>
      <c r="AE78" s="206">
        <v>4</v>
      </c>
    </row>
    <row r="79" spans="2:31">
      <c r="B79" s="153">
        <f t="shared" si="21"/>
        <v>22</v>
      </c>
      <c r="C79" s="190">
        <v>5</v>
      </c>
      <c r="D79" s="201">
        <v>5</v>
      </c>
      <c r="E79" s="202">
        <v>5</v>
      </c>
      <c r="F79" s="190">
        <v>4</v>
      </c>
      <c r="G79" s="201">
        <v>3</v>
      </c>
      <c r="H79" s="202">
        <v>5</v>
      </c>
      <c r="I79" s="228">
        <v>5</v>
      </c>
      <c r="J79" s="226">
        <v>5</v>
      </c>
      <c r="K79" s="288">
        <v>5</v>
      </c>
      <c r="L79" s="201">
        <v>5</v>
      </c>
      <c r="M79" s="201">
        <v>5</v>
      </c>
      <c r="N79" s="286">
        <v>5</v>
      </c>
      <c r="O79" s="190">
        <v>5</v>
      </c>
      <c r="P79" s="201">
        <v>3</v>
      </c>
      <c r="Q79" s="206">
        <v>3</v>
      </c>
      <c r="R79" s="285">
        <v>5</v>
      </c>
      <c r="S79" s="286">
        <v>5</v>
      </c>
      <c r="T79" s="226"/>
      <c r="U79" s="227">
        <v>3</v>
      </c>
      <c r="V79" s="190">
        <v>3</v>
      </c>
      <c r="W79" s="286">
        <v>5</v>
      </c>
      <c r="X79" s="287">
        <v>5</v>
      </c>
      <c r="Y79" s="190">
        <v>3</v>
      </c>
      <c r="Z79" s="201">
        <v>3</v>
      </c>
      <c r="AA79" s="201">
        <v>3</v>
      </c>
      <c r="AB79" s="284">
        <v>3</v>
      </c>
      <c r="AC79" s="227">
        <v>3</v>
      </c>
      <c r="AD79" s="190">
        <v>4</v>
      </c>
      <c r="AE79" s="206">
        <v>3</v>
      </c>
    </row>
    <row r="80" spans="2:31">
      <c r="B80" s="153">
        <f t="shared" si="21"/>
        <v>23</v>
      </c>
      <c r="C80" s="190">
        <v>5</v>
      </c>
      <c r="D80" s="201">
        <v>5</v>
      </c>
      <c r="E80" s="202">
        <v>5</v>
      </c>
      <c r="F80" s="190">
        <v>5</v>
      </c>
      <c r="G80" s="201">
        <v>5</v>
      </c>
      <c r="H80" s="202">
        <v>5</v>
      </c>
      <c r="I80" s="228">
        <v>5</v>
      </c>
      <c r="J80" s="226">
        <v>5</v>
      </c>
      <c r="K80" s="288">
        <v>5</v>
      </c>
      <c r="L80" s="201">
        <v>5</v>
      </c>
      <c r="M80" s="201">
        <v>5</v>
      </c>
      <c r="N80" s="286">
        <v>5</v>
      </c>
      <c r="O80" s="190">
        <v>5</v>
      </c>
      <c r="P80" s="201">
        <v>5</v>
      </c>
      <c r="Q80" s="206">
        <v>5</v>
      </c>
      <c r="R80" s="285">
        <v>5</v>
      </c>
      <c r="S80" s="286">
        <v>5</v>
      </c>
      <c r="T80" s="226" t="s">
        <v>179</v>
      </c>
      <c r="U80" s="227">
        <v>5</v>
      </c>
      <c r="V80" s="190">
        <v>5</v>
      </c>
      <c r="W80" s="286">
        <v>5</v>
      </c>
      <c r="X80" s="287">
        <v>5</v>
      </c>
      <c r="Y80" s="190">
        <v>5</v>
      </c>
      <c r="Z80" s="201">
        <v>5</v>
      </c>
      <c r="AA80" s="201">
        <v>4</v>
      </c>
      <c r="AB80" s="284">
        <v>5</v>
      </c>
      <c r="AC80" s="227">
        <v>5</v>
      </c>
      <c r="AD80" s="190">
        <v>5</v>
      </c>
      <c r="AE80" s="206">
        <v>4</v>
      </c>
    </row>
    <row r="81" spans="2:31">
      <c r="B81" s="153">
        <f t="shared" si="21"/>
        <v>24</v>
      </c>
      <c r="C81" s="190">
        <v>5</v>
      </c>
      <c r="D81" s="201">
        <v>5</v>
      </c>
      <c r="E81" s="202">
        <v>5</v>
      </c>
      <c r="F81" s="190">
        <v>5</v>
      </c>
      <c r="G81" s="201">
        <v>5</v>
      </c>
      <c r="H81" s="202">
        <v>5</v>
      </c>
      <c r="I81" s="228">
        <v>5</v>
      </c>
      <c r="J81" s="226">
        <v>5</v>
      </c>
      <c r="K81" s="288">
        <v>5</v>
      </c>
      <c r="L81" s="201">
        <v>5</v>
      </c>
      <c r="M81" s="201">
        <v>5</v>
      </c>
      <c r="N81" s="286">
        <v>5</v>
      </c>
      <c r="O81" s="190">
        <v>5</v>
      </c>
      <c r="P81" s="201">
        <v>5</v>
      </c>
      <c r="Q81" s="206">
        <v>5</v>
      </c>
      <c r="R81" s="285">
        <v>5</v>
      </c>
      <c r="S81" s="286">
        <v>5</v>
      </c>
      <c r="T81" s="226" t="s">
        <v>179</v>
      </c>
      <c r="U81" s="227">
        <v>5</v>
      </c>
      <c r="V81" s="190">
        <v>5</v>
      </c>
      <c r="W81" s="286">
        <v>5</v>
      </c>
      <c r="X81" s="287">
        <v>5</v>
      </c>
      <c r="Y81" s="190">
        <v>5</v>
      </c>
      <c r="Z81" s="201">
        <v>5</v>
      </c>
      <c r="AA81" s="201">
        <v>5</v>
      </c>
      <c r="AB81" s="284">
        <v>5</v>
      </c>
      <c r="AC81" s="227">
        <v>5</v>
      </c>
      <c r="AD81" s="190">
        <v>5</v>
      </c>
      <c r="AE81" s="206">
        <v>5</v>
      </c>
    </row>
    <row r="82" spans="2:31">
      <c r="B82" s="153">
        <f t="shared" si="21"/>
        <v>25</v>
      </c>
      <c r="C82" s="190">
        <v>5</v>
      </c>
      <c r="D82" s="201">
        <v>5</v>
      </c>
      <c r="E82" s="202">
        <v>5</v>
      </c>
      <c r="F82" s="190">
        <v>5</v>
      </c>
      <c r="G82" s="201">
        <v>5</v>
      </c>
      <c r="H82" s="202">
        <v>5</v>
      </c>
      <c r="I82" s="228">
        <v>5</v>
      </c>
      <c r="J82" s="226">
        <v>3</v>
      </c>
      <c r="K82" s="288">
        <v>5</v>
      </c>
      <c r="L82" s="201">
        <v>5</v>
      </c>
      <c r="M82" s="201">
        <v>5</v>
      </c>
      <c r="N82" s="286">
        <v>5</v>
      </c>
      <c r="O82" s="190">
        <v>5</v>
      </c>
      <c r="P82" s="201">
        <v>5</v>
      </c>
      <c r="Q82" s="206">
        <v>5</v>
      </c>
      <c r="R82" s="285">
        <v>5</v>
      </c>
      <c r="S82" s="286">
        <v>5</v>
      </c>
      <c r="T82" s="226" t="s">
        <v>179</v>
      </c>
      <c r="U82" s="227">
        <v>5</v>
      </c>
      <c r="V82" s="190">
        <v>5</v>
      </c>
      <c r="W82" s="286">
        <v>5</v>
      </c>
      <c r="X82" s="287">
        <v>5</v>
      </c>
      <c r="Y82" s="190">
        <v>5</v>
      </c>
      <c r="Z82" s="201">
        <v>4</v>
      </c>
      <c r="AA82" s="201">
        <v>2</v>
      </c>
      <c r="AB82" s="284">
        <v>5</v>
      </c>
      <c r="AC82" s="227">
        <v>4</v>
      </c>
      <c r="AD82" s="190">
        <v>5</v>
      </c>
      <c r="AE82" s="206">
        <v>4</v>
      </c>
    </row>
    <row r="83" spans="2:31">
      <c r="B83" s="153">
        <f t="shared" si="21"/>
        <v>26</v>
      </c>
      <c r="C83" s="98"/>
      <c r="D83" s="99"/>
      <c r="E83" s="156"/>
      <c r="F83" s="98"/>
      <c r="G83" s="99"/>
      <c r="H83" s="156"/>
      <c r="I83" s="162"/>
      <c r="J83" s="165"/>
      <c r="K83" s="167"/>
      <c r="L83" s="99"/>
      <c r="M83" s="99"/>
      <c r="N83" s="159"/>
      <c r="O83" s="98"/>
      <c r="P83" s="99"/>
      <c r="Q83" s="102"/>
      <c r="R83" s="158"/>
      <c r="S83" s="159"/>
      <c r="T83" s="165"/>
      <c r="U83" s="155"/>
      <c r="V83" s="98"/>
      <c r="W83" s="159"/>
      <c r="X83" s="161"/>
      <c r="Y83" s="98"/>
      <c r="Z83" s="99"/>
      <c r="AA83" s="99"/>
      <c r="AB83" s="164"/>
      <c r="AC83" s="155"/>
      <c r="AD83" s="98"/>
      <c r="AE83" s="102"/>
    </row>
    <row r="84" spans="2:31">
      <c r="B84" s="153">
        <f t="shared" si="21"/>
        <v>27</v>
      </c>
      <c r="C84" s="98"/>
      <c r="D84" s="99"/>
      <c r="E84" s="156"/>
      <c r="F84" s="98"/>
      <c r="G84" s="99"/>
      <c r="H84" s="156"/>
      <c r="I84" s="162"/>
      <c r="J84" s="165"/>
      <c r="K84" s="167"/>
      <c r="L84" s="165"/>
      <c r="M84" s="165"/>
      <c r="N84" s="167"/>
      <c r="O84" s="98"/>
      <c r="P84" s="99"/>
      <c r="Q84" s="102"/>
      <c r="R84" s="158"/>
      <c r="S84" s="159"/>
      <c r="T84" s="165"/>
      <c r="U84" s="155"/>
      <c r="V84" s="98"/>
      <c r="W84" s="159"/>
      <c r="X84" s="161"/>
      <c r="Y84" s="98"/>
      <c r="Z84" s="99"/>
      <c r="AA84" s="99"/>
      <c r="AB84" s="164"/>
      <c r="AC84" s="155"/>
      <c r="AD84" s="98"/>
      <c r="AE84" s="102"/>
    </row>
    <row r="85" spans="2:31">
      <c r="B85" s="153">
        <f t="shared" si="21"/>
        <v>28</v>
      </c>
      <c r="C85" s="98"/>
      <c r="D85" s="99"/>
      <c r="E85" s="156"/>
      <c r="F85" s="98"/>
      <c r="G85" s="99"/>
      <c r="H85" s="156"/>
      <c r="I85" s="162"/>
      <c r="J85" s="165"/>
      <c r="K85" s="167"/>
      <c r="L85" s="165"/>
      <c r="M85" s="165"/>
      <c r="N85" s="167"/>
      <c r="O85" s="98"/>
      <c r="P85" s="99"/>
      <c r="Q85" s="102"/>
      <c r="R85" s="158"/>
      <c r="S85" s="159"/>
      <c r="T85" s="165"/>
      <c r="U85" s="155"/>
      <c r="V85" s="98"/>
      <c r="W85" s="159"/>
      <c r="X85" s="161"/>
      <c r="Y85" s="98"/>
      <c r="Z85" s="99"/>
      <c r="AA85" s="99"/>
      <c r="AB85" s="164"/>
      <c r="AC85" s="155"/>
      <c r="AD85" s="98"/>
      <c r="AE85" s="102"/>
    </row>
    <row r="86" spans="2:31">
      <c r="B86" s="153">
        <f t="shared" si="21"/>
        <v>29</v>
      </c>
      <c r="C86" s="98"/>
      <c r="D86" s="99"/>
      <c r="E86" s="156"/>
      <c r="F86" s="98"/>
      <c r="G86" s="99"/>
      <c r="H86" s="156"/>
      <c r="I86" s="162"/>
      <c r="J86" s="165"/>
      <c r="K86" s="167"/>
      <c r="L86" s="165"/>
      <c r="M86" s="165"/>
      <c r="N86" s="167"/>
      <c r="O86" s="98"/>
      <c r="P86" s="99"/>
      <c r="Q86" s="102"/>
      <c r="R86" s="158"/>
      <c r="S86" s="159"/>
      <c r="T86" s="165"/>
      <c r="U86" s="155"/>
      <c r="V86" s="98"/>
      <c r="W86" s="159"/>
      <c r="X86" s="161"/>
      <c r="Y86" s="98"/>
      <c r="Z86" s="99"/>
      <c r="AA86" s="99"/>
      <c r="AB86" s="164"/>
      <c r="AC86" s="155"/>
      <c r="AD86" s="98"/>
      <c r="AE86" s="102"/>
    </row>
    <row r="87" spans="2:31">
      <c r="B87" s="153">
        <f t="shared" si="21"/>
        <v>30</v>
      </c>
      <c r="C87" s="98"/>
      <c r="D87" s="99"/>
      <c r="E87" s="156"/>
      <c r="F87" s="98"/>
      <c r="G87" s="99"/>
      <c r="H87" s="156"/>
      <c r="I87" s="162"/>
      <c r="J87" s="165"/>
      <c r="K87" s="167"/>
      <c r="L87" s="165"/>
      <c r="M87" s="165"/>
      <c r="N87" s="167"/>
      <c r="O87" s="98"/>
      <c r="P87" s="99"/>
      <c r="Q87" s="102"/>
      <c r="R87" s="158"/>
      <c r="S87" s="159"/>
      <c r="T87" s="165"/>
      <c r="U87" s="155"/>
      <c r="V87" s="98"/>
      <c r="W87" s="159"/>
      <c r="X87" s="161"/>
      <c r="Y87" s="98"/>
      <c r="Z87" s="99"/>
      <c r="AA87" s="99"/>
      <c r="AB87" s="164"/>
      <c r="AC87" s="155"/>
      <c r="AD87" s="98"/>
      <c r="AE87" s="102"/>
    </row>
    <row r="88" spans="2:31">
      <c r="B88" s="153">
        <f t="shared" si="21"/>
        <v>31</v>
      </c>
      <c r="C88" s="98"/>
      <c r="D88" s="99"/>
      <c r="E88" s="156"/>
      <c r="F88" s="98"/>
      <c r="G88" s="99"/>
      <c r="H88" s="156"/>
      <c r="I88" s="162"/>
      <c r="J88" s="165"/>
      <c r="K88" s="167"/>
      <c r="L88" s="99"/>
      <c r="M88" s="99"/>
      <c r="N88" s="159"/>
      <c r="O88" s="98"/>
      <c r="P88" s="99"/>
      <c r="Q88" s="102"/>
      <c r="R88" s="158"/>
      <c r="S88" s="159"/>
      <c r="T88" s="165"/>
      <c r="U88" s="155"/>
      <c r="V88" s="98"/>
      <c r="W88" s="159"/>
      <c r="X88" s="161"/>
      <c r="Y88" s="98"/>
      <c r="Z88" s="99"/>
      <c r="AA88" s="99"/>
      <c r="AB88" s="164"/>
      <c r="AC88" s="155"/>
      <c r="AD88" s="98"/>
      <c r="AE88" s="102"/>
    </row>
    <row r="89" spans="2:31">
      <c r="B89" s="153">
        <f t="shared" si="21"/>
        <v>32</v>
      </c>
      <c r="C89" s="98"/>
      <c r="D89" s="99"/>
      <c r="E89" s="156"/>
      <c r="F89" s="98"/>
      <c r="G89" s="99"/>
      <c r="H89" s="156"/>
      <c r="I89" s="162"/>
      <c r="J89" s="165"/>
      <c r="K89" s="167"/>
      <c r="L89" s="99"/>
      <c r="M89" s="99"/>
      <c r="N89" s="159"/>
      <c r="O89" s="98"/>
      <c r="P89" s="99"/>
      <c r="Q89" s="102"/>
      <c r="R89" s="158"/>
      <c r="S89" s="159"/>
      <c r="T89" s="165"/>
      <c r="U89" s="155"/>
      <c r="V89" s="98"/>
      <c r="W89" s="159"/>
      <c r="X89" s="161"/>
      <c r="Y89" s="98"/>
      <c r="Z89" s="99"/>
      <c r="AA89" s="99"/>
      <c r="AB89" s="164"/>
      <c r="AC89" s="155"/>
      <c r="AD89" s="98"/>
      <c r="AE89" s="102"/>
    </row>
    <row r="90" spans="2:31">
      <c r="B90" s="153">
        <f t="shared" si="21"/>
        <v>33</v>
      </c>
      <c r="C90" s="98"/>
      <c r="D90" s="99"/>
      <c r="E90" s="156"/>
      <c r="F90" s="98"/>
      <c r="G90" s="99"/>
      <c r="H90" s="156"/>
      <c r="I90" s="165"/>
      <c r="J90" s="165"/>
      <c r="K90" s="167"/>
      <c r="L90" s="99"/>
      <c r="M90" s="99"/>
      <c r="N90" s="159"/>
      <c r="O90" s="98"/>
      <c r="P90" s="99"/>
      <c r="Q90" s="102"/>
      <c r="R90" s="158"/>
      <c r="S90" s="159"/>
      <c r="T90" s="165"/>
      <c r="U90" s="155"/>
      <c r="V90" s="98"/>
      <c r="W90" s="159"/>
      <c r="X90" s="161"/>
      <c r="Y90" s="98"/>
      <c r="Z90" s="99"/>
      <c r="AA90" s="156"/>
      <c r="AB90" s="164"/>
      <c r="AC90" s="155"/>
      <c r="AD90" s="98"/>
      <c r="AE90" s="102"/>
    </row>
    <row r="91" spans="2:31">
      <c r="B91" s="153">
        <f t="shared" si="21"/>
        <v>34</v>
      </c>
      <c r="C91" s="98"/>
      <c r="D91" s="99"/>
      <c r="E91" s="156"/>
      <c r="F91" s="98"/>
      <c r="G91" s="99"/>
      <c r="H91" s="156"/>
      <c r="I91" s="162"/>
      <c r="J91" s="165"/>
      <c r="K91" s="167"/>
      <c r="L91" s="165"/>
      <c r="M91" s="165"/>
      <c r="N91" s="167"/>
      <c r="O91" s="98"/>
      <c r="P91" s="99"/>
      <c r="Q91" s="102"/>
      <c r="R91" s="158"/>
      <c r="S91" s="159"/>
      <c r="T91" s="165"/>
      <c r="U91" s="155"/>
      <c r="V91" s="98"/>
      <c r="W91" s="159"/>
      <c r="X91" s="161"/>
      <c r="Y91" s="98"/>
      <c r="Z91" s="99"/>
      <c r="AA91" s="99"/>
      <c r="AB91" s="164"/>
      <c r="AC91" s="155"/>
      <c r="AD91" s="98"/>
      <c r="AE91" s="102"/>
    </row>
    <row r="92" spans="2:31">
      <c r="B92" s="153">
        <f t="shared" si="21"/>
        <v>35</v>
      </c>
      <c r="C92" s="98"/>
      <c r="D92" s="99"/>
      <c r="E92" s="156"/>
      <c r="F92" s="98"/>
      <c r="G92" s="99"/>
      <c r="H92" s="156"/>
      <c r="I92" s="162"/>
      <c r="J92" s="165"/>
      <c r="K92" s="167"/>
      <c r="L92" s="165"/>
      <c r="M92" s="165"/>
      <c r="N92" s="167"/>
      <c r="O92" s="98"/>
      <c r="P92" s="99"/>
      <c r="Q92" s="102"/>
      <c r="R92" s="158"/>
      <c r="S92" s="159"/>
      <c r="T92" s="165"/>
      <c r="U92" s="155"/>
      <c r="V92" s="98"/>
      <c r="W92" s="159"/>
      <c r="X92" s="161"/>
      <c r="Y92" s="98"/>
      <c r="Z92" s="99"/>
      <c r="AA92" s="99"/>
      <c r="AB92" s="164"/>
      <c r="AC92" s="155"/>
      <c r="AD92" s="98"/>
      <c r="AE92" s="102"/>
    </row>
    <row r="93" spans="2:31">
      <c r="B93" s="153">
        <f t="shared" si="21"/>
        <v>36</v>
      </c>
      <c r="C93" s="98"/>
      <c r="D93" s="99"/>
      <c r="E93" s="156"/>
      <c r="F93" s="98"/>
      <c r="G93" s="99"/>
      <c r="H93" s="156"/>
      <c r="I93" s="162"/>
      <c r="J93" s="165"/>
      <c r="K93" s="167"/>
      <c r="L93" s="165"/>
      <c r="M93" s="165"/>
      <c r="N93" s="167"/>
      <c r="O93" s="98"/>
      <c r="P93" s="99"/>
      <c r="Q93" s="102"/>
      <c r="R93" s="158"/>
      <c r="S93" s="159"/>
      <c r="T93" s="165"/>
      <c r="U93" s="155"/>
      <c r="V93" s="98"/>
      <c r="W93" s="159"/>
      <c r="X93" s="161"/>
      <c r="Y93" s="98"/>
      <c r="Z93" s="99"/>
      <c r="AA93" s="99"/>
      <c r="AB93" s="164"/>
      <c r="AC93" s="155"/>
      <c r="AD93" s="98"/>
      <c r="AE93" s="102"/>
    </row>
    <row r="94" spans="2:31">
      <c r="B94" s="153">
        <f t="shared" si="21"/>
        <v>37</v>
      </c>
      <c r="C94" s="98"/>
      <c r="D94" s="99"/>
      <c r="E94" s="156"/>
      <c r="F94" s="98"/>
      <c r="G94" s="99"/>
      <c r="H94" s="156"/>
      <c r="I94" s="162"/>
      <c r="J94" s="165"/>
      <c r="K94" s="167"/>
      <c r="L94" s="165"/>
      <c r="M94" s="165"/>
      <c r="N94" s="167"/>
      <c r="O94" s="98"/>
      <c r="P94" s="99"/>
      <c r="Q94" s="102"/>
      <c r="R94" s="158"/>
      <c r="S94" s="159"/>
      <c r="T94" s="165"/>
      <c r="U94" s="155"/>
      <c r="V94" s="98"/>
      <c r="W94" s="159"/>
      <c r="X94" s="161"/>
      <c r="Y94" s="98"/>
      <c r="Z94" s="99"/>
      <c r="AA94" s="99"/>
      <c r="AB94" s="164"/>
      <c r="AC94" s="155"/>
      <c r="AD94" s="98"/>
      <c r="AE94" s="102"/>
    </row>
    <row r="95" spans="2:31" ht="13.5" thickBot="1">
      <c r="B95" s="168">
        <f t="shared" si="21"/>
        <v>38</v>
      </c>
      <c r="C95" s="169"/>
      <c r="D95" s="170"/>
      <c r="E95" s="171"/>
      <c r="F95" s="169"/>
      <c r="G95" s="170"/>
      <c r="H95" s="171"/>
      <c r="I95" s="172"/>
      <c r="J95" s="173"/>
      <c r="K95" s="174"/>
      <c r="L95" s="173"/>
      <c r="M95" s="173"/>
      <c r="N95" s="174"/>
      <c r="O95" s="169"/>
      <c r="P95" s="170"/>
      <c r="Q95" s="175"/>
      <c r="R95" s="176"/>
      <c r="S95" s="177"/>
      <c r="T95" s="178"/>
      <c r="U95" s="179"/>
      <c r="V95" s="105"/>
      <c r="W95" s="177"/>
      <c r="X95" s="180"/>
      <c r="Y95" s="105"/>
      <c r="Z95" s="104"/>
      <c r="AA95" s="104"/>
      <c r="AB95" s="181"/>
      <c r="AC95" s="179"/>
      <c r="AD95" s="105"/>
      <c r="AE95" s="182"/>
    </row>
    <row r="96" spans="2:31" ht="13.5" thickTop="1"/>
    <row r="100" spans="3:16">
      <c r="C100">
        <f>IF(ISNUMBER(C6),C6,"NO")</f>
        <v>5</v>
      </c>
      <c r="D100">
        <f t="shared" ref="D100:P115" si="22">IF(ISNUMBER(D6),D6,"NO")</f>
        <v>5</v>
      </c>
      <c r="E100" t="str">
        <f t="shared" si="22"/>
        <v>NO</v>
      </c>
      <c r="F100">
        <f t="shared" si="22"/>
        <v>5</v>
      </c>
      <c r="G100">
        <f t="shared" si="22"/>
        <v>4</v>
      </c>
      <c r="H100"/>
      <c r="I100">
        <f t="shared" si="22"/>
        <v>5</v>
      </c>
      <c r="J100" t="str">
        <f>IF(J6&gt;0,J6,"NO")</f>
        <v>NO</v>
      </c>
      <c r="K100">
        <f t="shared" si="22"/>
        <v>5</v>
      </c>
      <c r="M100">
        <f>IF(M6&gt;0,M6,"NO")</f>
        <v>5</v>
      </c>
      <c r="N100">
        <f t="shared" si="22"/>
        <v>3</v>
      </c>
      <c r="O100" t="str">
        <f t="shared" si="22"/>
        <v>NO</v>
      </c>
      <c r="P100">
        <f t="shared" si="22"/>
        <v>3</v>
      </c>
    </row>
    <row r="101" spans="3:16">
      <c r="C101">
        <f t="shared" ref="C101:G116" si="23">IF(ISNUMBER(C7),C7,"NO")</f>
        <v>5</v>
      </c>
      <c r="D101">
        <f t="shared" si="23"/>
        <v>5</v>
      </c>
      <c r="E101" t="str">
        <f t="shared" si="23"/>
        <v>NO</v>
      </c>
      <c r="F101">
        <f t="shared" si="23"/>
        <v>5</v>
      </c>
      <c r="G101">
        <f t="shared" si="23"/>
        <v>5</v>
      </c>
      <c r="H101"/>
      <c r="I101">
        <f t="shared" si="22"/>
        <v>5</v>
      </c>
      <c r="J101" t="str">
        <f t="shared" ref="J101:J137" si="24">IF(J7&gt;0,J7,"NO")</f>
        <v>NO</v>
      </c>
      <c r="K101">
        <f t="shared" si="22"/>
        <v>5</v>
      </c>
      <c r="M101">
        <f t="shared" ref="M101:M137" si="25">IF(M7&gt;0,M7,"NO")</f>
        <v>5</v>
      </c>
      <c r="N101">
        <f t="shared" si="22"/>
        <v>4</v>
      </c>
      <c r="O101" t="str">
        <f t="shared" si="22"/>
        <v>NO</v>
      </c>
      <c r="P101">
        <f t="shared" si="22"/>
        <v>4</v>
      </c>
    </row>
    <row r="102" spans="3:16">
      <c r="C102">
        <f t="shared" si="23"/>
        <v>5</v>
      </c>
      <c r="D102">
        <f t="shared" si="23"/>
        <v>3</v>
      </c>
      <c r="E102" t="str">
        <f t="shared" si="23"/>
        <v>NO</v>
      </c>
      <c r="F102">
        <f t="shared" si="23"/>
        <v>5</v>
      </c>
      <c r="G102">
        <f t="shared" si="23"/>
        <v>3</v>
      </c>
      <c r="H102"/>
      <c r="I102">
        <f t="shared" si="22"/>
        <v>5</v>
      </c>
      <c r="J102" t="str">
        <f t="shared" si="24"/>
        <v>NO</v>
      </c>
      <c r="K102">
        <f t="shared" si="22"/>
        <v>4</v>
      </c>
      <c r="M102">
        <f t="shared" si="25"/>
        <v>2</v>
      </c>
      <c r="N102">
        <f t="shared" si="22"/>
        <v>2</v>
      </c>
      <c r="O102" t="str">
        <f t="shared" si="22"/>
        <v>NO</v>
      </c>
      <c r="P102">
        <f t="shared" si="22"/>
        <v>3</v>
      </c>
    </row>
    <row r="103" spans="3:16">
      <c r="C103">
        <f t="shared" si="23"/>
        <v>5</v>
      </c>
      <c r="D103">
        <f t="shared" si="23"/>
        <v>4</v>
      </c>
      <c r="E103" t="str">
        <f t="shared" si="23"/>
        <v>NO</v>
      </c>
      <c r="F103">
        <f t="shared" si="23"/>
        <v>5</v>
      </c>
      <c r="G103">
        <f t="shared" si="23"/>
        <v>3</v>
      </c>
      <c r="H103"/>
      <c r="I103">
        <f t="shared" si="22"/>
        <v>5</v>
      </c>
      <c r="J103" t="str">
        <f t="shared" si="24"/>
        <v>NO</v>
      </c>
      <c r="K103">
        <f t="shared" si="22"/>
        <v>5</v>
      </c>
      <c r="M103">
        <f t="shared" si="25"/>
        <v>5</v>
      </c>
      <c r="N103">
        <f t="shared" si="22"/>
        <v>2</v>
      </c>
      <c r="O103" t="str">
        <f t="shared" si="22"/>
        <v>NO</v>
      </c>
      <c r="P103">
        <f t="shared" si="22"/>
        <v>5</v>
      </c>
    </row>
    <row r="104" spans="3:16">
      <c r="C104">
        <f t="shared" si="23"/>
        <v>5</v>
      </c>
      <c r="D104">
        <f t="shared" si="23"/>
        <v>5</v>
      </c>
      <c r="E104" t="str">
        <f t="shared" si="23"/>
        <v>NO</v>
      </c>
      <c r="F104">
        <f t="shared" si="23"/>
        <v>5</v>
      </c>
      <c r="G104">
        <f t="shared" si="23"/>
        <v>5</v>
      </c>
      <c r="H104"/>
      <c r="I104">
        <f t="shared" si="22"/>
        <v>5</v>
      </c>
      <c r="J104" t="str">
        <f t="shared" si="24"/>
        <v>NO</v>
      </c>
      <c r="K104">
        <f t="shared" si="22"/>
        <v>5</v>
      </c>
      <c r="M104">
        <f t="shared" si="25"/>
        <v>5</v>
      </c>
      <c r="N104">
        <f t="shared" si="22"/>
        <v>4</v>
      </c>
      <c r="O104" t="str">
        <f t="shared" si="22"/>
        <v>NO</v>
      </c>
      <c r="P104">
        <f t="shared" si="22"/>
        <v>5</v>
      </c>
    </row>
    <row r="105" spans="3:16">
      <c r="C105">
        <f t="shared" si="23"/>
        <v>5</v>
      </c>
      <c r="D105">
        <f t="shared" si="23"/>
        <v>4</v>
      </c>
      <c r="E105" t="str">
        <f t="shared" si="23"/>
        <v>NO</v>
      </c>
      <c r="F105">
        <f t="shared" si="23"/>
        <v>5</v>
      </c>
      <c r="G105">
        <f t="shared" si="23"/>
        <v>3</v>
      </c>
      <c r="H105"/>
      <c r="I105">
        <f t="shared" si="22"/>
        <v>5</v>
      </c>
      <c r="J105" t="str">
        <f t="shared" si="24"/>
        <v>NO</v>
      </c>
      <c r="K105">
        <f t="shared" si="22"/>
        <v>5</v>
      </c>
      <c r="M105">
        <f t="shared" si="25"/>
        <v>5</v>
      </c>
      <c r="N105">
        <f t="shared" si="22"/>
        <v>4</v>
      </c>
      <c r="O105" t="str">
        <f t="shared" si="22"/>
        <v>NO</v>
      </c>
      <c r="P105">
        <f t="shared" si="22"/>
        <v>5</v>
      </c>
    </row>
    <row r="106" spans="3:16">
      <c r="C106">
        <f t="shared" si="23"/>
        <v>4</v>
      </c>
      <c r="D106">
        <f t="shared" si="23"/>
        <v>3</v>
      </c>
      <c r="E106" t="str">
        <f t="shared" si="23"/>
        <v>NO</v>
      </c>
      <c r="F106">
        <f t="shared" si="23"/>
        <v>5</v>
      </c>
      <c r="G106">
        <f t="shared" si="23"/>
        <v>4</v>
      </c>
      <c r="H106"/>
      <c r="I106">
        <f t="shared" si="22"/>
        <v>5</v>
      </c>
      <c r="J106" t="str">
        <f t="shared" si="24"/>
        <v>NO</v>
      </c>
      <c r="K106">
        <f t="shared" si="22"/>
        <v>5</v>
      </c>
      <c r="M106">
        <f t="shared" si="25"/>
        <v>5</v>
      </c>
      <c r="N106">
        <f t="shared" si="22"/>
        <v>4</v>
      </c>
      <c r="O106" t="str">
        <f t="shared" si="22"/>
        <v>NO</v>
      </c>
      <c r="P106">
        <f t="shared" si="22"/>
        <v>5</v>
      </c>
    </row>
    <row r="107" spans="3:16">
      <c r="C107">
        <f t="shared" si="23"/>
        <v>5</v>
      </c>
      <c r="D107">
        <f t="shared" si="23"/>
        <v>3</v>
      </c>
      <c r="E107" t="str">
        <f t="shared" si="23"/>
        <v>NO</v>
      </c>
      <c r="F107">
        <f t="shared" si="23"/>
        <v>5</v>
      </c>
      <c r="G107">
        <f t="shared" si="23"/>
        <v>2</v>
      </c>
      <c r="H107"/>
      <c r="I107">
        <f t="shared" si="22"/>
        <v>5</v>
      </c>
      <c r="J107" t="str">
        <f t="shared" si="24"/>
        <v>NO</v>
      </c>
      <c r="K107">
        <f t="shared" si="22"/>
        <v>5</v>
      </c>
      <c r="M107">
        <f t="shared" si="25"/>
        <v>5</v>
      </c>
      <c r="N107">
        <f t="shared" si="22"/>
        <v>3</v>
      </c>
      <c r="O107" t="str">
        <f t="shared" si="22"/>
        <v>NO</v>
      </c>
      <c r="P107">
        <f t="shared" si="22"/>
        <v>3</v>
      </c>
    </row>
    <row r="108" spans="3:16">
      <c r="C108">
        <f t="shared" si="23"/>
        <v>5</v>
      </c>
      <c r="D108">
        <f t="shared" si="23"/>
        <v>3</v>
      </c>
      <c r="E108" t="str">
        <f t="shared" si="23"/>
        <v>NO</v>
      </c>
      <c r="F108">
        <f t="shared" si="23"/>
        <v>5</v>
      </c>
      <c r="G108">
        <f t="shared" si="23"/>
        <v>2</v>
      </c>
      <c r="H108"/>
      <c r="I108">
        <f t="shared" si="22"/>
        <v>5</v>
      </c>
      <c r="J108" t="str">
        <f t="shared" si="24"/>
        <v>NO</v>
      </c>
      <c r="K108">
        <f t="shared" si="22"/>
        <v>5</v>
      </c>
      <c r="M108">
        <f t="shared" si="25"/>
        <v>4</v>
      </c>
      <c r="N108">
        <f t="shared" si="22"/>
        <v>2</v>
      </c>
      <c r="O108" t="str">
        <f t="shared" si="22"/>
        <v>NO</v>
      </c>
      <c r="P108">
        <f t="shared" si="22"/>
        <v>4</v>
      </c>
    </row>
    <row r="109" spans="3:16">
      <c r="C109">
        <f t="shared" si="23"/>
        <v>4</v>
      </c>
      <c r="D109">
        <f t="shared" si="23"/>
        <v>4</v>
      </c>
      <c r="E109" t="str">
        <f t="shared" si="23"/>
        <v>NO</v>
      </c>
      <c r="F109">
        <f t="shared" si="23"/>
        <v>5</v>
      </c>
      <c r="G109">
        <f t="shared" si="23"/>
        <v>4</v>
      </c>
      <c r="H109"/>
      <c r="I109">
        <f t="shared" si="22"/>
        <v>5</v>
      </c>
      <c r="J109" t="str">
        <f t="shared" si="24"/>
        <v>NO</v>
      </c>
      <c r="K109">
        <f t="shared" si="22"/>
        <v>5</v>
      </c>
      <c r="M109">
        <f t="shared" si="25"/>
        <v>5</v>
      </c>
      <c r="N109">
        <f t="shared" si="22"/>
        <v>2</v>
      </c>
      <c r="O109" t="str">
        <f t="shared" si="22"/>
        <v>NO</v>
      </c>
      <c r="P109">
        <f t="shared" si="22"/>
        <v>4</v>
      </c>
    </row>
    <row r="110" spans="3:16">
      <c r="C110">
        <f t="shared" si="23"/>
        <v>5</v>
      </c>
      <c r="D110">
        <f t="shared" si="23"/>
        <v>3</v>
      </c>
      <c r="E110" t="str">
        <f t="shared" si="23"/>
        <v>NO</v>
      </c>
      <c r="F110">
        <f t="shared" si="23"/>
        <v>5</v>
      </c>
      <c r="G110">
        <f t="shared" si="23"/>
        <v>2</v>
      </c>
      <c r="H110"/>
      <c r="I110">
        <f t="shared" si="22"/>
        <v>5</v>
      </c>
      <c r="J110" t="str">
        <f t="shared" si="24"/>
        <v>NO</v>
      </c>
      <c r="K110">
        <f t="shared" si="22"/>
        <v>5</v>
      </c>
      <c r="M110">
        <f t="shared" si="25"/>
        <v>5</v>
      </c>
      <c r="N110">
        <f t="shared" si="22"/>
        <v>5</v>
      </c>
      <c r="O110" t="str">
        <f t="shared" si="22"/>
        <v>NO</v>
      </c>
      <c r="P110">
        <f t="shared" si="22"/>
        <v>4</v>
      </c>
    </row>
    <row r="111" spans="3:16">
      <c r="C111">
        <f t="shared" si="23"/>
        <v>5</v>
      </c>
      <c r="D111">
        <f t="shared" si="23"/>
        <v>3</v>
      </c>
      <c r="E111" t="str">
        <f t="shared" si="23"/>
        <v>NO</v>
      </c>
      <c r="F111">
        <f t="shared" si="23"/>
        <v>5</v>
      </c>
      <c r="G111">
        <f t="shared" si="23"/>
        <v>3</v>
      </c>
      <c r="H111"/>
      <c r="I111">
        <f t="shared" si="22"/>
        <v>5</v>
      </c>
      <c r="J111" t="str">
        <f t="shared" si="24"/>
        <v>NO</v>
      </c>
      <c r="K111">
        <f t="shared" si="22"/>
        <v>5</v>
      </c>
      <c r="M111">
        <f t="shared" si="25"/>
        <v>5</v>
      </c>
      <c r="N111">
        <f t="shared" si="22"/>
        <v>4</v>
      </c>
      <c r="O111" t="str">
        <f t="shared" si="22"/>
        <v>NO</v>
      </c>
      <c r="P111">
        <f t="shared" si="22"/>
        <v>5</v>
      </c>
    </row>
    <row r="112" spans="3:16">
      <c r="C112">
        <f t="shared" si="23"/>
        <v>5</v>
      </c>
      <c r="D112">
        <f t="shared" si="23"/>
        <v>2</v>
      </c>
      <c r="E112" t="str">
        <f t="shared" si="23"/>
        <v>NO</v>
      </c>
      <c r="F112">
        <f t="shared" si="23"/>
        <v>5</v>
      </c>
      <c r="G112">
        <f t="shared" si="23"/>
        <v>2</v>
      </c>
      <c r="H112"/>
      <c r="I112">
        <f t="shared" si="22"/>
        <v>5</v>
      </c>
      <c r="J112" t="str">
        <f t="shared" si="24"/>
        <v>NO</v>
      </c>
      <c r="K112">
        <f t="shared" si="22"/>
        <v>5</v>
      </c>
      <c r="M112">
        <f t="shared" si="25"/>
        <v>4</v>
      </c>
      <c r="N112">
        <f t="shared" si="22"/>
        <v>3</v>
      </c>
      <c r="O112" t="str">
        <f t="shared" si="22"/>
        <v>NO</v>
      </c>
      <c r="P112">
        <f t="shared" si="22"/>
        <v>4</v>
      </c>
    </row>
    <row r="113" spans="3:16">
      <c r="C113">
        <f t="shared" si="23"/>
        <v>4</v>
      </c>
      <c r="D113">
        <f t="shared" si="23"/>
        <v>3</v>
      </c>
      <c r="E113" t="str">
        <f t="shared" si="23"/>
        <v>NO</v>
      </c>
      <c r="F113">
        <f t="shared" si="23"/>
        <v>4</v>
      </c>
      <c r="G113">
        <f t="shared" si="23"/>
        <v>2</v>
      </c>
      <c r="H113"/>
      <c r="I113">
        <f t="shared" si="22"/>
        <v>5</v>
      </c>
      <c r="J113" t="str">
        <f t="shared" si="24"/>
        <v>NO</v>
      </c>
      <c r="K113">
        <f t="shared" si="22"/>
        <v>5</v>
      </c>
      <c r="M113">
        <f t="shared" si="25"/>
        <v>3</v>
      </c>
      <c r="N113">
        <f t="shared" si="22"/>
        <v>3</v>
      </c>
      <c r="O113" t="str">
        <f t="shared" si="22"/>
        <v>NO</v>
      </c>
      <c r="P113">
        <f t="shared" si="22"/>
        <v>4</v>
      </c>
    </row>
    <row r="114" spans="3:16">
      <c r="C114">
        <f t="shared" si="23"/>
        <v>5</v>
      </c>
      <c r="D114">
        <f t="shared" si="23"/>
        <v>4</v>
      </c>
      <c r="E114" t="str">
        <f t="shared" si="23"/>
        <v>NO</v>
      </c>
      <c r="F114">
        <f t="shared" si="23"/>
        <v>4</v>
      </c>
      <c r="G114">
        <f t="shared" si="23"/>
        <v>2</v>
      </c>
      <c r="H114"/>
      <c r="I114">
        <f t="shared" si="22"/>
        <v>5</v>
      </c>
      <c r="J114" t="str">
        <f t="shared" si="24"/>
        <v>NO</v>
      </c>
      <c r="K114">
        <f t="shared" si="22"/>
        <v>3</v>
      </c>
      <c r="M114">
        <f t="shared" si="25"/>
        <v>2</v>
      </c>
      <c r="N114">
        <f t="shared" si="22"/>
        <v>2</v>
      </c>
      <c r="O114" t="str">
        <f t="shared" si="22"/>
        <v>NO</v>
      </c>
      <c r="P114">
        <f t="shared" si="22"/>
        <v>3</v>
      </c>
    </row>
    <row r="115" spans="3:16">
      <c r="C115">
        <f t="shared" si="23"/>
        <v>5</v>
      </c>
      <c r="D115">
        <f t="shared" si="23"/>
        <v>4</v>
      </c>
      <c r="E115" t="str">
        <f t="shared" si="23"/>
        <v>NO</v>
      </c>
      <c r="F115">
        <f t="shared" si="23"/>
        <v>4</v>
      </c>
      <c r="G115">
        <f t="shared" si="23"/>
        <v>3</v>
      </c>
      <c r="H115"/>
      <c r="I115">
        <f t="shared" si="22"/>
        <v>5</v>
      </c>
      <c r="J115" t="str">
        <f t="shared" si="24"/>
        <v>NO</v>
      </c>
      <c r="K115">
        <f t="shared" si="22"/>
        <v>5</v>
      </c>
      <c r="M115">
        <f t="shared" si="25"/>
        <v>4</v>
      </c>
      <c r="N115">
        <f t="shared" si="22"/>
        <v>4</v>
      </c>
      <c r="O115" t="str">
        <f t="shared" si="22"/>
        <v>NO</v>
      </c>
      <c r="P115">
        <f t="shared" si="22"/>
        <v>4</v>
      </c>
    </row>
    <row r="116" spans="3:16">
      <c r="C116">
        <f t="shared" si="23"/>
        <v>5</v>
      </c>
      <c r="D116">
        <f t="shared" si="23"/>
        <v>4</v>
      </c>
      <c r="E116" t="str">
        <f t="shared" si="23"/>
        <v>NO</v>
      </c>
      <c r="F116">
        <f t="shared" si="23"/>
        <v>5</v>
      </c>
      <c r="G116">
        <f t="shared" si="23"/>
        <v>3</v>
      </c>
      <c r="H116"/>
      <c r="I116">
        <f t="shared" ref="I116:K131" si="26">IF(ISNUMBER(I22),I22,"NO")</f>
        <v>5</v>
      </c>
      <c r="J116" t="str">
        <f t="shared" si="24"/>
        <v>NO</v>
      </c>
      <c r="K116">
        <f t="shared" si="26"/>
        <v>5</v>
      </c>
      <c r="M116">
        <f t="shared" si="25"/>
        <v>5</v>
      </c>
      <c r="N116">
        <f t="shared" ref="N116:P131" si="27">IF(ISNUMBER(N22),N22,"NO")</f>
        <v>3</v>
      </c>
      <c r="O116" t="str">
        <f t="shared" si="27"/>
        <v>NO</v>
      </c>
      <c r="P116">
        <f t="shared" si="27"/>
        <v>5</v>
      </c>
    </row>
    <row r="117" spans="3:16">
      <c r="C117">
        <f t="shared" ref="C117:G132" si="28">IF(ISNUMBER(C23),C23,"NO")</f>
        <v>5</v>
      </c>
      <c r="D117">
        <f t="shared" si="28"/>
        <v>5</v>
      </c>
      <c r="E117" t="str">
        <f t="shared" si="28"/>
        <v>NO</v>
      </c>
      <c r="F117">
        <f t="shared" si="28"/>
        <v>5</v>
      </c>
      <c r="G117">
        <f t="shared" si="28"/>
        <v>3</v>
      </c>
      <c r="H117"/>
      <c r="I117">
        <f t="shared" si="26"/>
        <v>5</v>
      </c>
      <c r="J117" t="str">
        <f t="shared" si="24"/>
        <v>NO</v>
      </c>
      <c r="K117">
        <f t="shared" si="26"/>
        <v>5</v>
      </c>
      <c r="M117">
        <f t="shared" si="25"/>
        <v>5</v>
      </c>
      <c r="N117">
        <f t="shared" si="27"/>
        <v>5</v>
      </c>
      <c r="O117" t="str">
        <f t="shared" si="27"/>
        <v>NO</v>
      </c>
      <c r="P117">
        <f t="shared" si="27"/>
        <v>4</v>
      </c>
    </row>
    <row r="118" spans="3:16">
      <c r="C118">
        <f t="shared" si="28"/>
        <v>5</v>
      </c>
      <c r="D118">
        <f t="shared" si="28"/>
        <v>5</v>
      </c>
      <c r="E118" t="str">
        <f t="shared" si="28"/>
        <v>NO</v>
      </c>
      <c r="F118">
        <f t="shared" si="28"/>
        <v>5</v>
      </c>
      <c r="G118">
        <f t="shared" si="28"/>
        <v>3</v>
      </c>
      <c r="H118"/>
      <c r="I118">
        <f t="shared" si="26"/>
        <v>5</v>
      </c>
      <c r="J118" t="str">
        <f t="shared" si="24"/>
        <v>NO</v>
      </c>
      <c r="K118">
        <f t="shared" si="26"/>
        <v>5</v>
      </c>
      <c r="M118">
        <f t="shared" si="25"/>
        <v>5</v>
      </c>
      <c r="N118">
        <f t="shared" si="27"/>
        <v>4</v>
      </c>
      <c r="O118" t="str">
        <f t="shared" si="27"/>
        <v>NO</v>
      </c>
      <c r="P118">
        <f t="shared" si="27"/>
        <v>4</v>
      </c>
    </row>
    <row r="119" spans="3:16">
      <c r="C119">
        <f t="shared" si="28"/>
        <v>5</v>
      </c>
      <c r="D119">
        <f t="shared" si="28"/>
        <v>5</v>
      </c>
      <c r="E119" t="str">
        <f t="shared" si="28"/>
        <v>NO</v>
      </c>
      <c r="F119">
        <f t="shared" si="28"/>
        <v>5</v>
      </c>
      <c r="G119">
        <f t="shared" si="28"/>
        <v>2</v>
      </c>
      <c r="H119"/>
      <c r="I119">
        <f t="shared" si="26"/>
        <v>5</v>
      </c>
      <c r="J119" t="str">
        <f t="shared" si="24"/>
        <v>NO</v>
      </c>
      <c r="K119">
        <f t="shared" si="26"/>
        <v>5</v>
      </c>
      <c r="M119">
        <f t="shared" si="25"/>
        <v>5</v>
      </c>
      <c r="N119">
        <f t="shared" si="27"/>
        <v>4</v>
      </c>
      <c r="O119" t="str">
        <f t="shared" si="27"/>
        <v>NO</v>
      </c>
      <c r="P119">
        <f t="shared" si="27"/>
        <v>5</v>
      </c>
    </row>
    <row r="120" spans="3:16">
      <c r="C120">
        <f t="shared" si="28"/>
        <v>5</v>
      </c>
      <c r="D120">
        <f t="shared" si="28"/>
        <v>5</v>
      </c>
      <c r="E120" t="str">
        <f t="shared" si="28"/>
        <v>NO</v>
      </c>
      <c r="F120">
        <f t="shared" si="28"/>
        <v>5</v>
      </c>
      <c r="G120">
        <f t="shared" si="28"/>
        <v>4</v>
      </c>
      <c r="H120"/>
      <c r="I120">
        <f t="shared" si="26"/>
        <v>5</v>
      </c>
      <c r="J120" t="str">
        <f t="shared" si="24"/>
        <v>NO</v>
      </c>
      <c r="K120">
        <f t="shared" si="26"/>
        <v>5</v>
      </c>
      <c r="M120">
        <f t="shared" si="25"/>
        <v>5</v>
      </c>
      <c r="N120">
        <f t="shared" si="27"/>
        <v>3</v>
      </c>
      <c r="O120" t="str">
        <f t="shared" si="27"/>
        <v>NO</v>
      </c>
      <c r="P120">
        <f t="shared" si="27"/>
        <v>5</v>
      </c>
    </row>
    <row r="121" spans="3:16">
      <c r="C121">
        <f t="shared" si="28"/>
        <v>5</v>
      </c>
      <c r="D121">
        <f t="shared" si="28"/>
        <v>4</v>
      </c>
      <c r="E121" t="str">
        <f t="shared" si="28"/>
        <v>NO</v>
      </c>
      <c r="F121">
        <f t="shared" si="28"/>
        <v>5</v>
      </c>
      <c r="G121">
        <f t="shared" si="28"/>
        <v>4</v>
      </c>
      <c r="H121"/>
      <c r="I121">
        <f t="shared" si="26"/>
        <v>5</v>
      </c>
      <c r="J121" t="str">
        <f t="shared" si="24"/>
        <v>NO</v>
      </c>
      <c r="K121">
        <f t="shared" si="26"/>
        <v>4</v>
      </c>
      <c r="M121">
        <f t="shared" si="25"/>
        <v>5</v>
      </c>
      <c r="N121">
        <f t="shared" si="27"/>
        <v>3</v>
      </c>
      <c r="O121" t="str">
        <f t="shared" si="27"/>
        <v>NO</v>
      </c>
      <c r="P121">
        <f t="shared" si="27"/>
        <v>4</v>
      </c>
    </row>
    <row r="122" spans="3:16">
      <c r="C122">
        <f t="shared" si="28"/>
        <v>5</v>
      </c>
      <c r="D122">
        <f t="shared" si="28"/>
        <v>5</v>
      </c>
      <c r="E122" t="str">
        <f t="shared" si="28"/>
        <v>NO</v>
      </c>
      <c r="F122">
        <f t="shared" si="28"/>
        <v>5</v>
      </c>
      <c r="G122">
        <f t="shared" si="28"/>
        <v>5</v>
      </c>
      <c r="H122"/>
      <c r="I122">
        <f t="shared" si="26"/>
        <v>5</v>
      </c>
      <c r="J122" t="str">
        <f t="shared" si="24"/>
        <v>NO</v>
      </c>
      <c r="K122">
        <f t="shared" si="26"/>
        <v>5</v>
      </c>
      <c r="M122">
        <f t="shared" si="25"/>
        <v>5</v>
      </c>
      <c r="N122">
        <f t="shared" si="27"/>
        <v>5</v>
      </c>
      <c r="O122" t="str">
        <f t="shared" si="27"/>
        <v>NO</v>
      </c>
      <c r="P122">
        <f t="shared" si="27"/>
        <v>5</v>
      </c>
    </row>
    <row r="123" spans="3:16">
      <c r="C123">
        <f t="shared" si="28"/>
        <v>5</v>
      </c>
      <c r="D123">
        <f t="shared" si="28"/>
        <v>5</v>
      </c>
      <c r="E123" t="str">
        <f t="shared" si="28"/>
        <v>NO</v>
      </c>
      <c r="F123">
        <f t="shared" si="28"/>
        <v>5</v>
      </c>
      <c r="G123">
        <f t="shared" si="28"/>
        <v>5</v>
      </c>
      <c r="H123"/>
      <c r="I123">
        <f t="shared" si="26"/>
        <v>5</v>
      </c>
      <c r="J123" t="str">
        <f t="shared" si="24"/>
        <v>NO</v>
      </c>
      <c r="K123">
        <f t="shared" si="26"/>
        <v>5</v>
      </c>
      <c r="M123">
        <f t="shared" si="25"/>
        <v>5</v>
      </c>
      <c r="N123">
        <f t="shared" si="27"/>
        <v>5</v>
      </c>
      <c r="O123" t="str">
        <f t="shared" si="27"/>
        <v>NO</v>
      </c>
      <c r="P123">
        <f t="shared" si="27"/>
        <v>5</v>
      </c>
    </row>
    <row r="124" spans="3:16">
      <c r="C124">
        <f t="shared" si="28"/>
        <v>5</v>
      </c>
      <c r="D124">
        <f t="shared" si="28"/>
        <v>5</v>
      </c>
      <c r="E124" t="str">
        <f t="shared" si="28"/>
        <v>NO</v>
      </c>
      <c r="F124">
        <f t="shared" si="28"/>
        <v>5</v>
      </c>
      <c r="G124">
        <f t="shared" si="28"/>
        <v>5</v>
      </c>
      <c r="H124"/>
      <c r="I124">
        <f t="shared" si="26"/>
        <v>5</v>
      </c>
      <c r="J124" t="str">
        <f t="shared" si="24"/>
        <v>NO</v>
      </c>
      <c r="K124">
        <f t="shared" si="26"/>
        <v>5</v>
      </c>
      <c r="M124">
        <f t="shared" si="25"/>
        <v>5</v>
      </c>
      <c r="N124">
        <f t="shared" si="27"/>
        <v>4</v>
      </c>
      <c r="O124" t="str">
        <f t="shared" si="27"/>
        <v>NO</v>
      </c>
      <c r="P124">
        <f t="shared" si="27"/>
        <v>5</v>
      </c>
    </row>
    <row r="125" spans="3:16">
      <c r="C125" t="str">
        <f t="shared" si="28"/>
        <v>NO</v>
      </c>
      <c r="D125" t="str">
        <f t="shared" si="28"/>
        <v>NO</v>
      </c>
      <c r="E125" t="str">
        <f t="shared" si="28"/>
        <v>NO</v>
      </c>
      <c r="F125" t="str">
        <f t="shared" si="28"/>
        <v>NO</v>
      </c>
      <c r="G125" t="str">
        <f t="shared" si="28"/>
        <v>NO</v>
      </c>
      <c r="H125"/>
      <c r="I125" t="str">
        <f t="shared" si="26"/>
        <v>NO</v>
      </c>
      <c r="J125" t="str">
        <f t="shared" si="24"/>
        <v>NO</v>
      </c>
      <c r="K125" t="str">
        <f t="shared" si="26"/>
        <v>NO</v>
      </c>
      <c r="M125" t="str">
        <f t="shared" si="25"/>
        <v>NO</v>
      </c>
      <c r="N125" t="str">
        <f t="shared" si="27"/>
        <v>NO</v>
      </c>
      <c r="O125" t="str">
        <f t="shared" si="27"/>
        <v>NO</v>
      </c>
      <c r="P125" t="str">
        <f t="shared" si="27"/>
        <v>NO</v>
      </c>
    </row>
    <row r="126" spans="3:16">
      <c r="C126" t="str">
        <f t="shared" si="28"/>
        <v>NO</v>
      </c>
      <c r="D126" t="str">
        <f t="shared" si="28"/>
        <v>NO</v>
      </c>
      <c r="E126" t="str">
        <f t="shared" si="28"/>
        <v>NO</v>
      </c>
      <c r="F126" t="str">
        <f t="shared" si="28"/>
        <v>NO</v>
      </c>
      <c r="G126" t="str">
        <f t="shared" si="28"/>
        <v>NO</v>
      </c>
      <c r="H126"/>
      <c r="I126" t="str">
        <f t="shared" si="26"/>
        <v>NO</v>
      </c>
      <c r="J126" t="str">
        <f t="shared" si="24"/>
        <v>NO</v>
      </c>
      <c r="K126" t="str">
        <f t="shared" si="26"/>
        <v>NO</v>
      </c>
      <c r="M126" t="str">
        <f t="shared" si="25"/>
        <v>NO</v>
      </c>
      <c r="N126" t="str">
        <f t="shared" si="27"/>
        <v>NO</v>
      </c>
      <c r="O126" t="str">
        <f t="shared" si="27"/>
        <v>NO</v>
      </c>
      <c r="P126" t="str">
        <f t="shared" si="27"/>
        <v>NO</v>
      </c>
    </row>
    <row r="127" spans="3:16">
      <c r="C127" t="str">
        <f t="shared" si="28"/>
        <v>NO</v>
      </c>
      <c r="D127" t="str">
        <f t="shared" si="28"/>
        <v>NO</v>
      </c>
      <c r="E127" t="str">
        <f t="shared" si="28"/>
        <v>NO</v>
      </c>
      <c r="F127" t="str">
        <f t="shared" si="28"/>
        <v>NO</v>
      </c>
      <c r="G127" t="str">
        <f t="shared" si="28"/>
        <v>NO</v>
      </c>
      <c r="H127"/>
      <c r="I127" t="str">
        <f t="shared" si="26"/>
        <v>NO</v>
      </c>
      <c r="J127" t="str">
        <f t="shared" si="24"/>
        <v>NO</v>
      </c>
      <c r="K127" t="str">
        <f t="shared" si="26"/>
        <v>NO</v>
      </c>
      <c r="M127" t="str">
        <f t="shared" si="25"/>
        <v>NO</v>
      </c>
      <c r="N127" t="str">
        <f t="shared" si="27"/>
        <v>NO</v>
      </c>
      <c r="O127" t="str">
        <f t="shared" si="27"/>
        <v>NO</v>
      </c>
      <c r="P127" t="str">
        <f t="shared" si="27"/>
        <v>NO</v>
      </c>
    </row>
    <row r="128" spans="3:16">
      <c r="C128" t="str">
        <f t="shared" si="28"/>
        <v>NO</v>
      </c>
      <c r="D128" t="str">
        <f t="shared" si="28"/>
        <v>NO</v>
      </c>
      <c r="E128" t="str">
        <f t="shared" si="28"/>
        <v>NO</v>
      </c>
      <c r="F128" t="str">
        <f t="shared" si="28"/>
        <v>NO</v>
      </c>
      <c r="G128" t="str">
        <f t="shared" si="28"/>
        <v>NO</v>
      </c>
      <c r="H128"/>
      <c r="I128" t="str">
        <f t="shared" si="26"/>
        <v>NO</v>
      </c>
      <c r="J128" t="str">
        <f t="shared" si="24"/>
        <v>NO</v>
      </c>
      <c r="K128" t="str">
        <f t="shared" si="26"/>
        <v>NO</v>
      </c>
      <c r="M128" t="str">
        <f t="shared" si="25"/>
        <v>NO</v>
      </c>
      <c r="N128" t="str">
        <f t="shared" si="27"/>
        <v>NO</v>
      </c>
      <c r="O128" t="str">
        <f t="shared" si="27"/>
        <v>NO</v>
      </c>
      <c r="P128" t="str">
        <f t="shared" si="27"/>
        <v>NO</v>
      </c>
    </row>
    <row r="129" spans="1:16">
      <c r="C129" t="str">
        <f t="shared" si="28"/>
        <v>NO</v>
      </c>
      <c r="D129" t="str">
        <f t="shared" si="28"/>
        <v>NO</v>
      </c>
      <c r="E129" t="str">
        <f t="shared" si="28"/>
        <v>NO</v>
      </c>
      <c r="F129" t="str">
        <f t="shared" si="28"/>
        <v>NO</v>
      </c>
      <c r="G129" t="str">
        <f t="shared" si="28"/>
        <v>NO</v>
      </c>
      <c r="H129"/>
      <c r="I129" t="str">
        <f t="shared" si="26"/>
        <v>NO</v>
      </c>
      <c r="J129" t="str">
        <f t="shared" si="24"/>
        <v>NO</v>
      </c>
      <c r="K129" t="str">
        <f t="shared" si="26"/>
        <v>NO</v>
      </c>
      <c r="M129" t="str">
        <f t="shared" si="25"/>
        <v>NO</v>
      </c>
      <c r="N129" t="str">
        <f t="shared" si="27"/>
        <v>NO</v>
      </c>
      <c r="O129" t="str">
        <f t="shared" si="27"/>
        <v>NO</v>
      </c>
      <c r="P129" t="str">
        <f t="shared" si="27"/>
        <v>NO</v>
      </c>
    </row>
    <row r="130" spans="1:16">
      <c r="C130" t="str">
        <f t="shared" si="28"/>
        <v>NO</v>
      </c>
      <c r="D130" t="str">
        <f t="shared" si="28"/>
        <v>NO</v>
      </c>
      <c r="E130" t="str">
        <f t="shared" si="28"/>
        <v>NO</v>
      </c>
      <c r="F130" t="str">
        <f t="shared" si="28"/>
        <v>NO</v>
      </c>
      <c r="G130" t="str">
        <f t="shared" si="28"/>
        <v>NO</v>
      </c>
      <c r="H130"/>
      <c r="I130" t="str">
        <f t="shared" si="26"/>
        <v>NO</v>
      </c>
      <c r="J130" t="str">
        <f t="shared" si="24"/>
        <v>NO</v>
      </c>
      <c r="K130" t="str">
        <f t="shared" si="26"/>
        <v>NO</v>
      </c>
      <c r="M130" t="str">
        <f t="shared" si="25"/>
        <v>NO</v>
      </c>
      <c r="N130" t="str">
        <f t="shared" si="27"/>
        <v>NO</v>
      </c>
      <c r="O130" t="str">
        <f t="shared" si="27"/>
        <v>NO</v>
      </c>
      <c r="P130" t="str">
        <f t="shared" si="27"/>
        <v>NO</v>
      </c>
    </row>
    <row r="131" spans="1:16">
      <c r="C131" t="str">
        <f t="shared" si="28"/>
        <v>NO</v>
      </c>
      <c r="D131" t="str">
        <f t="shared" si="28"/>
        <v>NO</v>
      </c>
      <c r="E131" t="str">
        <f t="shared" si="28"/>
        <v>NO</v>
      </c>
      <c r="F131" t="str">
        <f t="shared" si="28"/>
        <v>NO</v>
      </c>
      <c r="G131" t="str">
        <f t="shared" si="28"/>
        <v>NO</v>
      </c>
      <c r="H131"/>
      <c r="I131" t="str">
        <f t="shared" si="26"/>
        <v>NO</v>
      </c>
      <c r="J131" t="str">
        <f t="shared" si="24"/>
        <v>NO</v>
      </c>
      <c r="K131" t="str">
        <f t="shared" si="26"/>
        <v>NO</v>
      </c>
      <c r="M131" t="str">
        <f t="shared" si="25"/>
        <v>NO</v>
      </c>
      <c r="N131" t="str">
        <f t="shared" si="27"/>
        <v>NO</v>
      </c>
      <c r="O131" t="str">
        <f t="shared" si="27"/>
        <v>NO</v>
      </c>
      <c r="P131" t="str">
        <f t="shared" si="27"/>
        <v>NO</v>
      </c>
    </row>
    <row r="132" spans="1:16">
      <c r="C132" t="str">
        <f t="shared" si="28"/>
        <v>NO</v>
      </c>
      <c r="D132" t="str">
        <f t="shared" si="28"/>
        <v>NO</v>
      </c>
      <c r="E132" t="str">
        <f t="shared" si="28"/>
        <v>NO</v>
      </c>
      <c r="F132" t="str">
        <f t="shared" si="28"/>
        <v>NO</v>
      </c>
      <c r="G132" t="str">
        <f t="shared" si="28"/>
        <v>NO</v>
      </c>
      <c r="H132"/>
      <c r="I132" t="str">
        <f t="shared" ref="I132:K137" si="29">IF(ISNUMBER(I38),I38,"NO")</f>
        <v>NO</v>
      </c>
      <c r="J132" t="str">
        <f t="shared" si="24"/>
        <v>NO</v>
      </c>
      <c r="K132" t="str">
        <f t="shared" si="29"/>
        <v>NO</v>
      </c>
      <c r="M132" t="str">
        <f t="shared" si="25"/>
        <v>NO</v>
      </c>
      <c r="N132" t="str">
        <f t="shared" ref="N132:P137" si="30">IF(ISNUMBER(N38),N38,"NO")</f>
        <v>NO</v>
      </c>
      <c r="O132" t="str">
        <f t="shared" si="30"/>
        <v>NO</v>
      </c>
      <c r="P132" t="str">
        <f t="shared" si="30"/>
        <v>NO</v>
      </c>
    </row>
    <row r="133" spans="1:16">
      <c r="C133" t="str">
        <f t="shared" ref="C133:G137" si="31">IF(ISNUMBER(C39),C39,"NO")</f>
        <v>NO</v>
      </c>
      <c r="D133" t="str">
        <f t="shared" si="31"/>
        <v>NO</v>
      </c>
      <c r="E133" t="str">
        <f t="shared" si="31"/>
        <v>NO</v>
      </c>
      <c r="F133" t="str">
        <f t="shared" si="31"/>
        <v>NO</v>
      </c>
      <c r="G133" t="str">
        <f t="shared" si="31"/>
        <v>NO</v>
      </c>
      <c r="H133"/>
      <c r="I133" t="str">
        <f t="shared" si="29"/>
        <v>NO</v>
      </c>
      <c r="J133" t="str">
        <f t="shared" si="24"/>
        <v>NO</v>
      </c>
      <c r="K133" t="str">
        <f t="shared" si="29"/>
        <v>NO</v>
      </c>
      <c r="M133" t="str">
        <f t="shared" si="25"/>
        <v>NO</v>
      </c>
      <c r="N133" t="str">
        <f t="shared" si="30"/>
        <v>NO</v>
      </c>
      <c r="O133" t="str">
        <f t="shared" si="30"/>
        <v>NO</v>
      </c>
      <c r="P133" t="str">
        <f t="shared" si="30"/>
        <v>NO</v>
      </c>
    </row>
    <row r="134" spans="1:16">
      <c r="C134" t="str">
        <f t="shared" si="31"/>
        <v>NO</v>
      </c>
      <c r="D134" t="str">
        <f t="shared" si="31"/>
        <v>NO</v>
      </c>
      <c r="E134" t="str">
        <f t="shared" si="31"/>
        <v>NO</v>
      </c>
      <c r="F134" t="str">
        <f t="shared" si="31"/>
        <v>NO</v>
      </c>
      <c r="G134" t="str">
        <f t="shared" si="31"/>
        <v>NO</v>
      </c>
      <c r="H134"/>
      <c r="I134" t="str">
        <f t="shared" si="29"/>
        <v>NO</v>
      </c>
      <c r="J134" t="str">
        <f t="shared" si="24"/>
        <v>NO</v>
      </c>
      <c r="K134" t="str">
        <f t="shared" si="29"/>
        <v>NO</v>
      </c>
      <c r="M134" t="str">
        <f t="shared" si="25"/>
        <v>NO</v>
      </c>
      <c r="N134" t="str">
        <f t="shared" si="30"/>
        <v>NO</v>
      </c>
      <c r="O134" t="str">
        <f t="shared" si="30"/>
        <v>NO</v>
      </c>
      <c r="P134" t="str">
        <f t="shared" si="30"/>
        <v>NO</v>
      </c>
    </row>
    <row r="135" spans="1:16">
      <c r="C135" t="str">
        <f t="shared" si="31"/>
        <v>NO</v>
      </c>
      <c r="D135" t="str">
        <f t="shared" si="31"/>
        <v>NO</v>
      </c>
      <c r="E135" t="str">
        <f t="shared" si="31"/>
        <v>NO</v>
      </c>
      <c r="F135" t="str">
        <f t="shared" si="31"/>
        <v>NO</v>
      </c>
      <c r="G135" t="str">
        <f t="shared" si="31"/>
        <v>NO</v>
      </c>
      <c r="H135"/>
      <c r="I135" t="str">
        <f t="shared" si="29"/>
        <v>NO</v>
      </c>
      <c r="J135" t="str">
        <f t="shared" si="24"/>
        <v>NO</v>
      </c>
      <c r="K135" t="str">
        <f t="shared" si="29"/>
        <v>NO</v>
      </c>
      <c r="M135" t="str">
        <f t="shared" si="25"/>
        <v>NO</v>
      </c>
      <c r="N135" t="str">
        <f t="shared" si="30"/>
        <v>NO</v>
      </c>
      <c r="O135" t="str">
        <f t="shared" si="30"/>
        <v>NO</v>
      </c>
      <c r="P135" t="str">
        <f t="shared" si="30"/>
        <v>NO</v>
      </c>
    </row>
    <row r="136" spans="1:16">
      <c r="C136" t="str">
        <f t="shared" si="31"/>
        <v>NO</v>
      </c>
      <c r="D136" t="str">
        <f t="shared" si="31"/>
        <v>NO</v>
      </c>
      <c r="E136" t="str">
        <f t="shared" si="31"/>
        <v>NO</v>
      </c>
      <c r="F136" t="str">
        <f t="shared" si="31"/>
        <v>NO</v>
      </c>
      <c r="G136" t="str">
        <f t="shared" si="31"/>
        <v>NO</v>
      </c>
      <c r="H136"/>
      <c r="I136" t="str">
        <f t="shared" si="29"/>
        <v>NO</v>
      </c>
      <c r="J136" t="str">
        <f t="shared" si="24"/>
        <v>NO</v>
      </c>
      <c r="K136" t="str">
        <f t="shared" si="29"/>
        <v>NO</v>
      </c>
      <c r="M136" t="str">
        <f t="shared" si="25"/>
        <v>NO</v>
      </c>
      <c r="N136" t="str">
        <f t="shared" si="30"/>
        <v>NO</v>
      </c>
      <c r="O136" t="str">
        <f t="shared" si="30"/>
        <v>NO</v>
      </c>
      <c r="P136" t="str">
        <f t="shared" si="30"/>
        <v>NO</v>
      </c>
    </row>
    <row r="137" spans="1:16">
      <c r="C137" t="str">
        <f t="shared" si="31"/>
        <v>NO</v>
      </c>
      <c r="D137" t="str">
        <f t="shared" si="31"/>
        <v>NO</v>
      </c>
      <c r="E137" t="str">
        <f t="shared" si="31"/>
        <v>NO</v>
      </c>
      <c r="F137" t="str">
        <f t="shared" si="31"/>
        <v>NO</v>
      </c>
      <c r="G137" t="str">
        <f t="shared" si="31"/>
        <v>NO</v>
      </c>
      <c r="H137"/>
      <c r="I137" t="str">
        <f t="shared" si="29"/>
        <v>NO</v>
      </c>
      <c r="J137" t="str">
        <f t="shared" si="24"/>
        <v>NO</v>
      </c>
      <c r="K137" t="str">
        <f t="shared" si="29"/>
        <v>NO</v>
      </c>
      <c r="M137" t="str">
        <f t="shared" si="25"/>
        <v>NO</v>
      </c>
      <c r="N137" t="str">
        <f t="shared" si="30"/>
        <v>NO</v>
      </c>
      <c r="O137" t="str">
        <f t="shared" si="30"/>
        <v>NO</v>
      </c>
      <c r="P137" t="str">
        <f t="shared" si="30"/>
        <v>NO</v>
      </c>
    </row>
    <row r="138" spans="1:16">
      <c r="A138" s="186" t="s">
        <v>135</v>
      </c>
      <c r="C138" s="188">
        <f>MEDIAN(C100:C137)</f>
        <v>5</v>
      </c>
      <c r="D138" s="188">
        <f t="shared" ref="D138:P138" si="32">MEDIAN(D100:D137)</f>
        <v>4</v>
      </c>
      <c r="E138" s="188" t="e">
        <f t="shared" si="32"/>
        <v>#NUM!</v>
      </c>
      <c r="F138" s="188">
        <f t="shared" si="32"/>
        <v>5</v>
      </c>
      <c r="G138" s="188">
        <f t="shared" si="32"/>
        <v>3</v>
      </c>
      <c r="H138" s="188"/>
      <c r="I138" s="188">
        <f t="shared" si="32"/>
        <v>5</v>
      </c>
      <c r="J138" s="188" t="e">
        <f t="shared" si="32"/>
        <v>#NUM!</v>
      </c>
      <c r="K138" s="188">
        <f t="shared" si="32"/>
        <v>5</v>
      </c>
      <c r="L138" s="188"/>
      <c r="M138" s="188">
        <f t="shared" si="32"/>
        <v>5</v>
      </c>
      <c r="N138" s="188">
        <f t="shared" si="32"/>
        <v>4</v>
      </c>
      <c r="O138" s="188" t="e">
        <f t="shared" si="32"/>
        <v>#NUM!</v>
      </c>
      <c r="P138" s="188">
        <f t="shared" si="32"/>
        <v>4</v>
      </c>
    </row>
    <row r="139" spans="1:16">
      <c r="A139" s="186" t="s">
        <v>136</v>
      </c>
      <c r="C139" s="188">
        <f>QUARTILE(C100:C137,1)</f>
        <v>5</v>
      </c>
      <c r="D139" s="188">
        <f t="shared" ref="D139:P139" si="33">QUARTILE(D100:D137,1)</f>
        <v>3</v>
      </c>
      <c r="E139" s="188" t="e">
        <f t="shared" si="33"/>
        <v>#NUM!</v>
      </c>
      <c r="F139" s="188">
        <f t="shared" si="33"/>
        <v>5</v>
      </c>
      <c r="G139" s="188">
        <f t="shared" si="33"/>
        <v>2</v>
      </c>
      <c r="H139" s="188"/>
      <c r="I139" s="188">
        <f t="shared" si="33"/>
        <v>5</v>
      </c>
      <c r="J139" s="188" t="e">
        <f t="shared" si="33"/>
        <v>#NUM!</v>
      </c>
      <c r="K139" s="188">
        <f t="shared" si="33"/>
        <v>5</v>
      </c>
      <c r="L139" s="188"/>
      <c r="M139" s="188">
        <f t="shared" si="33"/>
        <v>5</v>
      </c>
      <c r="N139" s="188">
        <f t="shared" si="33"/>
        <v>3</v>
      </c>
      <c r="O139" s="188" t="e">
        <f t="shared" si="33"/>
        <v>#NUM!</v>
      </c>
      <c r="P139" s="188">
        <f t="shared" si="33"/>
        <v>4</v>
      </c>
    </row>
    <row r="140" spans="1:16">
      <c r="A140" s="186" t="s">
        <v>137</v>
      </c>
      <c r="C140" s="188">
        <f>AVERAGE(C100:C137)</f>
        <v>4.88</v>
      </c>
      <c r="D140" s="188">
        <f t="shared" ref="D140:P140" si="34">AVERAGE(D100:D137)</f>
        <v>4.04</v>
      </c>
      <c r="E140" s="188" t="e">
        <f t="shared" si="34"/>
        <v>#DIV/0!</v>
      </c>
      <c r="F140" s="188">
        <f t="shared" si="34"/>
        <v>4.88</v>
      </c>
      <c r="G140" s="188">
        <f t="shared" si="34"/>
        <v>3.32</v>
      </c>
      <c r="H140" s="188"/>
      <c r="I140" s="188">
        <f t="shared" si="34"/>
        <v>5</v>
      </c>
      <c r="J140" s="188" t="e">
        <f t="shared" si="34"/>
        <v>#DIV/0!</v>
      </c>
      <c r="K140" s="188">
        <f t="shared" si="34"/>
        <v>4.84</v>
      </c>
      <c r="L140" s="188"/>
      <c r="M140" s="188">
        <f t="shared" si="34"/>
        <v>4.5599999999999996</v>
      </c>
      <c r="N140" s="188">
        <f t="shared" si="34"/>
        <v>3.48</v>
      </c>
      <c r="O140" s="188" t="e">
        <f t="shared" si="34"/>
        <v>#DIV/0!</v>
      </c>
      <c r="P140" s="188">
        <f t="shared" si="34"/>
        <v>4.28</v>
      </c>
    </row>
  </sheetData>
  <protectedRanges>
    <protectedRange sqref="AB83:AC95" name="Rango3_2_1_1"/>
    <protectedRange sqref="C83:Q95 Y83:AA95" name="Rango1_2_1_1"/>
    <protectedRange sqref="V57:W57 X83:X95 AD83:AE95 R83:T95 V83:W95" name="Rango2_2_1_1"/>
    <protectedRange sqref="AB58:AC82" name="Rango3_1"/>
    <protectedRange sqref="C58:Q82 Y58:AA82" name="Rango1_1"/>
    <protectedRange sqref="V58:X82 AD58:AE82 R58:T82" name="Rango2_1"/>
  </protectedRanges>
  <mergeCells count="35">
    <mergeCell ref="N3:N5"/>
    <mergeCell ref="O3:O5"/>
    <mergeCell ref="C2:H2"/>
    <mergeCell ref="I2:L2"/>
    <mergeCell ref="M2:Q2"/>
    <mergeCell ref="C3:C5"/>
    <mergeCell ref="D3:D5"/>
    <mergeCell ref="E3:E5"/>
    <mergeCell ref="F3:F5"/>
    <mergeCell ref="G3:G5"/>
    <mergeCell ref="H3:H5"/>
    <mergeCell ref="I3:I5"/>
    <mergeCell ref="B2:B5"/>
    <mergeCell ref="B53:B56"/>
    <mergeCell ref="C53:Q53"/>
    <mergeCell ref="R53:W53"/>
    <mergeCell ref="X53:AE53"/>
    <mergeCell ref="C54:E56"/>
    <mergeCell ref="F54:H56"/>
    <mergeCell ref="I54:K56"/>
    <mergeCell ref="L54:N56"/>
    <mergeCell ref="O54:Q56"/>
    <mergeCell ref="P3:P5"/>
    <mergeCell ref="Q3:Q5"/>
    <mergeCell ref="J3:J5"/>
    <mergeCell ref="K3:K5"/>
    <mergeCell ref="L3:L5"/>
    <mergeCell ref="M3:M5"/>
    <mergeCell ref="AD54:AE56"/>
    <mergeCell ref="R54:S56"/>
    <mergeCell ref="T54:U56"/>
    <mergeCell ref="V54:W56"/>
    <mergeCell ref="X54:X56"/>
    <mergeCell ref="Y54:AA56"/>
    <mergeCell ref="AB54:AC56"/>
  </mergeCells>
  <phoneticPr fontId="4" type="noConversion"/>
  <pageMargins left="0.75" right="0.75" top="1" bottom="1" header="0" footer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E140"/>
  <sheetViews>
    <sheetView zoomScale="70" zoomScaleNormal="70" workbookViewId="0">
      <selection activeCell="C6" sqref="C6:Q36"/>
    </sheetView>
  </sheetViews>
  <sheetFormatPr baseColWidth="10" defaultRowHeight="12.75"/>
  <cols>
    <col min="2" max="2" width="5" customWidth="1"/>
    <col min="3" max="3" width="9.5703125" customWidth="1"/>
    <col min="4" max="4" width="11.140625" customWidth="1"/>
    <col min="5" max="5" width="11" customWidth="1"/>
    <col min="6" max="6" width="14.85546875" customWidth="1"/>
    <col min="8" max="8" width="10.85546875" style="8" customWidth="1"/>
  </cols>
  <sheetData>
    <row r="1" spans="1:21" ht="13.5" thickBot="1">
      <c r="A1" s="90" t="s">
        <v>81</v>
      </c>
    </row>
    <row r="2" spans="1:21" ht="13.5" thickTop="1">
      <c r="B2" s="346" t="s">
        <v>88</v>
      </c>
      <c r="C2" s="349" t="s">
        <v>56</v>
      </c>
      <c r="D2" s="350"/>
      <c r="E2" s="350"/>
      <c r="F2" s="350"/>
      <c r="G2" s="350"/>
      <c r="H2" s="351"/>
      <c r="I2" s="352" t="s">
        <v>11</v>
      </c>
      <c r="J2" s="353"/>
      <c r="K2" s="353"/>
      <c r="L2" s="351"/>
      <c r="M2" s="354" t="s">
        <v>12</v>
      </c>
      <c r="N2" s="355"/>
      <c r="O2" s="355"/>
      <c r="P2" s="355"/>
      <c r="Q2" s="356"/>
    </row>
    <row r="3" spans="1:21" ht="12.75" customHeight="1">
      <c r="B3" s="347"/>
      <c r="C3" s="377" t="s">
        <v>57</v>
      </c>
      <c r="D3" s="380" t="s">
        <v>58</v>
      </c>
      <c r="E3" s="380" t="s">
        <v>59</v>
      </c>
      <c r="F3" s="380" t="s">
        <v>60</v>
      </c>
      <c r="G3" s="381" t="s">
        <v>61</v>
      </c>
      <c r="H3" s="382" t="s">
        <v>62</v>
      </c>
      <c r="I3" s="370" t="s">
        <v>3</v>
      </c>
      <c r="J3" s="373" t="s">
        <v>63</v>
      </c>
      <c r="K3" s="326" t="s">
        <v>64</v>
      </c>
      <c r="L3" s="374" t="s">
        <v>62</v>
      </c>
      <c r="M3" s="363" t="s">
        <v>65</v>
      </c>
      <c r="N3" s="365" t="s">
        <v>66</v>
      </c>
      <c r="O3" s="365" t="s">
        <v>67</v>
      </c>
      <c r="P3" s="368" t="s">
        <v>68</v>
      </c>
      <c r="Q3" s="357" t="s">
        <v>62</v>
      </c>
    </row>
    <row r="4" spans="1:21">
      <c r="B4" s="347"/>
      <c r="C4" s="378"/>
      <c r="D4" s="366"/>
      <c r="E4" s="366"/>
      <c r="F4" s="366"/>
      <c r="G4" s="327"/>
      <c r="H4" s="383"/>
      <c r="I4" s="371"/>
      <c r="J4" s="366"/>
      <c r="K4" s="327"/>
      <c r="L4" s="375"/>
      <c r="M4" s="331"/>
      <c r="N4" s="366"/>
      <c r="O4" s="366"/>
      <c r="P4" s="327"/>
      <c r="Q4" s="358"/>
    </row>
    <row r="5" spans="1:21" ht="13.5" thickBot="1">
      <c r="B5" s="348"/>
      <c r="C5" s="379"/>
      <c r="D5" s="367"/>
      <c r="E5" s="366"/>
      <c r="F5" s="367"/>
      <c r="G5" s="369"/>
      <c r="H5" s="384"/>
      <c r="I5" s="372"/>
      <c r="J5" s="367"/>
      <c r="K5" s="369"/>
      <c r="L5" s="376"/>
      <c r="M5" s="364"/>
      <c r="N5" s="367"/>
      <c r="O5" s="367"/>
      <c r="P5" s="369"/>
      <c r="Q5" s="359"/>
    </row>
    <row r="6" spans="1:21" ht="13.5" thickBot="1">
      <c r="A6">
        <f>IF(C6="NE",0,1)</f>
        <v>1</v>
      </c>
      <c r="B6" s="97" t="s">
        <v>89</v>
      </c>
      <c r="C6" s="183">
        <f>IF(C58+D58+E58&gt;13,5,IF(C58+D58+E58&gt;10,4,IF(C58+D58+E58&gt;7,3,IF(C58+D58+E58&gt;5,2,"NE"))))</f>
        <v>5</v>
      </c>
      <c r="D6" s="183">
        <f>IF(F58+G58+H58&gt;13,5,IF(F58+G58+H58&gt;10,4,IF(F58+G58+H58&gt;7,3,IF(F58+G58+H58&gt;5,2,"NE"))))</f>
        <v>4</v>
      </c>
      <c r="E6" s="246"/>
      <c r="F6" s="183">
        <f>IF(L58+M58+N58&gt;13,5,IF(L58+M58+N58&gt;10,4,IF(L58+M58+N58&gt;7,3,IF(L58+M58+N58&gt;5,2,"NE"))))</f>
        <v>5</v>
      </c>
      <c r="G6" s="183">
        <f>IF(O58+P58+Q58&gt;13,5,IF(O58+P58+Q58&gt;10,4,IF(O58+P58+Q58&gt;7,3,IF(O58+P58+Q58&gt;5,2,"NE"))))</f>
        <v>2</v>
      </c>
      <c r="H6" s="184" t="str">
        <f>IF(COUNTIF(C6:G6,2)&gt;1,"D","A")</f>
        <v>A</v>
      </c>
      <c r="I6" s="183">
        <f>IF(R58+S58&gt;8,5,IF(R58+S58&gt;6,4,IF(R58+S58&gt;4,3,IF(R58+S58&gt;2,2,"NE"))))</f>
        <v>5</v>
      </c>
      <c r="J6" s="246"/>
      <c r="K6" s="183">
        <f>IF(V58+W58&gt;8,5,IF(V58+W58&gt;6,4,IF(V58+W58&gt;4,3,IF(V58+W58&gt;2,2,"NE"))))</f>
        <v>5</v>
      </c>
      <c r="L6" s="184" t="str">
        <f>IF(OR(COUNTIF(I6:K6,2)&gt;1,H6="D"),"D","A")</f>
        <v>A</v>
      </c>
      <c r="M6" s="183">
        <f>X58</f>
        <v>5</v>
      </c>
      <c r="N6" s="183">
        <f>IF(Y58+Z58+AA58&gt;13,5,IF(Y58+Z58+AA58&gt;10,4,IF(Y58+Z58+AA58&gt;7,3,IF(Y58+Z58+AA58&gt;5,2,"NE"))))</f>
        <v>3</v>
      </c>
      <c r="O6" s="246"/>
      <c r="P6" s="183">
        <f>IF(AD58+AE58&gt;8,5,IF(AD58+AE58&gt;6,4,IF(AD58+AE58&gt;4,3,IF(AD58+AE58&gt;2,2,"NE"))))</f>
        <v>4</v>
      </c>
      <c r="Q6" s="184" t="str">
        <f>IF(OR(COUNTIF(M6:P6,2)&gt;1,L6="D"),"D","A")</f>
        <v>A</v>
      </c>
      <c r="S6">
        <f>IF(AND(SUM(C6:G6)&gt;0,H6="A"),1,0)</f>
        <v>1</v>
      </c>
      <c r="T6">
        <f>IF(AND(SUM(I6:K6)&gt;0,L6="A"),1,0)</f>
        <v>1</v>
      </c>
      <c r="U6">
        <f>IF(AND(SUM(M6:P6)&gt;0,Q6="A"),1,0)</f>
        <v>1</v>
      </c>
    </row>
    <row r="7" spans="1:21" ht="13.5" thickBot="1">
      <c r="A7">
        <f t="shared" ref="A7:A43" si="0">IF(C7="NE",0,1)</f>
        <v>1</v>
      </c>
      <c r="B7" s="100" t="s">
        <v>90</v>
      </c>
      <c r="C7" s="183">
        <f t="shared" ref="C7:C43" si="1">IF(C59+D59+E59&gt;13,5,IF(C59+D59+E59&gt;10,4,IF(C59+D59+E59&gt;7,3,IF(C59+D59+E59&gt;5,2,"NE"))))</f>
        <v>5</v>
      </c>
      <c r="D7" s="183">
        <f t="shared" ref="D7:D43" si="2">IF(F59+G59+H59&gt;13,5,IF(F59+G59+H59&gt;10,4,IF(F59+G59+H59&gt;7,3,IF(F59+G59+H59&gt;5,2,"NE"))))</f>
        <v>2</v>
      </c>
      <c r="E7" s="246"/>
      <c r="F7" s="183">
        <f t="shared" ref="F7:F43" si="3">IF(L59+M59+N59&gt;13,5,IF(L59+M59+N59&gt;10,4,IF(L59+M59+N59&gt;7,3,IF(L59+M59+N59&gt;5,2,"NE"))))</f>
        <v>5</v>
      </c>
      <c r="G7" s="183">
        <f t="shared" ref="G7:G43" si="4">IF(O59+P59+Q59&gt;13,5,IF(O59+P59+Q59&gt;10,4,IF(O59+P59+Q59&gt;7,3,IF(O59+P59+Q59&gt;5,2,"NE"))))</f>
        <v>2</v>
      </c>
      <c r="H7" s="184" t="str">
        <f t="shared" ref="H7:H43" si="5">IF(COUNTIF(C7:G7,2)&gt;1,"D","A")</f>
        <v>D</v>
      </c>
      <c r="I7" s="183">
        <f t="shared" ref="I7:I43" si="6">IF(R59+S59&gt;8,5,IF(R59+S59&gt;6,4,IF(R59+S59&gt;4,3,IF(R59+S59&gt;2,2,"NE"))))</f>
        <v>5</v>
      </c>
      <c r="J7" s="246"/>
      <c r="K7" s="183">
        <f t="shared" ref="K7:K43" si="7">IF(V59+W59&gt;8,5,IF(V59+W59&gt;6,4,IF(V59+W59&gt;4,3,IF(V59+W59&gt;2,2,"NE"))))</f>
        <v>5</v>
      </c>
      <c r="L7" s="184" t="str">
        <f t="shared" ref="L7:L43" si="8">IF(OR(COUNTIF(I7:K7,2)&gt;1,H7="D"),"D","A")</f>
        <v>D</v>
      </c>
      <c r="M7" s="183">
        <f t="shared" ref="M7:M43" si="9">X59</f>
        <v>3</v>
      </c>
      <c r="N7" s="183">
        <f t="shared" ref="N7:N43" si="10">IF(Y59+Z59+AA59&gt;13,5,IF(Y59+Z59+AA59&gt;10,4,IF(Y59+Z59+AA59&gt;7,3,IF(Y59+Z59+AA59&gt;5,2,"NE"))))</f>
        <v>3</v>
      </c>
      <c r="O7" s="246"/>
      <c r="P7" s="183">
        <f t="shared" ref="P7:P43" si="11">IF(AD59+AE59&gt;8,5,IF(AD59+AE59&gt;6,4,IF(AD59+AE59&gt;4,3,IF(AD59+AE59&gt;2,2,"NE"))))</f>
        <v>5</v>
      </c>
      <c r="Q7" s="184" t="str">
        <f t="shared" ref="Q7:Q43" si="12">IF(OR(COUNTIF(M7:P7,2)&gt;1,L7="D"),"D","A")</f>
        <v>D</v>
      </c>
      <c r="S7">
        <f t="shared" ref="S7:S43" si="13">IF(AND(SUM(C7:G7)&gt;0,H7="A"),1,0)</f>
        <v>0</v>
      </c>
      <c r="T7">
        <f t="shared" ref="T7:T43" si="14">IF(AND(SUM(I7:K7)&gt;0,L7="A"),1,0)</f>
        <v>0</v>
      </c>
      <c r="U7">
        <f t="shared" ref="U7:U43" si="15">IF(AND(SUM(M7:P7)&gt;0,Q7="A"),1,0)</f>
        <v>0</v>
      </c>
    </row>
    <row r="8" spans="1:21" ht="13.5" thickBot="1">
      <c r="A8">
        <f t="shared" si="0"/>
        <v>1</v>
      </c>
      <c r="B8" s="100" t="s">
        <v>91</v>
      </c>
      <c r="C8" s="183">
        <f t="shared" si="1"/>
        <v>5</v>
      </c>
      <c r="D8" s="183">
        <f t="shared" si="2"/>
        <v>3</v>
      </c>
      <c r="E8" s="246"/>
      <c r="F8" s="183">
        <f t="shared" si="3"/>
        <v>5</v>
      </c>
      <c r="G8" s="183">
        <f t="shared" si="4"/>
        <v>2</v>
      </c>
      <c r="H8" s="184" t="str">
        <f t="shared" si="5"/>
        <v>A</v>
      </c>
      <c r="I8" s="183">
        <f t="shared" si="6"/>
        <v>5</v>
      </c>
      <c r="J8" s="246"/>
      <c r="K8" s="183">
        <f t="shared" si="7"/>
        <v>5</v>
      </c>
      <c r="L8" s="184" t="str">
        <f t="shared" si="8"/>
        <v>A</v>
      </c>
      <c r="M8" s="183">
        <f t="shared" si="9"/>
        <v>5</v>
      </c>
      <c r="N8" s="183">
        <f t="shared" si="10"/>
        <v>3</v>
      </c>
      <c r="O8" s="246"/>
      <c r="P8" s="183">
        <f t="shared" si="11"/>
        <v>4</v>
      </c>
      <c r="Q8" s="184" t="str">
        <f t="shared" si="12"/>
        <v>A</v>
      </c>
      <c r="S8">
        <f t="shared" si="13"/>
        <v>1</v>
      </c>
      <c r="T8">
        <f t="shared" si="14"/>
        <v>1</v>
      </c>
      <c r="U8">
        <f t="shared" si="15"/>
        <v>1</v>
      </c>
    </row>
    <row r="9" spans="1:21" ht="13.5" thickBot="1">
      <c r="A9">
        <f t="shared" si="0"/>
        <v>1</v>
      </c>
      <c r="B9" s="100" t="s">
        <v>92</v>
      </c>
      <c r="C9" s="183">
        <f t="shared" si="1"/>
        <v>5</v>
      </c>
      <c r="D9" s="183">
        <f t="shared" si="2"/>
        <v>4</v>
      </c>
      <c r="E9" s="246"/>
      <c r="F9" s="183">
        <f t="shared" si="3"/>
        <v>5</v>
      </c>
      <c r="G9" s="183">
        <f t="shared" si="4"/>
        <v>3</v>
      </c>
      <c r="H9" s="184" t="str">
        <f t="shared" si="5"/>
        <v>A</v>
      </c>
      <c r="I9" s="183">
        <f t="shared" si="6"/>
        <v>5</v>
      </c>
      <c r="J9" s="246"/>
      <c r="K9" s="183">
        <f t="shared" si="7"/>
        <v>5</v>
      </c>
      <c r="L9" s="184" t="str">
        <f t="shared" si="8"/>
        <v>A</v>
      </c>
      <c r="M9" s="183">
        <f t="shared" si="9"/>
        <v>4</v>
      </c>
      <c r="N9" s="183">
        <f t="shared" si="10"/>
        <v>2</v>
      </c>
      <c r="O9" s="246"/>
      <c r="P9" s="183">
        <f t="shared" si="11"/>
        <v>3</v>
      </c>
      <c r="Q9" s="184" t="str">
        <f t="shared" si="12"/>
        <v>A</v>
      </c>
      <c r="S9">
        <f t="shared" si="13"/>
        <v>1</v>
      </c>
      <c r="T9">
        <f t="shared" si="14"/>
        <v>1</v>
      </c>
      <c r="U9">
        <f t="shared" si="15"/>
        <v>1</v>
      </c>
    </row>
    <row r="10" spans="1:21" ht="13.5" thickBot="1">
      <c r="A10">
        <f t="shared" si="0"/>
        <v>1</v>
      </c>
      <c r="B10" s="100" t="s">
        <v>93</v>
      </c>
      <c r="C10" s="183">
        <f t="shared" si="1"/>
        <v>5</v>
      </c>
      <c r="D10" s="183">
        <f t="shared" si="2"/>
        <v>4</v>
      </c>
      <c r="E10" s="246"/>
      <c r="F10" s="183">
        <f t="shared" si="3"/>
        <v>4</v>
      </c>
      <c r="G10" s="183">
        <f t="shared" si="4"/>
        <v>3</v>
      </c>
      <c r="H10" s="184" t="str">
        <f t="shared" si="5"/>
        <v>A</v>
      </c>
      <c r="I10" s="183">
        <f t="shared" si="6"/>
        <v>5</v>
      </c>
      <c r="J10" s="246"/>
      <c r="K10" s="183">
        <f t="shared" si="7"/>
        <v>5</v>
      </c>
      <c r="L10" s="184" t="str">
        <f t="shared" si="8"/>
        <v>A</v>
      </c>
      <c r="M10" s="183">
        <f t="shared" si="9"/>
        <v>5</v>
      </c>
      <c r="N10" s="183">
        <f t="shared" si="10"/>
        <v>2</v>
      </c>
      <c r="O10" s="246"/>
      <c r="P10" s="183">
        <f t="shared" si="11"/>
        <v>4</v>
      </c>
      <c r="Q10" s="184" t="str">
        <f t="shared" si="12"/>
        <v>A</v>
      </c>
      <c r="S10">
        <f t="shared" si="13"/>
        <v>1</v>
      </c>
      <c r="T10">
        <f t="shared" si="14"/>
        <v>1</v>
      </c>
      <c r="U10">
        <f t="shared" si="15"/>
        <v>1</v>
      </c>
    </row>
    <row r="11" spans="1:21" ht="13.5" thickBot="1">
      <c r="A11">
        <f t="shared" si="0"/>
        <v>1</v>
      </c>
      <c r="B11" s="100" t="s">
        <v>94</v>
      </c>
      <c r="C11" s="183">
        <f t="shared" si="1"/>
        <v>5</v>
      </c>
      <c r="D11" s="183">
        <f t="shared" si="2"/>
        <v>3</v>
      </c>
      <c r="E11" s="246"/>
      <c r="F11" s="183">
        <f t="shared" si="3"/>
        <v>5</v>
      </c>
      <c r="G11" s="183">
        <f t="shared" si="4"/>
        <v>3</v>
      </c>
      <c r="H11" s="184" t="str">
        <f t="shared" si="5"/>
        <v>A</v>
      </c>
      <c r="I11" s="183">
        <f t="shared" si="6"/>
        <v>5</v>
      </c>
      <c r="J11" s="246"/>
      <c r="K11" s="183">
        <f t="shared" si="7"/>
        <v>5</v>
      </c>
      <c r="L11" s="184" t="str">
        <f t="shared" si="8"/>
        <v>A</v>
      </c>
      <c r="M11" s="183">
        <f t="shared" si="9"/>
        <v>4</v>
      </c>
      <c r="N11" s="183">
        <f t="shared" si="10"/>
        <v>3</v>
      </c>
      <c r="O11" s="246"/>
      <c r="P11" s="183">
        <f t="shared" si="11"/>
        <v>5</v>
      </c>
      <c r="Q11" s="184" t="str">
        <f t="shared" si="12"/>
        <v>A</v>
      </c>
      <c r="S11">
        <f t="shared" si="13"/>
        <v>1</v>
      </c>
      <c r="T11">
        <f t="shared" si="14"/>
        <v>1</v>
      </c>
      <c r="U11">
        <f t="shared" si="15"/>
        <v>1</v>
      </c>
    </row>
    <row r="12" spans="1:21" ht="13.5" thickBot="1">
      <c r="A12">
        <f t="shared" si="0"/>
        <v>1</v>
      </c>
      <c r="B12" s="100" t="s">
        <v>95</v>
      </c>
      <c r="C12" s="183">
        <f t="shared" si="1"/>
        <v>5</v>
      </c>
      <c r="D12" s="183">
        <f t="shared" si="2"/>
        <v>3</v>
      </c>
      <c r="E12" s="246"/>
      <c r="F12" s="183">
        <f t="shared" si="3"/>
        <v>5</v>
      </c>
      <c r="G12" s="183">
        <f t="shared" si="4"/>
        <v>3</v>
      </c>
      <c r="H12" s="184" t="str">
        <f t="shared" si="5"/>
        <v>A</v>
      </c>
      <c r="I12" s="183">
        <f t="shared" si="6"/>
        <v>5</v>
      </c>
      <c r="J12" s="246"/>
      <c r="K12" s="183">
        <f t="shared" si="7"/>
        <v>5</v>
      </c>
      <c r="L12" s="184" t="str">
        <f t="shared" si="8"/>
        <v>A</v>
      </c>
      <c r="M12" s="183">
        <f t="shared" si="9"/>
        <v>4</v>
      </c>
      <c r="N12" s="183">
        <f t="shared" si="10"/>
        <v>4</v>
      </c>
      <c r="O12" s="246"/>
      <c r="P12" s="183">
        <f t="shared" si="11"/>
        <v>5</v>
      </c>
      <c r="Q12" s="184" t="str">
        <f t="shared" si="12"/>
        <v>A</v>
      </c>
      <c r="S12">
        <f t="shared" si="13"/>
        <v>1</v>
      </c>
      <c r="T12">
        <f t="shared" si="14"/>
        <v>1</v>
      </c>
      <c r="U12">
        <f t="shared" si="15"/>
        <v>1</v>
      </c>
    </row>
    <row r="13" spans="1:21" ht="13.5" thickBot="1">
      <c r="A13">
        <f t="shared" si="0"/>
        <v>1</v>
      </c>
      <c r="B13" s="100" t="s">
        <v>96</v>
      </c>
      <c r="C13" s="183">
        <f t="shared" si="1"/>
        <v>5</v>
      </c>
      <c r="D13" s="183">
        <f t="shared" si="2"/>
        <v>3</v>
      </c>
      <c r="E13" s="246"/>
      <c r="F13" s="183">
        <f t="shared" si="3"/>
        <v>5</v>
      </c>
      <c r="G13" s="183">
        <f t="shared" si="4"/>
        <v>3</v>
      </c>
      <c r="H13" s="184" t="str">
        <f t="shared" si="5"/>
        <v>A</v>
      </c>
      <c r="I13" s="183">
        <f t="shared" si="6"/>
        <v>5</v>
      </c>
      <c r="J13" s="246"/>
      <c r="K13" s="183">
        <f t="shared" si="7"/>
        <v>5</v>
      </c>
      <c r="L13" s="184" t="str">
        <f t="shared" si="8"/>
        <v>A</v>
      </c>
      <c r="M13" s="183">
        <f t="shared" si="9"/>
        <v>2</v>
      </c>
      <c r="N13" s="183">
        <f t="shared" si="10"/>
        <v>3</v>
      </c>
      <c r="O13" s="246"/>
      <c r="P13" s="183">
        <f t="shared" si="11"/>
        <v>3</v>
      </c>
      <c r="Q13" s="184" t="str">
        <f t="shared" si="12"/>
        <v>A</v>
      </c>
      <c r="S13">
        <f t="shared" si="13"/>
        <v>1</v>
      </c>
      <c r="T13">
        <f t="shared" si="14"/>
        <v>1</v>
      </c>
      <c r="U13">
        <f t="shared" si="15"/>
        <v>1</v>
      </c>
    </row>
    <row r="14" spans="1:21" ht="13.5" thickBot="1">
      <c r="A14">
        <f t="shared" si="0"/>
        <v>1</v>
      </c>
      <c r="B14" s="100" t="s">
        <v>97</v>
      </c>
      <c r="C14" s="183">
        <f t="shared" si="1"/>
        <v>4</v>
      </c>
      <c r="D14" s="183">
        <f t="shared" si="2"/>
        <v>4</v>
      </c>
      <c r="E14" s="246"/>
      <c r="F14" s="183">
        <f t="shared" si="3"/>
        <v>4</v>
      </c>
      <c r="G14" s="183">
        <f t="shared" si="4"/>
        <v>3</v>
      </c>
      <c r="H14" s="184" t="str">
        <f t="shared" si="5"/>
        <v>A</v>
      </c>
      <c r="I14" s="183">
        <f t="shared" si="6"/>
        <v>4</v>
      </c>
      <c r="J14" s="246"/>
      <c r="K14" s="183">
        <f t="shared" si="7"/>
        <v>4</v>
      </c>
      <c r="L14" s="184" t="str">
        <f t="shared" si="8"/>
        <v>A</v>
      </c>
      <c r="M14" s="183">
        <f t="shared" si="9"/>
        <v>4</v>
      </c>
      <c r="N14" s="183">
        <f t="shared" si="10"/>
        <v>3</v>
      </c>
      <c r="O14" s="246"/>
      <c r="P14" s="183">
        <f t="shared" si="11"/>
        <v>3</v>
      </c>
      <c r="Q14" s="184" t="str">
        <f t="shared" si="12"/>
        <v>A</v>
      </c>
      <c r="S14">
        <f t="shared" si="13"/>
        <v>1</v>
      </c>
      <c r="T14">
        <f t="shared" si="14"/>
        <v>1</v>
      </c>
      <c r="U14">
        <f t="shared" si="15"/>
        <v>1</v>
      </c>
    </row>
    <row r="15" spans="1:21" ht="13.5" thickBot="1">
      <c r="A15">
        <f t="shared" si="0"/>
        <v>1</v>
      </c>
      <c r="B15" s="100" t="s">
        <v>98</v>
      </c>
      <c r="C15" s="183">
        <f t="shared" si="1"/>
        <v>5</v>
      </c>
      <c r="D15" s="183">
        <f t="shared" si="2"/>
        <v>3</v>
      </c>
      <c r="E15" s="246"/>
      <c r="F15" s="183">
        <f t="shared" si="3"/>
        <v>5</v>
      </c>
      <c r="G15" s="183">
        <f t="shared" si="4"/>
        <v>2</v>
      </c>
      <c r="H15" s="184" t="str">
        <f t="shared" si="5"/>
        <v>A</v>
      </c>
      <c r="I15" s="183">
        <f t="shared" si="6"/>
        <v>5</v>
      </c>
      <c r="J15" s="246"/>
      <c r="K15" s="183">
        <f t="shared" si="7"/>
        <v>4</v>
      </c>
      <c r="L15" s="184" t="str">
        <f t="shared" si="8"/>
        <v>A</v>
      </c>
      <c r="M15" s="183">
        <f t="shared" si="9"/>
        <v>2</v>
      </c>
      <c r="N15" s="183">
        <f t="shared" si="10"/>
        <v>2</v>
      </c>
      <c r="O15" s="246"/>
      <c r="P15" s="183">
        <f t="shared" si="11"/>
        <v>2</v>
      </c>
      <c r="Q15" s="184" t="str">
        <f t="shared" si="12"/>
        <v>D</v>
      </c>
      <c r="S15">
        <f t="shared" si="13"/>
        <v>1</v>
      </c>
      <c r="T15">
        <f t="shared" si="14"/>
        <v>1</v>
      </c>
      <c r="U15">
        <f t="shared" si="15"/>
        <v>0</v>
      </c>
    </row>
    <row r="16" spans="1:21" ht="13.5" thickBot="1">
      <c r="A16">
        <f t="shared" si="0"/>
        <v>1</v>
      </c>
      <c r="B16" s="100" t="s">
        <v>99</v>
      </c>
      <c r="C16" s="183">
        <f t="shared" si="1"/>
        <v>5</v>
      </c>
      <c r="D16" s="183">
        <f t="shared" si="2"/>
        <v>3</v>
      </c>
      <c r="E16" s="246"/>
      <c r="F16" s="183">
        <f t="shared" si="3"/>
        <v>5</v>
      </c>
      <c r="G16" s="183">
        <f t="shared" si="4"/>
        <v>2</v>
      </c>
      <c r="H16" s="184" t="str">
        <f t="shared" si="5"/>
        <v>A</v>
      </c>
      <c r="I16" s="183">
        <f t="shared" si="6"/>
        <v>5</v>
      </c>
      <c r="J16" s="246"/>
      <c r="K16" s="183">
        <f t="shared" si="7"/>
        <v>3</v>
      </c>
      <c r="L16" s="184" t="str">
        <f t="shared" si="8"/>
        <v>A</v>
      </c>
      <c r="M16" s="183">
        <f t="shared" si="9"/>
        <v>4</v>
      </c>
      <c r="N16" s="183">
        <f t="shared" si="10"/>
        <v>2</v>
      </c>
      <c r="O16" s="246"/>
      <c r="P16" s="183">
        <f t="shared" si="11"/>
        <v>2</v>
      </c>
      <c r="Q16" s="184" t="str">
        <f t="shared" si="12"/>
        <v>D</v>
      </c>
      <c r="S16">
        <f t="shared" si="13"/>
        <v>1</v>
      </c>
      <c r="T16">
        <f t="shared" si="14"/>
        <v>1</v>
      </c>
      <c r="U16">
        <f t="shared" si="15"/>
        <v>0</v>
      </c>
    </row>
    <row r="17" spans="1:21" ht="13.5" thickBot="1">
      <c r="A17">
        <f t="shared" si="0"/>
        <v>1</v>
      </c>
      <c r="B17" s="100" t="s">
        <v>100</v>
      </c>
      <c r="C17" s="183">
        <f t="shared" si="1"/>
        <v>5</v>
      </c>
      <c r="D17" s="183">
        <f t="shared" si="2"/>
        <v>4</v>
      </c>
      <c r="E17" s="246"/>
      <c r="F17" s="183">
        <f t="shared" si="3"/>
        <v>5</v>
      </c>
      <c r="G17" s="183">
        <f t="shared" si="4"/>
        <v>3</v>
      </c>
      <c r="H17" s="184" t="str">
        <f t="shared" si="5"/>
        <v>A</v>
      </c>
      <c r="I17" s="183">
        <f t="shared" si="6"/>
        <v>5</v>
      </c>
      <c r="J17" s="246"/>
      <c r="K17" s="183">
        <f t="shared" si="7"/>
        <v>5</v>
      </c>
      <c r="L17" s="184" t="str">
        <f t="shared" si="8"/>
        <v>A</v>
      </c>
      <c r="M17" s="183">
        <f t="shared" si="9"/>
        <v>2</v>
      </c>
      <c r="N17" s="183">
        <f t="shared" si="10"/>
        <v>2</v>
      </c>
      <c r="O17" s="246"/>
      <c r="P17" s="183">
        <f t="shared" si="11"/>
        <v>2</v>
      </c>
      <c r="Q17" s="184" t="str">
        <f t="shared" si="12"/>
        <v>D</v>
      </c>
      <c r="S17">
        <f t="shared" si="13"/>
        <v>1</v>
      </c>
      <c r="T17">
        <f t="shared" si="14"/>
        <v>1</v>
      </c>
      <c r="U17">
        <f t="shared" si="15"/>
        <v>0</v>
      </c>
    </row>
    <row r="18" spans="1:21" ht="13.5" thickBot="1">
      <c r="A18">
        <f t="shared" si="0"/>
        <v>1</v>
      </c>
      <c r="B18" s="100" t="s">
        <v>101</v>
      </c>
      <c r="C18" s="183">
        <f t="shared" si="1"/>
        <v>5</v>
      </c>
      <c r="D18" s="183">
        <f t="shared" si="2"/>
        <v>3</v>
      </c>
      <c r="E18" s="246"/>
      <c r="F18" s="183">
        <f t="shared" si="3"/>
        <v>5</v>
      </c>
      <c r="G18" s="183">
        <f t="shared" si="4"/>
        <v>3</v>
      </c>
      <c r="H18" s="184" t="str">
        <f t="shared" si="5"/>
        <v>A</v>
      </c>
      <c r="I18" s="183">
        <f t="shared" si="6"/>
        <v>5</v>
      </c>
      <c r="J18" s="246"/>
      <c r="K18" s="183">
        <f t="shared" si="7"/>
        <v>5</v>
      </c>
      <c r="L18" s="184" t="str">
        <f t="shared" si="8"/>
        <v>A</v>
      </c>
      <c r="M18" s="183">
        <f t="shared" si="9"/>
        <v>3</v>
      </c>
      <c r="N18" s="183">
        <f t="shared" si="10"/>
        <v>4</v>
      </c>
      <c r="O18" s="246"/>
      <c r="P18" s="183">
        <f t="shared" si="11"/>
        <v>5</v>
      </c>
      <c r="Q18" s="184" t="str">
        <f t="shared" si="12"/>
        <v>A</v>
      </c>
      <c r="S18">
        <f t="shared" si="13"/>
        <v>1</v>
      </c>
      <c r="T18">
        <f t="shared" si="14"/>
        <v>1</v>
      </c>
      <c r="U18">
        <f t="shared" si="15"/>
        <v>1</v>
      </c>
    </row>
    <row r="19" spans="1:21" ht="13.5" thickBot="1">
      <c r="A19">
        <f t="shared" si="0"/>
        <v>1</v>
      </c>
      <c r="B19" s="100" t="s">
        <v>102</v>
      </c>
      <c r="C19" s="183">
        <f t="shared" si="1"/>
        <v>5</v>
      </c>
      <c r="D19" s="183">
        <f t="shared" si="2"/>
        <v>3</v>
      </c>
      <c r="E19" s="246"/>
      <c r="F19" s="183">
        <f t="shared" si="3"/>
        <v>5</v>
      </c>
      <c r="G19" s="183">
        <f t="shared" si="4"/>
        <v>3</v>
      </c>
      <c r="H19" s="184" t="str">
        <f t="shared" si="5"/>
        <v>A</v>
      </c>
      <c r="I19" s="183">
        <f t="shared" si="6"/>
        <v>5</v>
      </c>
      <c r="J19" s="246"/>
      <c r="K19" s="183">
        <f t="shared" si="7"/>
        <v>5</v>
      </c>
      <c r="L19" s="184" t="str">
        <f t="shared" si="8"/>
        <v>A</v>
      </c>
      <c r="M19" s="183">
        <f t="shared" si="9"/>
        <v>3</v>
      </c>
      <c r="N19" s="183">
        <f t="shared" si="10"/>
        <v>3</v>
      </c>
      <c r="O19" s="246"/>
      <c r="P19" s="183">
        <f t="shared" si="11"/>
        <v>4</v>
      </c>
      <c r="Q19" s="184" t="str">
        <f t="shared" si="12"/>
        <v>A</v>
      </c>
      <c r="S19">
        <f t="shared" si="13"/>
        <v>1</v>
      </c>
      <c r="T19">
        <f t="shared" si="14"/>
        <v>1</v>
      </c>
      <c r="U19">
        <f t="shared" si="15"/>
        <v>1</v>
      </c>
    </row>
    <row r="20" spans="1:21" ht="13.5" thickBot="1">
      <c r="A20">
        <f t="shared" si="0"/>
        <v>1</v>
      </c>
      <c r="B20" s="100" t="s">
        <v>103</v>
      </c>
      <c r="C20" s="183">
        <f t="shared" si="1"/>
        <v>5</v>
      </c>
      <c r="D20" s="183">
        <f t="shared" si="2"/>
        <v>3</v>
      </c>
      <c r="E20" s="246"/>
      <c r="F20" s="183">
        <f t="shared" si="3"/>
        <v>4</v>
      </c>
      <c r="G20" s="183">
        <f t="shared" si="4"/>
        <v>3</v>
      </c>
      <c r="H20" s="184" t="str">
        <f t="shared" si="5"/>
        <v>A</v>
      </c>
      <c r="I20" s="183">
        <f t="shared" si="6"/>
        <v>4</v>
      </c>
      <c r="J20" s="246"/>
      <c r="K20" s="183">
        <f t="shared" si="7"/>
        <v>3</v>
      </c>
      <c r="L20" s="184" t="str">
        <f t="shared" si="8"/>
        <v>A</v>
      </c>
      <c r="M20" s="183">
        <f t="shared" si="9"/>
        <v>2</v>
      </c>
      <c r="N20" s="183">
        <f t="shared" si="10"/>
        <v>2</v>
      </c>
      <c r="O20" s="246"/>
      <c r="P20" s="183">
        <f t="shared" si="11"/>
        <v>3</v>
      </c>
      <c r="Q20" s="184" t="str">
        <f t="shared" si="12"/>
        <v>D</v>
      </c>
      <c r="S20">
        <f t="shared" si="13"/>
        <v>1</v>
      </c>
      <c r="T20">
        <f t="shared" si="14"/>
        <v>1</v>
      </c>
      <c r="U20">
        <f t="shared" si="15"/>
        <v>0</v>
      </c>
    </row>
    <row r="21" spans="1:21" ht="13.5" thickBot="1">
      <c r="A21">
        <f t="shared" si="0"/>
        <v>1</v>
      </c>
      <c r="B21" s="100" t="s">
        <v>104</v>
      </c>
      <c r="C21" s="183">
        <f t="shared" si="1"/>
        <v>5</v>
      </c>
      <c r="D21" s="183">
        <f t="shared" si="2"/>
        <v>3</v>
      </c>
      <c r="E21" s="246"/>
      <c r="F21" s="183">
        <f t="shared" si="3"/>
        <v>5</v>
      </c>
      <c r="G21" s="183">
        <f t="shared" si="4"/>
        <v>3</v>
      </c>
      <c r="H21" s="184" t="str">
        <f t="shared" si="5"/>
        <v>A</v>
      </c>
      <c r="I21" s="183">
        <f t="shared" si="6"/>
        <v>5</v>
      </c>
      <c r="J21" s="246"/>
      <c r="K21" s="183">
        <f t="shared" si="7"/>
        <v>5</v>
      </c>
      <c r="L21" s="184" t="str">
        <f t="shared" si="8"/>
        <v>A</v>
      </c>
      <c r="M21" s="183">
        <f t="shared" si="9"/>
        <v>5</v>
      </c>
      <c r="N21" s="183">
        <f t="shared" si="10"/>
        <v>3</v>
      </c>
      <c r="O21" s="246"/>
      <c r="P21" s="183">
        <f t="shared" si="11"/>
        <v>4</v>
      </c>
      <c r="Q21" s="184" t="str">
        <f t="shared" si="12"/>
        <v>A</v>
      </c>
      <c r="S21">
        <f t="shared" si="13"/>
        <v>1</v>
      </c>
      <c r="T21">
        <f t="shared" si="14"/>
        <v>1</v>
      </c>
      <c r="U21">
        <f t="shared" si="15"/>
        <v>1</v>
      </c>
    </row>
    <row r="22" spans="1:21" ht="13.5" thickBot="1">
      <c r="A22">
        <f t="shared" si="0"/>
        <v>1</v>
      </c>
      <c r="B22" s="100" t="s">
        <v>105</v>
      </c>
      <c r="C22" s="183">
        <f t="shared" si="1"/>
        <v>5</v>
      </c>
      <c r="D22" s="183">
        <f t="shared" si="2"/>
        <v>5</v>
      </c>
      <c r="E22" s="246"/>
      <c r="F22" s="183">
        <f t="shared" si="3"/>
        <v>5</v>
      </c>
      <c r="G22" s="183">
        <f t="shared" si="4"/>
        <v>5</v>
      </c>
      <c r="H22" s="184" t="str">
        <f t="shared" si="5"/>
        <v>A</v>
      </c>
      <c r="I22" s="183">
        <f t="shared" si="6"/>
        <v>5</v>
      </c>
      <c r="J22" s="246"/>
      <c r="K22" s="183">
        <f t="shared" si="7"/>
        <v>5</v>
      </c>
      <c r="L22" s="184" t="str">
        <f t="shared" si="8"/>
        <v>A</v>
      </c>
      <c r="M22" s="183">
        <f t="shared" si="9"/>
        <v>2</v>
      </c>
      <c r="N22" s="183">
        <f t="shared" si="10"/>
        <v>2</v>
      </c>
      <c r="O22" s="246"/>
      <c r="P22" s="183">
        <f t="shared" si="11"/>
        <v>2</v>
      </c>
      <c r="Q22" s="184" t="str">
        <f t="shared" si="12"/>
        <v>D</v>
      </c>
      <c r="S22">
        <f t="shared" si="13"/>
        <v>1</v>
      </c>
      <c r="T22">
        <f t="shared" si="14"/>
        <v>1</v>
      </c>
      <c r="U22">
        <f t="shared" si="15"/>
        <v>0</v>
      </c>
    </row>
    <row r="23" spans="1:21" ht="13.5" thickBot="1">
      <c r="A23">
        <f t="shared" si="0"/>
        <v>1</v>
      </c>
      <c r="B23" s="100" t="s">
        <v>106</v>
      </c>
      <c r="C23" s="183">
        <f t="shared" si="1"/>
        <v>5</v>
      </c>
      <c r="D23" s="183">
        <f t="shared" si="2"/>
        <v>3</v>
      </c>
      <c r="E23" s="246"/>
      <c r="F23" s="183">
        <f t="shared" si="3"/>
        <v>5</v>
      </c>
      <c r="G23" s="183">
        <f t="shared" si="4"/>
        <v>3</v>
      </c>
      <c r="H23" s="184" t="str">
        <f t="shared" si="5"/>
        <v>A</v>
      </c>
      <c r="I23" s="183">
        <f t="shared" si="6"/>
        <v>5</v>
      </c>
      <c r="J23" s="246"/>
      <c r="K23" s="183">
        <f t="shared" si="7"/>
        <v>5</v>
      </c>
      <c r="L23" s="184" t="str">
        <f t="shared" si="8"/>
        <v>A</v>
      </c>
      <c r="M23" s="183">
        <f t="shared" si="9"/>
        <v>5</v>
      </c>
      <c r="N23" s="183">
        <f t="shared" si="10"/>
        <v>3</v>
      </c>
      <c r="O23" s="246"/>
      <c r="P23" s="183">
        <f t="shared" si="11"/>
        <v>5</v>
      </c>
      <c r="Q23" s="184" t="str">
        <f t="shared" si="12"/>
        <v>A</v>
      </c>
      <c r="S23">
        <f t="shared" si="13"/>
        <v>1</v>
      </c>
      <c r="T23">
        <f t="shared" si="14"/>
        <v>1</v>
      </c>
      <c r="U23">
        <f t="shared" si="15"/>
        <v>1</v>
      </c>
    </row>
    <row r="24" spans="1:21" ht="13.5" thickBot="1">
      <c r="A24">
        <f t="shared" si="0"/>
        <v>1</v>
      </c>
      <c r="B24" s="100" t="s">
        <v>107</v>
      </c>
      <c r="C24" s="183">
        <f t="shared" si="1"/>
        <v>5</v>
      </c>
      <c r="D24" s="183">
        <f t="shared" si="2"/>
        <v>4</v>
      </c>
      <c r="E24" s="246"/>
      <c r="F24" s="183">
        <f t="shared" si="3"/>
        <v>5</v>
      </c>
      <c r="G24" s="183">
        <f t="shared" si="4"/>
        <v>2</v>
      </c>
      <c r="H24" s="184" t="str">
        <f t="shared" si="5"/>
        <v>A</v>
      </c>
      <c r="I24" s="183">
        <f t="shared" si="6"/>
        <v>5</v>
      </c>
      <c r="J24" s="246"/>
      <c r="K24" s="183">
        <f t="shared" si="7"/>
        <v>5</v>
      </c>
      <c r="L24" s="184" t="str">
        <f t="shared" si="8"/>
        <v>A</v>
      </c>
      <c r="M24" s="183">
        <f t="shared" si="9"/>
        <v>5</v>
      </c>
      <c r="N24" s="183">
        <f t="shared" si="10"/>
        <v>3</v>
      </c>
      <c r="O24" s="246"/>
      <c r="P24" s="183">
        <f t="shared" si="11"/>
        <v>4</v>
      </c>
      <c r="Q24" s="184" t="str">
        <f t="shared" si="12"/>
        <v>A</v>
      </c>
      <c r="S24">
        <f t="shared" si="13"/>
        <v>1</v>
      </c>
      <c r="T24">
        <f t="shared" si="14"/>
        <v>1</v>
      </c>
      <c r="U24">
        <f t="shared" si="15"/>
        <v>1</v>
      </c>
    </row>
    <row r="25" spans="1:21" ht="13.5" thickBot="1">
      <c r="A25">
        <f t="shared" si="0"/>
        <v>1</v>
      </c>
      <c r="B25" s="100" t="s">
        <v>108</v>
      </c>
      <c r="C25" s="183">
        <f t="shared" si="1"/>
        <v>4</v>
      </c>
      <c r="D25" s="183">
        <f t="shared" si="2"/>
        <v>3</v>
      </c>
      <c r="E25" s="246"/>
      <c r="F25" s="183">
        <f t="shared" si="3"/>
        <v>5</v>
      </c>
      <c r="G25" s="183">
        <f t="shared" si="4"/>
        <v>3</v>
      </c>
      <c r="H25" s="184" t="str">
        <f t="shared" si="5"/>
        <v>A</v>
      </c>
      <c r="I25" s="183">
        <f t="shared" si="6"/>
        <v>5</v>
      </c>
      <c r="J25" s="246"/>
      <c r="K25" s="183">
        <f t="shared" si="7"/>
        <v>2</v>
      </c>
      <c r="L25" s="184" t="str">
        <f t="shared" si="8"/>
        <v>A</v>
      </c>
      <c r="M25" s="183">
        <f t="shared" si="9"/>
        <v>2</v>
      </c>
      <c r="N25" s="183">
        <f t="shared" si="10"/>
        <v>2</v>
      </c>
      <c r="O25" s="246"/>
      <c r="P25" s="183">
        <f t="shared" si="11"/>
        <v>2</v>
      </c>
      <c r="Q25" s="184" t="str">
        <f t="shared" si="12"/>
        <v>D</v>
      </c>
      <c r="S25">
        <f t="shared" si="13"/>
        <v>1</v>
      </c>
      <c r="T25">
        <f t="shared" si="14"/>
        <v>1</v>
      </c>
      <c r="U25">
        <f t="shared" si="15"/>
        <v>0</v>
      </c>
    </row>
    <row r="26" spans="1:21" ht="13.5" thickBot="1">
      <c r="A26">
        <f t="shared" si="0"/>
        <v>1</v>
      </c>
      <c r="B26" s="100" t="s">
        <v>109</v>
      </c>
      <c r="C26" s="183">
        <f t="shared" si="1"/>
        <v>5</v>
      </c>
      <c r="D26" s="183">
        <f t="shared" si="2"/>
        <v>4</v>
      </c>
      <c r="E26" s="246"/>
      <c r="F26" s="183">
        <f t="shared" si="3"/>
        <v>5</v>
      </c>
      <c r="G26" s="183">
        <f t="shared" si="4"/>
        <v>3</v>
      </c>
      <c r="H26" s="184" t="str">
        <f t="shared" si="5"/>
        <v>A</v>
      </c>
      <c r="I26" s="183">
        <f t="shared" si="6"/>
        <v>5</v>
      </c>
      <c r="J26" s="246"/>
      <c r="K26" s="183">
        <f t="shared" si="7"/>
        <v>5</v>
      </c>
      <c r="L26" s="184" t="str">
        <f t="shared" si="8"/>
        <v>A</v>
      </c>
      <c r="M26" s="183">
        <f t="shared" si="9"/>
        <v>4</v>
      </c>
      <c r="N26" s="183">
        <f t="shared" si="10"/>
        <v>2</v>
      </c>
      <c r="O26" s="246"/>
      <c r="P26" s="183">
        <f t="shared" si="11"/>
        <v>5</v>
      </c>
      <c r="Q26" s="184" t="str">
        <f t="shared" si="12"/>
        <v>A</v>
      </c>
      <c r="S26">
        <f t="shared" si="13"/>
        <v>1</v>
      </c>
      <c r="T26">
        <f t="shared" si="14"/>
        <v>1</v>
      </c>
      <c r="U26">
        <f t="shared" si="15"/>
        <v>1</v>
      </c>
    </row>
    <row r="27" spans="1:21" ht="13.5" thickBot="1">
      <c r="A27">
        <f t="shared" si="0"/>
        <v>1</v>
      </c>
      <c r="B27" s="100" t="s">
        <v>110</v>
      </c>
      <c r="C27" s="183">
        <f t="shared" si="1"/>
        <v>5</v>
      </c>
      <c r="D27" s="183">
        <f t="shared" si="2"/>
        <v>2</v>
      </c>
      <c r="E27" s="246"/>
      <c r="F27" s="183">
        <f t="shared" si="3"/>
        <v>4</v>
      </c>
      <c r="G27" s="183">
        <f t="shared" si="4"/>
        <v>4</v>
      </c>
      <c r="H27" s="184" t="str">
        <f t="shared" si="5"/>
        <v>A</v>
      </c>
      <c r="I27" s="183">
        <f t="shared" si="6"/>
        <v>4</v>
      </c>
      <c r="J27" s="246"/>
      <c r="K27" s="183">
        <f t="shared" si="7"/>
        <v>5</v>
      </c>
      <c r="L27" s="184" t="str">
        <f t="shared" si="8"/>
        <v>A</v>
      </c>
      <c r="M27" s="183">
        <f t="shared" si="9"/>
        <v>4</v>
      </c>
      <c r="N27" s="183">
        <f t="shared" si="10"/>
        <v>4</v>
      </c>
      <c r="O27" s="246"/>
      <c r="P27" s="183">
        <f t="shared" si="11"/>
        <v>5</v>
      </c>
      <c r="Q27" s="184" t="str">
        <f t="shared" si="12"/>
        <v>A</v>
      </c>
      <c r="S27">
        <f t="shared" si="13"/>
        <v>1</v>
      </c>
      <c r="T27">
        <f t="shared" si="14"/>
        <v>1</v>
      </c>
      <c r="U27">
        <f t="shared" si="15"/>
        <v>1</v>
      </c>
    </row>
    <row r="28" spans="1:21" ht="13.5" thickBot="1">
      <c r="A28">
        <f t="shared" si="0"/>
        <v>1</v>
      </c>
      <c r="B28" s="100" t="s">
        <v>111</v>
      </c>
      <c r="C28" s="183">
        <f t="shared" si="1"/>
        <v>5</v>
      </c>
      <c r="D28" s="183">
        <f t="shared" si="2"/>
        <v>3</v>
      </c>
      <c r="E28" s="246"/>
      <c r="F28" s="183">
        <f t="shared" si="3"/>
        <v>5</v>
      </c>
      <c r="G28" s="183">
        <f t="shared" si="4"/>
        <v>3</v>
      </c>
      <c r="H28" s="184" t="str">
        <f t="shared" si="5"/>
        <v>A</v>
      </c>
      <c r="I28" s="183">
        <f t="shared" si="6"/>
        <v>5</v>
      </c>
      <c r="J28" s="246"/>
      <c r="K28" s="183">
        <f t="shared" si="7"/>
        <v>5</v>
      </c>
      <c r="L28" s="184" t="str">
        <f t="shared" si="8"/>
        <v>A</v>
      </c>
      <c r="M28" s="183">
        <f t="shared" si="9"/>
        <v>5</v>
      </c>
      <c r="N28" s="183">
        <f t="shared" si="10"/>
        <v>5</v>
      </c>
      <c r="O28" s="246"/>
      <c r="P28" s="183">
        <f t="shared" si="11"/>
        <v>5</v>
      </c>
      <c r="Q28" s="184" t="str">
        <f t="shared" si="12"/>
        <v>A</v>
      </c>
      <c r="S28">
        <f t="shared" si="13"/>
        <v>1</v>
      </c>
      <c r="T28">
        <f t="shared" si="14"/>
        <v>1</v>
      </c>
      <c r="U28">
        <f t="shared" si="15"/>
        <v>1</v>
      </c>
    </row>
    <row r="29" spans="1:21" ht="13.5" thickBot="1">
      <c r="A29">
        <f t="shared" si="0"/>
        <v>1</v>
      </c>
      <c r="B29" s="100" t="s">
        <v>112</v>
      </c>
      <c r="C29" s="183">
        <f t="shared" si="1"/>
        <v>5</v>
      </c>
      <c r="D29" s="183">
        <f t="shared" si="2"/>
        <v>4</v>
      </c>
      <c r="E29" s="246"/>
      <c r="F29" s="183">
        <f t="shared" si="3"/>
        <v>5</v>
      </c>
      <c r="G29" s="183">
        <f t="shared" si="4"/>
        <v>4</v>
      </c>
      <c r="H29" s="184" t="str">
        <f t="shared" si="5"/>
        <v>A</v>
      </c>
      <c r="I29" s="183">
        <f t="shared" si="6"/>
        <v>5</v>
      </c>
      <c r="J29" s="246"/>
      <c r="K29" s="183">
        <f t="shared" si="7"/>
        <v>5</v>
      </c>
      <c r="L29" s="184" t="str">
        <f t="shared" si="8"/>
        <v>A</v>
      </c>
      <c r="M29" s="183">
        <f t="shared" si="9"/>
        <v>5</v>
      </c>
      <c r="N29" s="183">
        <f t="shared" si="10"/>
        <v>3</v>
      </c>
      <c r="O29" s="246"/>
      <c r="P29" s="183">
        <f t="shared" si="11"/>
        <v>5</v>
      </c>
      <c r="Q29" s="184" t="str">
        <f t="shared" si="12"/>
        <v>A</v>
      </c>
      <c r="S29">
        <f t="shared" si="13"/>
        <v>1</v>
      </c>
      <c r="T29">
        <f t="shared" si="14"/>
        <v>1</v>
      </c>
      <c r="U29">
        <f t="shared" si="15"/>
        <v>1</v>
      </c>
    </row>
    <row r="30" spans="1:21" ht="13.5" thickBot="1">
      <c r="A30">
        <f t="shared" si="0"/>
        <v>1</v>
      </c>
      <c r="B30" s="103" t="s">
        <v>113</v>
      </c>
      <c r="C30" s="183">
        <f t="shared" si="1"/>
        <v>5</v>
      </c>
      <c r="D30" s="183">
        <f t="shared" si="2"/>
        <v>3</v>
      </c>
      <c r="E30" s="246"/>
      <c r="F30" s="183">
        <f t="shared" si="3"/>
        <v>5</v>
      </c>
      <c r="G30" s="183">
        <f t="shared" si="4"/>
        <v>3</v>
      </c>
      <c r="H30" s="184" t="str">
        <f t="shared" si="5"/>
        <v>A</v>
      </c>
      <c r="I30" s="183">
        <f t="shared" si="6"/>
        <v>5</v>
      </c>
      <c r="J30" s="246"/>
      <c r="K30" s="183">
        <f t="shared" si="7"/>
        <v>3</v>
      </c>
      <c r="L30" s="184" t="str">
        <f t="shared" si="8"/>
        <v>A</v>
      </c>
      <c r="M30" s="183">
        <f t="shared" si="9"/>
        <v>2</v>
      </c>
      <c r="N30" s="183">
        <f t="shared" si="10"/>
        <v>2</v>
      </c>
      <c r="O30" s="246"/>
      <c r="P30" s="183">
        <f t="shared" si="11"/>
        <v>3</v>
      </c>
      <c r="Q30" s="184" t="str">
        <f t="shared" si="12"/>
        <v>D</v>
      </c>
      <c r="S30">
        <f t="shared" si="13"/>
        <v>1</v>
      </c>
      <c r="T30">
        <f t="shared" si="14"/>
        <v>1</v>
      </c>
      <c r="U30">
        <f t="shared" si="15"/>
        <v>0</v>
      </c>
    </row>
    <row r="31" spans="1:21" ht="13.5" thickBot="1">
      <c r="A31">
        <f t="shared" si="0"/>
        <v>1</v>
      </c>
      <c r="B31" s="103" t="s">
        <v>114</v>
      </c>
      <c r="C31" s="183">
        <f t="shared" si="1"/>
        <v>5</v>
      </c>
      <c r="D31" s="183">
        <f t="shared" si="2"/>
        <v>4</v>
      </c>
      <c r="E31" s="246"/>
      <c r="F31" s="183">
        <f t="shared" si="3"/>
        <v>5</v>
      </c>
      <c r="G31" s="183">
        <f t="shared" si="4"/>
        <v>4</v>
      </c>
      <c r="H31" s="184" t="str">
        <f t="shared" si="5"/>
        <v>A</v>
      </c>
      <c r="I31" s="183">
        <f t="shared" si="6"/>
        <v>5</v>
      </c>
      <c r="J31" s="246"/>
      <c r="K31" s="183">
        <f t="shared" si="7"/>
        <v>5</v>
      </c>
      <c r="L31" s="184" t="str">
        <f t="shared" si="8"/>
        <v>A</v>
      </c>
      <c r="M31" s="183">
        <f t="shared" si="9"/>
        <v>4</v>
      </c>
      <c r="N31" s="183">
        <f t="shared" si="10"/>
        <v>3</v>
      </c>
      <c r="O31" s="246"/>
      <c r="P31" s="183">
        <f t="shared" si="11"/>
        <v>5</v>
      </c>
      <c r="Q31" s="184" t="str">
        <f t="shared" si="12"/>
        <v>A</v>
      </c>
      <c r="S31">
        <f t="shared" si="13"/>
        <v>1</v>
      </c>
      <c r="T31">
        <f t="shared" si="14"/>
        <v>1</v>
      </c>
      <c r="U31">
        <f t="shared" si="15"/>
        <v>1</v>
      </c>
    </row>
    <row r="32" spans="1:21" ht="13.5" thickBot="1">
      <c r="A32">
        <f t="shared" si="0"/>
        <v>1</v>
      </c>
      <c r="B32" s="103" t="s">
        <v>115</v>
      </c>
      <c r="C32" s="183">
        <f t="shared" si="1"/>
        <v>5</v>
      </c>
      <c r="D32" s="183">
        <f t="shared" si="2"/>
        <v>3</v>
      </c>
      <c r="E32" s="246"/>
      <c r="F32" s="183">
        <f t="shared" si="3"/>
        <v>5</v>
      </c>
      <c r="G32" s="183">
        <f t="shared" si="4"/>
        <v>2</v>
      </c>
      <c r="H32" s="184" t="str">
        <f t="shared" si="5"/>
        <v>A</v>
      </c>
      <c r="I32" s="183">
        <f t="shared" si="6"/>
        <v>5</v>
      </c>
      <c r="J32" s="246"/>
      <c r="K32" s="183">
        <f t="shared" si="7"/>
        <v>5</v>
      </c>
      <c r="L32" s="184" t="str">
        <f t="shared" si="8"/>
        <v>A</v>
      </c>
      <c r="M32" s="183">
        <f t="shared" si="9"/>
        <v>2</v>
      </c>
      <c r="N32" s="183">
        <f t="shared" si="10"/>
        <v>2</v>
      </c>
      <c r="O32" s="246"/>
      <c r="P32" s="183">
        <f t="shared" si="11"/>
        <v>4</v>
      </c>
      <c r="Q32" s="184" t="str">
        <f t="shared" si="12"/>
        <v>D</v>
      </c>
      <c r="S32">
        <f t="shared" si="13"/>
        <v>1</v>
      </c>
      <c r="T32">
        <f t="shared" si="14"/>
        <v>1</v>
      </c>
      <c r="U32">
        <f t="shared" si="15"/>
        <v>0</v>
      </c>
    </row>
    <row r="33" spans="1:21" ht="13.5" thickBot="1">
      <c r="A33">
        <f t="shared" si="0"/>
        <v>1</v>
      </c>
      <c r="B33" s="103" t="s">
        <v>116</v>
      </c>
      <c r="C33" s="183">
        <f t="shared" si="1"/>
        <v>5</v>
      </c>
      <c r="D33" s="183">
        <f t="shared" si="2"/>
        <v>4</v>
      </c>
      <c r="E33" s="246"/>
      <c r="F33" s="183">
        <f t="shared" si="3"/>
        <v>5</v>
      </c>
      <c r="G33" s="183">
        <f t="shared" si="4"/>
        <v>2</v>
      </c>
      <c r="H33" s="184" t="str">
        <f t="shared" si="5"/>
        <v>A</v>
      </c>
      <c r="I33" s="183">
        <f t="shared" si="6"/>
        <v>5</v>
      </c>
      <c r="J33" s="246"/>
      <c r="K33" s="183">
        <f t="shared" si="7"/>
        <v>5</v>
      </c>
      <c r="L33" s="184" t="str">
        <f t="shared" si="8"/>
        <v>A</v>
      </c>
      <c r="M33" s="183">
        <f t="shared" si="9"/>
        <v>5</v>
      </c>
      <c r="N33" s="183">
        <f t="shared" si="10"/>
        <v>4</v>
      </c>
      <c r="O33" s="246"/>
      <c r="P33" s="183">
        <f t="shared" si="11"/>
        <v>5</v>
      </c>
      <c r="Q33" s="184" t="str">
        <f t="shared" si="12"/>
        <v>A</v>
      </c>
      <c r="S33">
        <f t="shared" si="13"/>
        <v>1</v>
      </c>
      <c r="T33">
        <f t="shared" si="14"/>
        <v>1</v>
      </c>
      <c r="U33">
        <f t="shared" si="15"/>
        <v>1</v>
      </c>
    </row>
    <row r="34" spans="1:21" ht="13.5" thickBot="1">
      <c r="A34">
        <f t="shared" si="0"/>
        <v>1</v>
      </c>
      <c r="B34" s="103" t="s">
        <v>117</v>
      </c>
      <c r="C34" s="183">
        <f t="shared" si="1"/>
        <v>5</v>
      </c>
      <c r="D34" s="183">
        <f t="shared" si="2"/>
        <v>2</v>
      </c>
      <c r="E34" s="246"/>
      <c r="F34" s="183">
        <f t="shared" si="3"/>
        <v>4</v>
      </c>
      <c r="G34" s="183">
        <f t="shared" si="4"/>
        <v>2</v>
      </c>
      <c r="H34" s="184" t="str">
        <f t="shared" si="5"/>
        <v>D</v>
      </c>
      <c r="I34" s="183">
        <f t="shared" si="6"/>
        <v>5</v>
      </c>
      <c r="J34" s="246"/>
      <c r="K34" s="183">
        <f t="shared" si="7"/>
        <v>4</v>
      </c>
      <c r="L34" s="184" t="str">
        <f t="shared" si="8"/>
        <v>D</v>
      </c>
      <c r="M34" s="183">
        <f t="shared" si="9"/>
        <v>3</v>
      </c>
      <c r="N34" s="183">
        <f t="shared" si="10"/>
        <v>4</v>
      </c>
      <c r="O34" s="246"/>
      <c r="P34" s="183">
        <f t="shared" si="11"/>
        <v>5</v>
      </c>
      <c r="Q34" s="184" t="str">
        <f t="shared" si="12"/>
        <v>D</v>
      </c>
      <c r="S34">
        <f t="shared" si="13"/>
        <v>0</v>
      </c>
      <c r="T34">
        <f t="shared" si="14"/>
        <v>0</v>
      </c>
      <c r="U34">
        <f t="shared" si="15"/>
        <v>0</v>
      </c>
    </row>
    <row r="35" spans="1:21" ht="13.5" thickBot="1">
      <c r="A35">
        <f t="shared" si="0"/>
        <v>1</v>
      </c>
      <c r="B35" s="103" t="s">
        <v>118</v>
      </c>
      <c r="C35" s="183">
        <f t="shared" si="1"/>
        <v>5</v>
      </c>
      <c r="D35" s="183">
        <f t="shared" si="2"/>
        <v>5</v>
      </c>
      <c r="E35" s="246"/>
      <c r="F35" s="183">
        <f t="shared" si="3"/>
        <v>5</v>
      </c>
      <c r="G35" s="183">
        <f t="shared" si="4"/>
        <v>5</v>
      </c>
      <c r="H35" s="184" t="str">
        <f t="shared" si="5"/>
        <v>A</v>
      </c>
      <c r="I35" s="183">
        <f t="shared" si="6"/>
        <v>5</v>
      </c>
      <c r="J35" s="246"/>
      <c r="K35" s="183">
        <f t="shared" si="7"/>
        <v>5</v>
      </c>
      <c r="L35" s="184" t="str">
        <f t="shared" si="8"/>
        <v>A</v>
      </c>
      <c r="M35" s="183">
        <f t="shared" si="9"/>
        <v>4</v>
      </c>
      <c r="N35" s="183">
        <f t="shared" si="10"/>
        <v>4</v>
      </c>
      <c r="O35" s="246"/>
      <c r="P35" s="183">
        <f t="shared" si="11"/>
        <v>5</v>
      </c>
      <c r="Q35" s="184" t="str">
        <f t="shared" si="12"/>
        <v>A</v>
      </c>
      <c r="S35">
        <f t="shared" si="13"/>
        <v>1</v>
      </c>
      <c r="T35">
        <f t="shared" si="14"/>
        <v>1</v>
      </c>
      <c r="U35">
        <f t="shared" si="15"/>
        <v>1</v>
      </c>
    </row>
    <row r="36" spans="1:21" ht="13.5" thickBot="1">
      <c r="A36">
        <f t="shared" si="0"/>
        <v>1</v>
      </c>
      <c r="B36" s="103" t="s">
        <v>119</v>
      </c>
      <c r="C36" s="183">
        <f t="shared" si="1"/>
        <v>5</v>
      </c>
      <c r="D36" s="183">
        <f t="shared" si="2"/>
        <v>4</v>
      </c>
      <c r="E36" s="246"/>
      <c r="F36" s="183">
        <f t="shared" si="3"/>
        <v>5</v>
      </c>
      <c r="G36" s="183">
        <f t="shared" si="4"/>
        <v>3</v>
      </c>
      <c r="H36" s="184" t="str">
        <f t="shared" si="5"/>
        <v>A</v>
      </c>
      <c r="I36" s="183">
        <f t="shared" si="6"/>
        <v>5</v>
      </c>
      <c r="J36" s="246"/>
      <c r="K36" s="183">
        <f t="shared" si="7"/>
        <v>5</v>
      </c>
      <c r="L36" s="184" t="str">
        <f t="shared" si="8"/>
        <v>A</v>
      </c>
      <c r="M36" s="183">
        <f t="shared" si="9"/>
        <v>4</v>
      </c>
      <c r="N36" s="183">
        <f t="shared" si="10"/>
        <v>3</v>
      </c>
      <c r="O36" s="246"/>
      <c r="P36" s="183">
        <f t="shared" si="11"/>
        <v>4</v>
      </c>
      <c r="Q36" s="184" t="str">
        <f t="shared" si="12"/>
        <v>A</v>
      </c>
      <c r="S36">
        <f t="shared" si="13"/>
        <v>1</v>
      </c>
      <c r="T36">
        <f t="shared" si="14"/>
        <v>1</v>
      </c>
      <c r="U36">
        <f t="shared" si="15"/>
        <v>1</v>
      </c>
    </row>
    <row r="37" spans="1:21" ht="13.5" thickBot="1">
      <c r="A37">
        <f t="shared" si="0"/>
        <v>0</v>
      </c>
      <c r="B37" s="103" t="s">
        <v>120</v>
      </c>
      <c r="C37" s="183" t="str">
        <f t="shared" si="1"/>
        <v>NE</v>
      </c>
      <c r="D37" s="183" t="str">
        <f t="shared" si="2"/>
        <v>NE</v>
      </c>
      <c r="E37" s="218"/>
      <c r="F37" s="183" t="str">
        <f t="shared" si="3"/>
        <v>NE</v>
      </c>
      <c r="G37" s="183" t="str">
        <f t="shared" si="4"/>
        <v>NE</v>
      </c>
      <c r="H37" s="184" t="str">
        <f t="shared" si="5"/>
        <v>A</v>
      </c>
      <c r="I37" s="183" t="str">
        <f t="shared" si="6"/>
        <v>NE</v>
      </c>
      <c r="J37" s="218"/>
      <c r="K37" s="183" t="str">
        <f t="shared" si="7"/>
        <v>NE</v>
      </c>
      <c r="L37" s="184" t="str">
        <f t="shared" si="8"/>
        <v>A</v>
      </c>
      <c r="M37" s="183">
        <f t="shared" si="9"/>
        <v>0</v>
      </c>
      <c r="N37" s="183" t="str">
        <f t="shared" si="10"/>
        <v>NE</v>
      </c>
      <c r="O37" s="218"/>
      <c r="P37" s="183" t="str">
        <f t="shared" si="11"/>
        <v>NE</v>
      </c>
      <c r="Q37" s="184" t="str">
        <f t="shared" si="12"/>
        <v>A</v>
      </c>
      <c r="S37">
        <f t="shared" si="13"/>
        <v>0</v>
      </c>
      <c r="T37">
        <f t="shared" si="14"/>
        <v>0</v>
      </c>
      <c r="U37">
        <f t="shared" si="15"/>
        <v>0</v>
      </c>
    </row>
    <row r="38" spans="1:21" ht="13.5" thickBot="1">
      <c r="A38">
        <f t="shared" si="0"/>
        <v>0</v>
      </c>
      <c r="B38" s="103" t="s">
        <v>121</v>
      </c>
      <c r="C38" s="183" t="str">
        <f t="shared" si="1"/>
        <v>NE</v>
      </c>
      <c r="D38" s="183" t="str">
        <f t="shared" si="2"/>
        <v>NE</v>
      </c>
      <c r="E38" s="218"/>
      <c r="F38" s="183" t="str">
        <f t="shared" si="3"/>
        <v>NE</v>
      </c>
      <c r="G38" s="183" t="str">
        <f t="shared" si="4"/>
        <v>NE</v>
      </c>
      <c r="H38" s="184" t="str">
        <f t="shared" si="5"/>
        <v>A</v>
      </c>
      <c r="I38" s="183" t="str">
        <f t="shared" si="6"/>
        <v>NE</v>
      </c>
      <c r="J38" s="218"/>
      <c r="K38" s="183" t="str">
        <f t="shared" si="7"/>
        <v>NE</v>
      </c>
      <c r="L38" s="184" t="str">
        <f t="shared" si="8"/>
        <v>A</v>
      </c>
      <c r="M38" s="183">
        <f t="shared" si="9"/>
        <v>0</v>
      </c>
      <c r="N38" s="183" t="str">
        <f t="shared" si="10"/>
        <v>NE</v>
      </c>
      <c r="O38" s="218"/>
      <c r="P38" s="183" t="str">
        <f t="shared" si="11"/>
        <v>NE</v>
      </c>
      <c r="Q38" s="184" t="str">
        <f t="shared" si="12"/>
        <v>A</v>
      </c>
      <c r="S38">
        <f t="shared" si="13"/>
        <v>0</v>
      </c>
      <c r="T38">
        <f t="shared" si="14"/>
        <v>0</v>
      </c>
      <c r="U38">
        <f t="shared" si="15"/>
        <v>0</v>
      </c>
    </row>
    <row r="39" spans="1:21" ht="13.5" thickBot="1">
      <c r="A39">
        <f t="shared" si="0"/>
        <v>0</v>
      </c>
      <c r="B39" s="103" t="s">
        <v>122</v>
      </c>
      <c r="C39" s="183" t="str">
        <f t="shared" si="1"/>
        <v>NE</v>
      </c>
      <c r="D39" s="183" t="str">
        <f t="shared" si="2"/>
        <v>NE</v>
      </c>
      <c r="E39" s="218"/>
      <c r="F39" s="183" t="str">
        <f t="shared" si="3"/>
        <v>NE</v>
      </c>
      <c r="G39" s="183" t="str">
        <f t="shared" si="4"/>
        <v>NE</v>
      </c>
      <c r="H39" s="184" t="str">
        <f t="shared" si="5"/>
        <v>A</v>
      </c>
      <c r="I39" s="183" t="str">
        <f t="shared" si="6"/>
        <v>NE</v>
      </c>
      <c r="J39" s="218"/>
      <c r="K39" s="183" t="str">
        <f t="shared" si="7"/>
        <v>NE</v>
      </c>
      <c r="L39" s="184" t="str">
        <f t="shared" si="8"/>
        <v>A</v>
      </c>
      <c r="M39" s="183">
        <f t="shared" si="9"/>
        <v>0</v>
      </c>
      <c r="N39" s="183" t="str">
        <f t="shared" si="10"/>
        <v>NE</v>
      </c>
      <c r="O39" s="218"/>
      <c r="P39" s="183" t="str">
        <f t="shared" si="11"/>
        <v>NE</v>
      </c>
      <c r="Q39" s="184" t="str">
        <f t="shared" si="12"/>
        <v>A</v>
      </c>
      <c r="S39">
        <f t="shared" si="13"/>
        <v>0</v>
      </c>
      <c r="T39">
        <f t="shared" si="14"/>
        <v>0</v>
      </c>
      <c r="U39">
        <f t="shared" si="15"/>
        <v>0</v>
      </c>
    </row>
    <row r="40" spans="1:21" ht="13.5" thickBot="1">
      <c r="A40">
        <f t="shared" si="0"/>
        <v>0</v>
      </c>
      <c r="B40" s="103" t="s">
        <v>123</v>
      </c>
      <c r="C40" s="183" t="str">
        <f t="shared" si="1"/>
        <v>NE</v>
      </c>
      <c r="D40" s="183" t="str">
        <f t="shared" si="2"/>
        <v>NE</v>
      </c>
      <c r="E40" s="218"/>
      <c r="F40" s="183" t="str">
        <f t="shared" si="3"/>
        <v>NE</v>
      </c>
      <c r="G40" s="183" t="str">
        <f t="shared" si="4"/>
        <v>NE</v>
      </c>
      <c r="H40" s="184" t="str">
        <f t="shared" si="5"/>
        <v>A</v>
      </c>
      <c r="I40" s="183" t="str">
        <f t="shared" si="6"/>
        <v>NE</v>
      </c>
      <c r="J40" s="218"/>
      <c r="K40" s="183" t="str">
        <f t="shared" si="7"/>
        <v>NE</v>
      </c>
      <c r="L40" s="184" t="str">
        <f t="shared" si="8"/>
        <v>A</v>
      </c>
      <c r="M40" s="183">
        <f t="shared" si="9"/>
        <v>0</v>
      </c>
      <c r="N40" s="183" t="str">
        <f t="shared" si="10"/>
        <v>NE</v>
      </c>
      <c r="O40" s="218"/>
      <c r="P40" s="183" t="str">
        <f t="shared" si="11"/>
        <v>NE</v>
      </c>
      <c r="Q40" s="184" t="str">
        <f t="shared" si="12"/>
        <v>A</v>
      </c>
      <c r="S40">
        <f t="shared" si="13"/>
        <v>0</v>
      </c>
      <c r="T40">
        <f t="shared" si="14"/>
        <v>0</v>
      </c>
      <c r="U40">
        <f t="shared" si="15"/>
        <v>0</v>
      </c>
    </row>
    <row r="41" spans="1:21" ht="13.5" thickBot="1">
      <c r="A41">
        <f t="shared" si="0"/>
        <v>0</v>
      </c>
      <c r="B41" s="103" t="s">
        <v>124</v>
      </c>
      <c r="C41" s="183" t="str">
        <f t="shared" si="1"/>
        <v>NE</v>
      </c>
      <c r="D41" s="183" t="str">
        <f t="shared" si="2"/>
        <v>NE</v>
      </c>
      <c r="E41" s="218"/>
      <c r="F41" s="183" t="str">
        <f t="shared" si="3"/>
        <v>NE</v>
      </c>
      <c r="G41" s="183" t="str">
        <f t="shared" si="4"/>
        <v>NE</v>
      </c>
      <c r="H41" s="184" t="str">
        <f t="shared" si="5"/>
        <v>A</v>
      </c>
      <c r="I41" s="183" t="str">
        <f t="shared" si="6"/>
        <v>NE</v>
      </c>
      <c r="J41" s="218"/>
      <c r="K41" s="183" t="str">
        <f t="shared" si="7"/>
        <v>NE</v>
      </c>
      <c r="L41" s="184" t="str">
        <f t="shared" si="8"/>
        <v>A</v>
      </c>
      <c r="M41" s="183">
        <f t="shared" si="9"/>
        <v>0</v>
      </c>
      <c r="N41" s="183" t="str">
        <f t="shared" si="10"/>
        <v>NE</v>
      </c>
      <c r="O41" s="218"/>
      <c r="P41" s="183" t="str">
        <f t="shared" si="11"/>
        <v>NE</v>
      </c>
      <c r="Q41" s="184" t="str">
        <f t="shared" si="12"/>
        <v>A</v>
      </c>
      <c r="S41">
        <f t="shared" si="13"/>
        <v>0</v>
      </c>
      <c r="T41">
        <f t="shared" si="14"/>
        <v>0</v>
      </c>
      <c r="U41">
        <f t="shared" si="15"/>
        <v>0</v>
      </c>
    </row>
    <row r="42" spans="1:21" ht="13.5" thickBot="1">
      <c r="A42">
        <f t="shared" si="0"/>
        <v>0</v>
      </c>
      <c r="B42" s="103" t="s">
        <v>125</v>
      </c>
      <c r="C42" s="183" t="str">
        <f t="shared" si="1"/>
        <v>NE</v>
      </c>
      <c r="D42" s="183" t="str">
        <f t="shared" si="2"/>
        <v>NE</v>
      </c>
      <c r="E42" s="218"/>
      <c r="F42" s="183" t="str">
        <f t="shared" si="3"/>
        <v>NE</v>
      </c>
      <c r="G42" s="183" t="str">
        <f t="shared" si="4"/>
        <v>NE</v>
      </c>
      <c r="H42" s="184" t="str">
        <f t="shared" si="5"/>
        <v>A</v>
      </c>
      <c r="I42" s="183" t="str">
        <f t="shared" si="6"/>
        <v>NE</v>
      </c>
      <c r="J42" s="218"/>
      <c r="K42" s="183" t="str">
        <f t="shared" si="7"/>
        <v>NE</v>
      </c>
      <c r="L42" s="184" t="str">
        <f t="shared" si="8"/>
        <v>A</v>
      </c>
      <c r="M42" s="183">
        <f t="shared" si="9"/>
        <v>0</v>
      </c>
      <c r="N42" s="183" t="str">
        <f t="shared" si="10"/>
        <v>NE</v>
      </c>
      <c r="O42" s="218"/>
      <c r="P42" s="183" t="str">
        <f t="shared" si="11"/>
        <v>NE</v>
      </c>
      <c r="Q42" s="184" t="str">
        <f t="shared" si="12"/>
        <v>A</v>
      </c>
      <c r="S42">
        <f t="shared" si="13"/>
        <v>0</v>
      </c>
      <c r="T42">
        <f t="shared" si="14"/>
        <v>0</v>
      </c>
      <c r="U42">
        <f t="shared" si="15"/>
        <v>0</v>
      </c>
    </row>
    <row r="43" spans="1:21">
      <c r="A43">
        <f t="shared" si="0"/>
        <v>0</v>
      </c>
      <c r="B43" s="103" t="s">
        <v>126</v>
      </c>
      <c r="C43" s="183" t="str">
        <f t="shared" si="1"/>
        <v>NE</v>
      </c>
      <c r="D43" s="183" t="str">
        <f t="shared" si="2"/>
        <v>NE</v>
      </c>
      <c r="E43" s="218"/>
      <c r="F43" s="183" t="str">
        <f t="shared" si="3"/>
        <v>NE</v>
      </c>
      <c r="G43" s="183" t="str">
        <f t="shared" si="4"/>
        <v>NE</v>
      </c>
      <c r="H43" s="184" t="str">
        <f t="shared" si="5"/>
        <v>A</v>
      </c>
      <c r="I43" s="183" t="str">
        <f t="shared" si="6"/>
        <v>NE</v>
      </c>
      <c r="J43" s="218"/>
      <c r="K43" s="183" t="str">
        <f t="shared" si="7"/>
        <v>NE</v>
      </c>
      <c r="L43" s="184" t="str">
        <f t="shared" si="8"/>
        <v>A</v>
      </c>
      <c r="M43" s="183">
        <f t="shared" si="9"/>
        <v>0</v>
      </c>
      <c r="N43" s="183" t="str">
        <f t="shared" si="10"/>
        <v>NE</v>
      </c>
      <c r="O43" s="218"/>
      <c r="P43" s="183" t="str">
        <f t="shared" si="11"/>
        <v>NE</v>
      </c>
      <c r="Q43" s="184" t="str">
        <f t="shared" si="12"/>
        <v>A</v>
      </c>
      <c r="S43">
        <f t="shared" si="13"/>
        <v>0</v>
      </c>
      <c r="T43">
        <f t="shared" si="14"/>
        <v>0</v>
      </c>
      <c r="U43">
        <f t="shared" si="15"/>
        <v>0</v>
      </c>
    </row>
    <row r="44" spans="1:21" ht="19.5" customHeight="1">
      <c r="B44" s="103" t="s">
        <v>127</v>
      </c>
      <c r="C44" s="107">
        <f>C83</f>
        <v>5</v>
      </c>
      <c r="D44" s="108">
        <f>D83</f>
        <v>5</v>
      </c>
      <c r="E44" s="108">
        <f>E83</f>
        <v>5</v>
      </c>
      <c r="F44" s="108">
        <f>F83</f>
        <v>5</v>
      </c>
      <c r="G44" s="109">
        <f>G83</f>
        <v>5</v>
      </c>
      <c r="H44" s="110"/>
      <c r="I44" s="111">
        <f>I83</f>
        <v>5</v>
      </c>
      <c r="J44" s="108">
        <f>J83</f>
        <v>5</v>
      </c>
      <c r="K44" s="109">
        <f>K83</f>
        <v>5</v>
      </c>
      <c r="L44" s="110"/>
      <c r="M44" s="111">
        <f>M83</f>
        <v>5</v>
      </c>
      <c r="N44" s="108">
        <f>N83</f>
        <v>5</v>
      </c>
      <c r="O44" s="108">
        <f>O83</f>
        <v>4</v>
      </c>
      <c r="P44" s="112">
        <f>P83</f>
        <v>4</v>
      </c>
      <c r="Q44" s="101"/>
    </row>
    <row r="45" spans="1:21" ht="19.5" customHeight="1" thickBot="1">
      <c r="B45" s="113" t="s">
        <v>128</v>
      </c>
      <c r="C45" s="114">
        <f>C94</f>
        <v>0</v>
      </c>
      <c r="D45" s="115">
        <f>D94</f>
        <v>0</v>
      </c>
      <c r="E45" s="115">
        <f>E94</f>
        <v>0</v>
      </c>
      <c r="F45" s="115">
        <f>F94</f>
        <v>0</v>
      </c>
      <c r="G45" s="116">
        <f>G94</f>
        <v>0</v>
      </c>
      <c r="H45" s="117" t="s">
        <v>129</v>
      </c>
      <c r="I45" s="118">
        <f>I94</f>
        <v>0</v>
      </c>
      <c r="J45" s="115">
        <f>J94</f>
        <v>0</v>
      </c>
      <c r="K45" s="116">
        <f>K94</f>
        <v>0</v>
      </c>
      <c r="L45" s="117" t="s">
        <v>129</v>
      </c>
      <c r="M45" s="118">
        <f>M94</f>
        <v>0</v>
      </c>
      <c r="N45" s="115">
        <f>N94</f>
        <v>0</v>
      </c>
      <c r="O45" s="115">
        <f>O94</f>
        <v>0</v>
      </c>
      <c r="P45" s="116">
        <f>P94</f>
        <v>0</v>
      </c>
      <c r="Q45" s="119" t="s">
        <v>129</v>
      </c>
    </row>
    <row r="46" spans="1:21" ht="13.5" thickTop="1">
      <c r="H46"/>
    </row>
    <row r="47" spans="1:21">
      <c r="A47">
        <f>COUNTIF(A6:A43,1)</f>
        <v>31</v>
      </c>
      <c r="C47">
        <f>COUNTIF(C6:C43,5)</f>
        <v>29</v>
      </c>
      <c r="D47">
        <f t="shared" ref="D47:P47" si="16">COUNTIF(D6:D43,5)</f>
        <v>2</v>
      </c>
      <c r="E47">
        <f t="shared" si="16"/>
        <v>0</v>
      </c>
      <c r="F47">
        <f t="shared" si="16"/>
        <v>26</v>
      </c>
      <c r="G47">
        <f t="shared" si="16"/>
        <v>2</v>
      </c>
      <c r="H47"/>
      <c r="I47">
        <f t="shared" si="16"/>
        <v>28</v>
      </c>
      <c r="J47">
        <f t="shared" si="16"/>
        <v>0</v>
      </c>
      <c r="K47">
        <f t="shared" si="16"/>
        <v>24</v>
      </c>
      <c r="M47">
        <f t="shared" si="16"/>
        <v>9</v>
      </c>
      <c r="N47">
        <f t="shared" si="16"/>
        <v>1</v>
      </c>
      <c r="O47">
        <f t="shared" si="16"/>
        <v>0</v>
      </c>
      <c r="P47">
        <f t="shared" si="16"/>
        <v>13</v>
      </c>
      <c r="S47">
        <f>SUMIF(S6:S43,1)</f>
        <v>29</v>
      </c>
      <c r="T47">
        <f t="shared" ref="T47:U47" si="17">SUMIF(T6:T43,1)</f>
        <v>29</v>
      </c>
      <c r="U47">
        <f t="shared" si="17"/>
        <v>21</v>
      </c>
    </row>
    <row r="48" spans="1:21">
      <c r="C48">
        <f>COUNTIF(C6:C43,4)</f>
        <v>2</v>
      </c>
      <c r="D48">
        <f t="shared" ref="D48:P48" si="18">COUNTIF(D6:D43,4)</f>
        <v>11</v>
      </c>
      <c r="E48">
        <f t="shared" si="18"/>
        <v>0</v>
      </c>
      <c r="F48">
        <f t="shared" si="18"/>
        <v>5</v>
      </c>
      <c r="G48">
        <f t="shared" si="18"/>
        <v>3</v>
      </c>
      <c r="H48"/>
      <c r="I48">
        <f t="shared" si="18"/>
        <v>3</v>
      </c>
      <c r="J48">
        <f t="shared" si="18"/>
        <v>0</v>
      </c>
      <c r="K48">
        <f t="shared" si="18"/>
        <v>3</v>
      </c>
      <c r="M48">
        <f t="shared" si="18"/>
        <v>10</v>
      </c>
      <c r="N48">
        <f t="shared" si="18"/>
        <v>6</v>
      </c>
      <c r="O48">
        <f t="shared" si="18"/>
        <v>0</v>
      </c>
      <c r="P48">
        <f t="shared" si="18"/>
        <v>8</v>
      </c>
    </row>
    <row r="49" spans="2:31">
      <c r="C49">
        <f>COUNTIF(C6:C43,3)</f>
        <v>0</v>
      </c>
      <c r="D49">
        <f t="shared" ref="D49:P49" si="19">COUNTIF(D6:D43,3)</f>
        <v>15</v>
      </c>
      <c r="E49">
        <f t="shared" si="19"/>
        <v>0</v>
      </c>
      <c r="F49">
        <f t="shared" si="19"/>
        <v>0</v>
      </c>
      <c r="G49">
        <f t="shared" si="19"/>
        <v>17</v>
      </c>
      <c r="H49"/>
      <c r="I49">
        <f t="shared" si="19"/>
        <v>0</v>
      </c>
      <c r="J49">
        <f t="shared" si="19"/>
        <v>0</v>
      </c>
      <c r="K49">
        <f t="shared" si="19"/>
        <v>3</v>
      </c>
      <c r="M49">
        <f t="shared" si="19"/>
        <v>4</v>
      </c>
      <c r="N49">
        <f t="shared" si="19"/>
        <v>13</v>
      </c>
      <c r="O49">
        <f t="shared" si="19"/>
        <v>0</v>
      </c>
      <c r="P49">
        <f t="shared" si="19"/>
        <v>5</v>
      </c>
    </row>
    <row r="50" spans="2:31">
      <c r="C50">
        <f>COUNTIF(C6:C43,2)</f>
        <v>0</v>
      </c>
      <c r="D50">
        <f t="shared" ref="D50:P50" si="20">COUNTIF(D6:D43,2)</f>
        <v>3</v>
      </c>
      <c r="E50">
        <f t="shared" si="20"/>
        <v>0</v>
      </c>
      <c r="F50">
        <f t="shared" si="20"/>
        <v>0</v>
      </c>
      <c r="G50">
        <f t="shared" si="20"/>
        <v>9</v>
      </c>
      <c r="H50"/>
      <c r="I50">
        <f t="shared" si="20"/>
        <v>0</v>
      </c>
      <c r="J50">
        <f t="shared" si="20"/>
        <v>0</v>
      </c>
      <c r="K50">
        <f t="shared" si="20"/>
        <v>1</v>
      </c>
      <c r="M50">
        <f t="shared" si="20"/>
        <v>8</v>
      </c>
      <c r="N50">
        <f t="shared" si="20"/>
        <v>11</v>
      </c>
      <c r="O50">
        <f t="shared" si="20"/>
        <v>0</v>
      </c>
      <c r="P50">
        <f t="shared" si="20"/>
        <v>5</v>
      </c>
    </row>
    <row r="51" spans="2:31">
      <c r="H51"/>
    </row>
    <row r="52" spans="2:31" ht="13.5" thickBot="1">
      <c r="H52"/>
    </row>
    <row r="53" spans="2:31" ht="13.5" thickTop="1">
      <c r="B53" s="360" t="s">
        <v>88</v>
      </c>
      <c r="C53" s="362" t="s">
        <v>56</v>
      </c>
      <c r="D53" s="362"/>
      <c r="E53" s="362"/>
      <c r="F53" s="362"/>
      <c r="G53" s="362"/>
      <c r="H53" s="362"/>
      <c r="I53" s="362"/>
      <c r="J53" s="362"/>
      <c r="K53" s="362"/>
      <c r="L53" s="362"/>
      <c r="M53" s="362"/>
      <c r="N53" s="362"/>
      <c r="O53" s="362"/>
      <c r="P53" s="362"/>
      <c r="Q53" s="362"/>
      <c r="R53" s="310" t="s">
        <v>11</v>
      </c>
      <c r="S53" s="311"/>
      <c r="T53" s="311"/>
      <c r="U53" s="311"/>
      <c r="V53" s="312"/>
      <c r="W53" s="312"/>
      <c r="X53" s="313" t="s">
        <v>12</v>
      </c>
      <c r="Y53" s="314"/>
      <c r="Z53" s="314"/>
      <c r="AA53" s="314"/>
      <c r="AB53" s="314"/>
      <c r="AC53" s="314"/>
      <c r="AD53" s="314"/>
      <c r="AE53" s="315"/>
    </row>
    <row r="54" spans="2:31">
      <c r="B54" s="361"/>
      <c r="C54" s="328" t="s">
        <v>57</v>
      </c>
      <c r="D54" s="329"/>
      <c r="E54" s="330"/>
      <c r="F54" s="334" t="s">
        <v>58</v>
      </c>
      <c r="G54" s="329"/>
      <c r="H54" s="330"/>
      <c r="I54" s="336" t="s">
        <v>59</v>
      </c>
      <c r="J54" s="337"/>
      <c r="K54" s="338"/>
      <c r="L54" s="334" t="s">
        <v>60</v>
      </c>
      <c r="M54" s="329"/>
      <c r="N54" s="330"/>
      <c r="O54" s="334" t="s">
        <v>61</v>
      </c>
      <c r="P54" s="329"/>
      <c r="Q54" s="344"/>
      <c r="R54" s="316" t="s">
        <v>3</v>
      </c>
      <c r="S54" s="317"/>
      <c r="T54" s="321" t="s">
        <v>63</v>
      </c>
      <c r="U54" s="322"/>
      <c r="V54" s="326" t="s">
        <v>64</v>
      </c>
      <c r="W54" s="307"/>
      <c r="X54" s="295" t="s">
        <v>65</v>
      </c>
      <c r="Y54" s="297" t="s">
        <v>66</v>
      </c>
      <c r="Z54" s="298"/>
      <c r="AA54" s="299"/>
      <c r="AB54" s="302" t="s">
        <v>67</v>
      </c>
      <c r="AC54" s="303"/>
      <c r="AD54" s="306" t="s">
        <v>68</v>
      </c>
      <c r="AE54" s="307"/>
    </row>
    <row r="55" spans="2:31">
      <c r="B55" s="361"/>
      <c r="C55" s="300"/>
      <c r="D55" s="300"/>
      <c r="E55" s="331"/>
      <c r="F55" s="308"/>
      <c r="G55" s="300"/>
      <c r="H55" s="331"/>
      <c r="I55" s="339"/>
      <c r="J55" s="340"/>
      <c r="K55" s="305"/>
      <c r="L55" s="308"/>
      <c r="M55" s="300"/>
      <c r="N55" s="331"/>
      <c r="O55" s="308"/>
      <c r="P55" s="300"/>
      <c r="Q55" s="309"/>
      <c r="R55" s="318"/>
      <c r="S55" s="301"/>
      <c r="T55" s="304"/>
      <c r="U55" s="323"/>
      <c r="V55" s="327"/>
      <c r="W55" s="309"/>
      <c r="X55" s="296"/>
      <c r="Y55" s="300"/>
      <c r="Z55" s="300"/>
      <c r="AA55" s="301"/>
      <c r="AB55" s="304"/>
      <c r="AC55" s="305"/>
      <c r="AD55" s="308"/>
      <c r="AE55" s="309"/>
    </row>
    <row r="56" spans="2:31">
      <c r="B56" s="361"/>
      <c r="C56" s="332"/>
      <c r="D56" s="332"/>
      <c r="E56" s="333"/>
      <c r="F56" s="335"/>
      <c r="G56" s="332"/>
      <c r="H56" s="333"/>
      <c r="I56" s="341"/>
      <c r="J56" s="342"/>
      <c r="K56" s="343"/>
      <c r="L56" s="335"/>
      <c r="M56" s="332"/>
      <c r="N56" s="333"/>
      <c r="O56" s="335"/>
      <c r="P56" s="332"/>
      <c r="Q56" s="345"/>
      <c r="R56" s="319"/>
      <c r="S56" s="320"/>
      <c r="T56" s="324"/>
      <c r="U56" s="325"/>
      <c r="V56" s="327"/>
      <c r="W56" s="309"/>
      <c r="X56" s="296"/>
      <c r="Y56" s="300"/>
      <c r="Z56" s="300"/>
      <c r="AA56" s="301"/>
      <c r="AB56" s="304"/>
      <c r="AC56" s="305"/>
      <c r="AD56" s="308"/>
      <c r="AE56" s="309"/>
    </row>
    <row r="57" spans="2:31" ht="13.5" thickBot="1">
      <c r="B57" s="120"/>
      <c r="C57" s="121" t="s">
        <v>130</v>
      </c>
      <c r="D57" s="122" t="s">
        <v>131</v>
      </c>
      <c r="E57" s="122" t="s">
        <v>132</v>
      </c>
      <c r="F57" s="123" t="s">
        <v>130</v>
      </c>
      <c r="G57" s="124" t="s">
        <v>131</v>
      </c>
      <c r="H57" s="125" t="s">
        <v>132</v>
      </c>
      <c r="I57" s="123" t="s">
        <v>130</v>
      </c>
      <c r="J57" s="122" t="s">
        <v>131</v>
      </c>
      <c r="K57" s="122" t="s">
        <v>132</v>
      </c>
      <c r="L57" s="123" t="s">
        <v>130</v>
      </c>
      <c r="M57" s="122" t="s">
        <v>131</v>
      </c>
      <c r="N57" s="122" t="s">
        <v>132</v>
      </c>
      <c r="O57" s="123" t="s">
        <v>130</v>
      </c>
      <c r="P57" s="122" t="s">
        <v>131</v>
      </c>
      <c r="Q57" s="122" t="s">
        <v>132</v>
      </c>
      <c r="R57" s="126" t="s">
        <v>130</v>
      </c>
      <c r="S57" s="127" t="s">
        <v>131</v>
      </c>
      <c r="T57" s="128" t="s">
        <v>130</v>
      </c>
      <c r="U57" s="129" t="s">
        <v>131</v>
      </c>
      <c r="V57" s="130" t="s">
        <v>130</v>
      </c>
      <c r="W57" s="131" t="s">
        <v>131</v>
      </c>
      <c r="X57" s="132" t="s">
        <v>130</v>
      </c>
      <c r="Y57" s="133" t="s">
        <v>130</v>
      </c>
      <c r="Z57" s="133" t="s">
        <v>131</v>
      </c>
      <c r="AA57" s="134" t="s">
        <v>132</v>
      </c>
      <c r="AB57" s="135" t="s">
        <v>130</v>
      </c>
      <c r="AC57" s="133" t="s">
        <v>131</v>
      </c>
      <c r="AD57" s="136" t="s">
        <v>130</v>
      </c>
      <c r="AE57" s="137" t="s">
        <v>131</v>
      </c>
    </row>
    <row r="58" spans="2:31">
      <c r="B58" s="138">
        <v>1</v>
      </c>
      <c r="C58" s="189">
        <v>5</v>
      </c>
      <c r="D58" s="193">
        <v>5</v>
      </c>
      <c r="E58" s="275">
        <v>5</v>
      </c>
      <c r="F58" s="189">
        <v>4</v>
      </c>
      <c r="G58" s="193">
        <v>4</v>
      </c>
      <c r="H58" s="193">
        <v>4</v>
      </c>
      <c r="I58" s="276">
        <v>5</v>
      </c>
      <c r="J58" s="220">
        <v>5</v>
      </c>
      <c r="K58" s="277">
        <v>5</v>
      </c>
      <c r="L58" s="189">
        <v>5</v>
      </c>
      <c r="M58" s="193">
        <v>5</v>
      </c>
      <c r="N58" s="275">
        <v>5</v>
      </c>
      <c r="O58" s="189">
        <v>3</v>
      </c>
      <c r="P58" s="193">
        <v>2</v>
      </c>
      <c r="Q58" s="278">
        <v>2</v>
      </c>
      <c r="R58" s="279">
        <v>5</v>
      </c>
      <c r="S58" s="280">
        <v>5</v>
      </c>
      <c r="T58" s="220" t="s">
        <v>179</v>
      </c>
      <c r="U58" s="222">
        <v>4</v>
      </c>
      <c r="V58" s="189">
        <v>5</v>
      </c>
      <c r="W58" s="280">
        <v>4</v>
      </c>
      <c r="X58" s="281">
        <v>5</v>
      </c>
      <c r="Y58" s="189">
        <v>3</v>
      </c>
      <c r="Z58" s="193">
        <v>3</v>
      </c>
      <c r="AA58" s="282">
        <v>2</v>
      </c>
      <c r="AB58" s="223">
        <v>4</v>
      </c>
      <c r="AC58" s="283">
        <v>5</v>
      </c>
      <c r="AD58" s="189">
        <v>5</v>
      </c>
      <c r="AE58" s="280">
        <v>2</v>
      </c>
    </row>
    <row r="59" spans="2:31">
      <c r="B59" s="153">
        <f>B58+1</f>
        <v>2</v>
      </c>
      <c r="C59" s="190">
        <v>5</v>
      </c>
      <c r="D59" s="201">
        <v>5</v>
      </c>
      <c r="E59" s="202">
        <v>5</v>
      </c>
      <c r="F59" s="190">
        <v>3</v>
      </c>
      <c r="G59" s="201">
        <v>2</v>
      </c>
      <c r="H59" s="201">
        <v>2</v>
      </c>
      <c r="I59" s="284">
        <v>4</v>
      </c>
      <c r="J59" s="226">
        <v>5</v>
      </c>
      <c r="K59" s="227">
        <v>5</v>
      </c>
      <c r="L59" s="190">
        <v>5</v>
      </c>
      <c r="M59" s="201">
        <v>5</v>
      </c>
      <c r="N59" s="202">
        <v>5</v>
      </c>
      <c r="O59" s="190">
        <v>2</v>
      </c>
      <c r="P59" s="201">
        <v>2</v>
      </c>
      <c r="Q59" s="206">
        <v>2</v>
      </c>
      <c r="R59" s="285">
        <v>5</v>
      </c>
      <c r="S59" s="286">
        <v>5</v>
      </c>
      <c r="T59" s="226"/>
      <c r="U59" s="227"/>
      <c r="V59" s="190">
        <v>5</v>
      </c>
      <c r="W59" s="286">
        <v>5</v>
      </c>
      <c r="X59" s="287">
        <v>3</v>
      </c>
      <c r="Y59" s="190">
        <v>3</v>
      </c>
      <c r="Z59" s="201">
        <v>3</v>
      </c>
      <c r="AA59" s="202">
        <v>3</v>
      </c>
      <c r="AB59" s="228">
        <v>5</v>
      </c>
      <c r="AC59" s="227">
        <v>5</v>
      </c>
      <c r="AD59" s="190">
        <v>5</v>
      </c>
      <c r="AE59" s="286">
        <v>5</v>
      </c>
    </row>
    <row r="60" spans="2:31" ht="12.75" customHeight="1">
      <c r="B60" s="153">
        <f t="shared" ref="B60:B95" si="21">B59+1</f>
        <v>3</v>
      </c>
      <c r="C60" s="190">
        <v>5</v>
      </c>
      <c r="D60" s="201">
        <v>5</v>
      </c>
      <c r="E60" s="202">
        <v>5</v>
      </c>
      <c r="F60" s="190">
        <v>4</v>
      </c>
      <c r="G60" s="201">
        <v>3</v>
      </c>
      <c r="H60" s="201">
        <v>3</v>
      </c>
      <c r="I60" s="284">
        <v>5</v>
      </c>
      <c r="J60" s="226">
        <v>4</v>
      </c>
      <c r="K60" s="227">
        <v>5</v>
      </c>
      <c r="L60" s="190">
        <v>5</v>
      </c>
      <c r="M60" s="201">
        <v>5</v>
      </c>
      <c r="N60" s="202">
        <v>5</v>
      </c>
      <c r="O60" s="190">
        <v>3</v>
      </c>
      <c r="P60" s="201">
        <v>2</v>
      </c>
      <c r="Q60" s="206">
        <v>2</v>
      </c>
      <c r="R60" s="285">
        <v>5</v>
      </c>
      <c r="S60" s="286">
        <v>5</v>
      </c>
      <c r="T60" s="226" t="s">
        <v>181</v>
      </c>
      <c r="U60" s="227">
        <v>4</v>
      </c>
      <c r="V60" s="190">
        <v>5</v>
      </c>
      <c r="W60" s="286">
        <v>4</v>
      </c>
      <c r="X60" s="287">
        <v>5</v>
      </c>
      <c r="Y60" s="190">
        <v>3</v>
      </c>
      <c r="Z60" s="201">
        <v>3</v>
      </c>
      <c r="AA60" s="202">
        <v>2</v>
      </c>
      <c r="AB60" s="228">
        <v>5</v>
      </c>
      <c r="AC60" s="227">
        <v>5</v>
      </c>
      <c r="AD60" s="190">
        <v>5</v>
      </c>
      <c r="AE60" s="286">
        <v>3</v>
      </c>
    </row>
    <row r="61" spans="2:31" ht="12.75" customHeight="1">
      <c r="B61" s="163">
        <f t="shared" si="21"/>
        <v>4</v>
      </c>
      <c r="C61" s="190">
        <v>5</v>
      </c>
      <c r="D61" s="201">
        <v>5</v>
      </c>
      <c r="E61" s="202">
        <v>5</v>
      </c>
      <c r="F61" s="190">
        <v>4</v>
      </c>
      <c r="G61" s="201">
        <v>3</v>
      </c>
      <c r="H61" s="201">
        <v>4</v>
      </c>
      <c r="I61" s="284">
        <v>5</v>
      </c>
      <c r="J61" s="226">
        <v>5</v>
      </c>
      <c r="K61" s="227">
        <v>5</v>
      </c>
      <c r="L61" s="190">
        <v>5</v>
      </c>
      <c r="M61" s="201">
        <v>5</v>
      </c>
      <c r="N61" s="202">
        <v>5</v>
      </c>
      <c r="O61" s="190">
        <v>3</v>
      </c>
      <c r="P61" s="201">
        <v>2</v>
      </c>
      <c r="Q61" s="206">
        <v>3</v>
      </c>
      <c r="R61" s="285">
        <v>5</v>
      </c>
      <c r="S61" s="286">
        <v>5</v>
      </c>
      <c r="T61" s="226"/>
      <c r="U61" s="227"/>
      <c r="V61" s="190">
        <v>5</v>
      </c>
      <c r="W61" s="286">
        <v>5</v>
      </c>
      <c r="X61" s="287">
        <v>4</v>
      </c>
      <c r="Y61" s="190">
        <v>2</v>
      </c>
      <c r="Z61" s="201">
        <v>2</v>
      </c>
      <c r="AA61" s="202">
        <v>2</v>
      </c>
      <c r="AB61" s="228">
        <v>5</v>
      </c>
      <c r="AC61" s="227">
        <v>5</v>
      </c>
      <c r="AD61" s="190">
        <v>4</v>
      </c>
      <c r="AE61" s="286">
        <v>2</v>
      </c>
    </row>
    <row r="62" spans="2:31" ht="12.75" customHeight="1">
      <c r="B62" s="153">
        <f t="shared" si="21"/>
        <v>5</v>
      </c>
      <c r="C62" s="190">
        <v>5</v>
      </c>
      <c r="D62" s="201">
        <v>5</v>
      </c>
      <c r="E62" s="202">
        <v>5</v>
      </c>
      <c r="F62" s="190">
        <v>3</v>
      </c>
      <c r="G62" s="201">
        <v>3</v>
      </c>
      <c r="H62" s="201">
        <v>5</v>
      </c>
      <c r="I62" s="284">
        <v>5</v>
      </c>
      <c r="J62" s="226">
        <v>3</v>
      </c>
      <c r="K62" s="227">
        <v>3</v>
      </c>
      <c r="L62" s="190">
        <v>5</v>
      </c>
      <c r="M62" s="201">
        <v>5</v>
      </c>
      <c r="N62" s="202">
        <v>3</v>
      </c>
      <c r="O62" s="190">
        <v>4</v>
      </c>
      <c r="P62" s="201">
        <v>3</v>
      </c>
      <c r="Q62" s="206">
        <v>2</v>
      </c>
      <c r="R62" s="285">
        <v>5</v>
      </c>
      <c r="S62" s="286">
        <v>5</v>
      </c>
      <c r="T62" s="226" t="s">
        <v>145</v>
      </c>
      <c r="U62" s="227">
        <v>5</v>
      </c>
      <c r="V62" s="190">
        <v>5</v>
      </c>
      <c r="W62" s="286">
        <v>5</v>
      </c>
      <c r="X62" s="287">
        <v>5</v>
      </c>
      <c r="Y62" s="190">
        <v>2</v>
      </c>
      <c r="Z62" s="201">
        <v>2</v>
      </c>
      <c r="AA62" s="202">
        <v>2</v>
      </c>
      <c r="AB62" s="228">
        <v>5</v>
      </c>
      <c r="AC62" s="227">
        <v>5</v>
      </c>
      <c r="AD62" s="190">
        <v>5</v>
      </c>
      <c r="AE62" s="286">
        <v>3</v>
      </c>
    </row>
    <row r="63" spans="2:31" ht="12.75" customHeight="1">
      <c r="B63" s="153">
        <f t="shared" si="21"/>
        <v>6</v>
      </c>
      <c r="C63" s="190">
        <v>5</v>
      </c>
      <c r="D63" s="201">
        <v>5</v>
      </c>
      <c r="E63" s="202">
        <v>5</v>
      </c>
      <c r="F63" s="190">
        <v>3</v>
      </c>
      <c r="G63" s="201">
        <v>3</v>
      </c>
      <c r="H63" s="201">
        <v>3</v>
      </c>
      <c r="I63" s="284">
        <v>5</v>
      </c>
      <c r="J63" s="226">
        <v>4</v>
      </c>
      <c r="K63" s="227">
        <v>5</v>
      </c>
      <c r="L63" s="190">
        <v>5</v>
      </c>
      <c r="M63" s="201">
        <v>5</v>
      </c>
      <c r="N63" s="202">
        <v>5</v>
      </c>
      <c r="O63" s="190">
        <v>3</v>
      </c>
      <c r="P63" s="201">
        <v>2</v>
      </c>
      <c r="Q63" s="206">
        <v>3</v>
      </c>
      <c r="R63" s="285">
        <v>5</v>
      </c>
      <c r="S63" s="286">
        <v>5</v>
      </c>
      <c r="T63" s="226" t="s">
        <v>145</v>
      </c>
      <c r="U63" s="227">
        <v>5</v>
      </c>
      <c r="V63" s="190">
        <v>5</v>
      </c>
      <c r="W63" s="286">
        <v>5</v>
      </c>
      <c r="X63" s="287">
        <v>4</v>
      </c>
      <c r="Y63" s="190">
        <v>3</v>
      </c>
      <c r="Z63" s="201">
        <v>3</v>
      </c>
      <c r="AA63" s="202">
        <v>3</v>
      </c>
      <c r="AB63" s="228">
        <v>4</v>
      </c>
      <c r="AC63" s="227">
        <v>4</v>
      </c>
      <c r="AD63" s="190">
        <v>5</v>
      </c>
      <c r="AE63" s="286">
        <v>4</v>
      </c>
    </row>
    <row r="64" spans="2:31" ht="12.75" customHeight="1">
      <c r="B64" s="153">
        <f t="shared" si="21"/>
        <v>7</v>
      </c>
      <c r="C64" s="190">
        <v>5</v>
      </c>
      <c r="D64" s="201">
        <v>5</v>
      </c>
      <c r="E64" s="202">
        <v>5</v>
      </c>
      <c r="F64" s="190">
        <v>3</v>
      </c>
      <c r="G64" s="201">
        <v>3</v>
      </c>
      <c r="H64" s="201">
        <v>4</v>
      </c>
      <c r="I64" s="284">
        <v>5</v>
      </c>
      <c r="J64" s="226">
        <v>5</v>
      </c>
      <c r="K64" s="227">
        <v>5</v>
      </c>
      <c r="L64" s="190">
        <v>5</v>
      </c>
      <c r="M64" s="201">
        <v>5</v>
      </c>
      <c r="N64" s="202">
        <v>5</v>
      </c>
      <c r="O64" s="190">
        <v>3</v>
      </c>
      <c r="P64" s="201">
        <v>2</v>
      </c>
      <c r="Q64" s="206">
        <v>3</v>
      </c>
      <c r="R64" s="285">
        <v>5</v>
      </c>
      <c r="S64" s="286">
        <v>5</v>
      </c>
      <c r="T64" s="226" t="s">
        <v>145</v>
      </c>
      <c r="U64" s="227">
        <v>5</v>
      </c>
      <c r="V64" s="190">
        <v>5</v>
      </c>
      <c r="W64" s="286">
        <v>5</v>
      </c>
      <c r="X64" s="287">
        <v>4</v>
      </c>
      <c r="Y64" s="190">
        <v>4</v>
      </c>
      <c r="Z64" s="201">
        <v>4</v>
      </c>
      <c r="AA64" s="202">
        <v>4</v>
      </c>
      <c r="AB64" s="228">
        <v>5</v>
      </c>
      <c r="AC64" s="227">
        <v>5</v>
      </c>
      <c r="AD64" s="190">
        <v>5</v>
      </c>
      <c r="AE64" s="286">
        <v>5</v>
      </c>
    </row>
    <row r="65" spans="2:31" ht="12.75" customHeight="1">
      <c r="B65" s="153">
        <f t="shared" si="21"/>
        <v>8</v>
      </c>
      <c r="C65" s="190">
        <v>5</v>
      </c>
      <c r="D65" s="201">
        <v>5</v>
      </c>
      <c r="E65" s="202">
        <v>5</v>
      </c>
      <c r="F65" s="190">
        <v>4</v>
      </c>
      <c r="G65" s="201">
        <v>3</v>
      </c>
      <c r="H65" s="201">
        <v>3</v>
      </c>
      <c r="I65" s="284">
        <v>4</v>
      </c>
      <c r="J65" s="226">
        <v>5</v>
      </c>
      <c r="K65" s="227">
        <v>4</v>
      </c>
      <c r="L65" s="190">
        <v>5</v>
      </c>
      <c r="M65" s="201">
        <v>5</v>
      </c>
      <c r="N65" s="202">
        <v>5</v>
      </c>
      <c r="O65" s="190">
        <v>4</v>
      </c>
      <c r="P65" s="201">
        <v>3</v>
      </c>
      <c r="Q65" s="206">
        <v>3</v>
      </c>
      <c r="R65" s="285">
        <v>5</v>
      </c>
      <c r="S65" s="286">
        <v>5</v>
      </c>
      <c r="T65" s="226" t="s">
        <v>145</v>
      </c>
      <c r="U65" s="227">
        <v>5</v>
      </c>
      <c r="V65" s="190">
        <v>5</v>
      </c>
      <c r="W65" s="286">
        <v>5</v>
      </c>
      <c r="X65" s="287">
        <v>2</v>
      </c>
      <c r="Y65" s="190">
        <v>4</v>
      </c>
      <c r="Z65" s="201">
        <v>3</v>
      </c>
      <c r="AA65" s="202">
        <v>3</v>
      </c>
      <c r="AB65" s="228">
        <v>5</v>
      </c>
      <c r="AC65" s="227">
        <v>4</v>
      </c>
      <c r="AD65" s="190">
        <v>3</v>
      </c>
      <c r="AE65" s="286">
        <v>3</v>
      </c>
    </row>
    <row r="66" spans="2:31" ht="12.75" customHeight="1">
      <c r="B66" s="153">
        <f t="shared" si="21"/>
        <v>9</v>
      </c>
      <c r="C66" s="190">
        <v>5</v>
      </c>
      <c r="D66" s="201">
        <v>4</v>
      </c>
      <c r="E66" s="202">
        <v>4</v>
      </c>
      <c r="F66" s="190">
        <v>4</v>
      </c>
      <c r="G66" s="201">
        <v>4</v>
      </c>
      <c r="H66" s="201">
        <v>3</v>
      </c>
      <c r="I66" s="284">
        <v>4</v>
      </c>
      <c r="J66" s="226">
        <v>4</v>
      </c>
      <c r="K66" s="227">
        <v>4</v>
      </c>
      <c r="L66" s="190">
        <v>4</v>
      </c>
      <c r="M66" s="201">
        <v>4</v>
      </c>
      <c r="N66" s="202">
        <v>4</v>
      </c>
      <c r="O66" s="190">
        <v>4</v>
      </c>
      <c r="P66" s="201">
        <v>3</v>
      </c>
      <c r="Q66" s="206">
        <v>2</v>
      </c>
      <c r="R66" s="285">
        <v>4</v>
      </c>
      <c r="S66" s="286">
        <v>4</v>
      </c>
      <c r="T66" s="226" t="s">
        <v>181</v>
      </c>
      <c r="U66" s="227">
        <v>3</v>
      </c>
      <c r="V66" s="190">
        <v>4</v>
      </c>
      <c r="W66" s="286">
        <v>4</v>
      </c>
      <c r="X66" s="287">
        <v>4</v>
      </c>
      <c r="Y66" s="190">
        <v>3</v>
      </c>
      <c r="Z66" s="201">
        <v>3</v>
      </c>
      <c r="AA66" s="202">
        <v>3</v>
      </c>
      <c r="AB66" s="228">
        <v>4</v>
      </c>
      <c r="AC66" s="227">
        <v>4</v>
      </c>
      <c r="AD66" s="190">
        <v>4</v>
      </c>
      <c r="AE66" s="286">
        <v>2</v>
      </c>
    </row>
    <row r="67" spans="2:31" ht="12.75" customHeight="1">
      <c r="B67" s="153">
        <f t="shared" si="21"/>
        <v>10</v>
      </c>
      <c r="C67" s="190">
        <v>5</v>
      </c>
      <c r="D67" s="201">
        <v>5</v>
      </c>
      <c r="E67" s="202">
        <v>5</v>
      </c>
      <c r="F67" s="190">
        <v>3</v>
      </c>
      <c r="G67" s="201">
        <v>2</v>
      </c>
      <c r="H67" s="201">
        <v>3</v>
      </c>
      <c r="I67" s="284">
        <v>4</v>
      </c>
      <c r="J67" s="226">
        <v>4</v>
      </c>
      <c r="K67" s="227">
        <v>3</v>
      </c>
      <c r="L67" s="190">
        <v>5</v>
      </c>
      <c r="M67" s="201">
        <v>5</v>
      </c>
      <c r="N67" s="202">
        <v>5</v>
      </c>
      <c r="O67" s="190">
        <v>2</v>
      </c>
      <c r="P67" s="201">
        <v>2</v>
      </c>
      <c r="Q67" s="206">
        <v>2</v>
      </c>
      <c r="R67" s="285">
        <v>5</v>
      </c>
      <c r="S67" s="286">
        <v>5</v>
      </c>
      <c r="T67" s="226" t="s">
        <v>145</v>
      </c>
      <c r="U67" s="227">
        <v>2</v>
      </c>
      <c r="V67" s="190">
        <v>4</v>
      </c>
      <c r="W67" s="286">
        <v>3</v>
      </c>
      <c r="X67" s="287">
        <v>2</v>
      </c>
      <c r="Y67" s="190">
        <v>2</v>
      </c>
      <c r="Z67" s="201">
        <v>2</v>
      </c>
      <c r="AA67" s="202">
        <v>2</v>
      </c>
      <c r="AB67" s="228">
        <v>3</v>
      </c>
      <c r="AC67" s="227">
        <v>3</v>
      </c>
      <c r="AD67" s="190">
        <v>2</v>
      </c>
      <c r="AE67" s="286">
        <v>2</v>
      </c>
    </row>
    <row r="68" spans="2:31" ht="12.75" customHeight="1">
      <c r="B68" s="153">
        <f t="shared" si="21"/>
        <v>11</v>
      </c>
      <c r="C68" s="190">
        <v>5</v>
      </c>
      <c r="D68" s="201">
        <v>5</v>
      </c>
      <c r="E68" s="202">
        <v>5</v>
      </c>
      <c r="F68" s="190">
        <v>4</v>
      </c>
      <c r="G68" s="201">
        <v>2</v>
      </c>
      <c r="H68" s="201">
        <v>3</v>
      </c>
      <c r="I68" s="284">
        <v>5</v>
      </c>
      <c r="J68" s="226">
        <v>5</v>
      </c>
      <c r="K68" s="227"/>
      <c r="L68" s="190">
        <v>5</v>
      </c>
      <c r="M68" s="201">
        <v>5</v>
      </c>
      <c r="N68" s="202">
        <v>5</v>
      </c>
      <c r="O68" s="190">
        <v>2</v>
      </c>
      <c r="P68" s="201">
        <v>2</v>
      </c>
      <c r="Q68" s="206">
        <v>2</v>
      </c>
      <c r="R68" s="285">
        <v>5</v>
      </c>
      <c r="S68" s="286">
        <v>5</v>
      </c>
      <c r="T68" s="226" t="s">
        <v>145</v>
      </c>
      <c r="U68" s="227">
        <v>2</v>
      </c>
      <c r="V68" s="190">
        <v>3</v>
      </c>
      <c r="W68" s="286">
        <v>2</v>
      </c>
      <c r="X68" s="287">
        <v>4</v>
      </c>
      <c r="Y68" s="190">
        <v>3</v>
      </c>
      <c r="Z68" s="201">
        <v>2</v>
      </c>
      <c r="AA68" s="202">
        <v>2</v>
      </c>
      <c r="AB68" s="228">
        <v>4</v>
      </c>
      <c r="AC68" s="227">
        <v>3</v>
      </c>
      <c r="AD68" s="190">
        <v>2</v>
      </c>
      <c r="AE68" s="286">
        <v>2</v>
      </c>
    </row>
    <row r="69" spans="2:31" ht="12.75" customHeight="1">
      <c r="B69" s="153">
        <f t="shared" si="21"/>
        <v>12</v>
      </c>
      <c r="C69" s="190">
        <v>5</v>
      </c>
      <c r="D69" s="201">
        <v>5</v>
      </c>
      <c r="E69" s="202">
        <v>5</v>
      </c>
      <c r="F69" s="190">
        <v>5</v>
      </c>
      <c r="G69" s="201">
        <v>5</v>
      </c>
      <c r="H69" s="201">
        <v>2</v>
      </c>
      <c r="I69" s="284">
        <v>5</v>
      </c>
      <c r="J69" s="226">
        <v>2</v>
      </c>
      <c r="K69" s="227">
        <v>5</v>
      </c>
      <c r="L69" s="190">
        <v>5</v>
      </c>
      <c r="M69" s="201">
        <v>5</v>
      </c>
      <c r="N69" s="202">
        <v>5</v>
      </c>
      <c r="O69" s="190">
        <v>3</v>
      </c>
      <c r="P69" s="201">
        <v>3</v>
      </c>
      <c r="Q69" s="206">
        <v>3</v>
      </c>
      <c r="R69" s="285">
        <v>5</v>
      </c>
      <c r="S69" s="286">
        <v>5</v>
      </c>
      <c r="T69" s="226" t="s">
        <v>145</v>
      </c>
      <c r="U69" s="227">
        <v>3</v>
      </c>
      <c r="V69" s="190">
        <v>5</v>
      </c>
      <c r="W69" s="286">
        <v>5</v>
      </c>
      <c r="X69" s="287">
        <v>2</v>
      </c>
      <c r="Y69" s="190">
        <v>2</v>
      </c>
      <c r="Z69" s="201">
        <v>2</v>
      </c>
      <c r="AA69" s="202">
        <v>2</v>
      </c>
      <c r="AB69" s="228">
        <v>5</v>
      </c>
      <c r="AC69" s="227">
        <v>5</v>
      </c>
      <c r="AD69" s="190">
        <v>2</v>
      </c>
      <c r="AE69" s="206">
        <v>2</v>
      </c>
    </row>
    <row r="70" spans="2:31" ht="12.75" customHeight="1">
      <c r="B70" s="153">
        <f t="shared" si="21"/>
        <v>13</v>
      </c>
      <c r="C70" s="190">
        <v>5</v>
      </c>
      <c r="D70" s="201">
        <v>5</v>
      </c>
      <c r="E70" s="202">
        <v>5</v>
      </c>
      <c r="F70" s="190">
        <v>3</v>
      </c>
      <c r="G70" s="201">
        <v>3</v>
      </c>
      <c r="H70" s="201">
        <v>3</v>
      </c>
      <c r="I70" s="284">
        <v>5</v>
      </c>
      <c r="J70" s="226">
        <v>5</v>
      </c>
      <c r="K70" s="227">
        <v>5</v>
      </c>
      <c r="L70" s="190">
        <v>5</v>
      </c>
      <c r="M70" s="201">
        <v>5</v>
      </c>
      <c r="N70" s="202">
        <v>5</v>
      </c>
      <c r="O70" s="190">
        <v>3</v>
      </c>
      <c r="P70" s="201">
        <v>3</v>
      </c>
      <c r="Q70" s="206">
        <v>3</v>
      </c>
      <c r="R70" s="285">
        <v>5</v>
      </c>
      <c r="S70" s="286">
        <v>5</v>
      </c>
      <c r="T70" s="226" t="s">
        <v>172</v>
      </c>
      <c r="U70" s="227">
        <v>3</v>
      </c>
      <c r="V70" s="190">
        <v>5</v>
      </c>
      <c r="W70" s="286">
        <v>5</v>
      </c>
      <c r="X70" s="287">
        <v>3</v>
      </c>
      <c r="Y70" s="190">
        <v>4</v>
      </c>
      <c r="Z70" s="201">
        <v>3</v>
      </c>
      <c r="AA70" s="202">
        <v>4</v>
      </c>
      <c r="AB70" s="228">
        <v>5</v>
      </c>
      <c r="AC70" s="227">
        <v>4</v>
      </c>
      <c r="AD70" s="190">
        <v>5</v>
      </c>
      <c r="AE70" s="206">
        <v>5</v>
      </c>
    </row>
    <row r="71" spans="2:31" ht="12.75" customHeight="1">
      <c r="B71" s="153">
        <f t="shared" si="21"/>
        <v>14</v>
      </c>
      <c r="C71" s="190">
        <v>5</v>
      </c>
      <c r="D71" s="201">
        <v>5</v>
      </c>
      <c r="E71" s="202">
        <v>5</v>
      </c>
      <c r="F71" s="190">
        <v>3</v>
      </c>
      <c r="G71" s="201">
        <v>3</v>
      </c>
      <c r="H71" s="201">
        <v>3</v>
      </c>
      <c r="I71" s="284">
        <v>5</v>
      </c>
      <c r="J71" s="226">
        <v>5</v>
      </c>
      <c r="K71" s="227">
        <v>5</v>
      </c>
      <c r="L71" s="190">
        <v>5</v>
      </c>
      <c r="M71" s="201">
        <v>5</v>
      </c>
      <c r="N71" s="202">
        <v>5</v>
      </c>
      <c r="O71" s="190">
        <v>4</v>
      </c>
      <c r="P71" s="201">
        <v>3</v>
      </c>
      <c r="Q71" s="206">
        <v>3</v>
      </c>
      <c r="R71" s="285">
        <v>5</v>
      </c>
      <c r="S71" s="286">
        <v>5</v>
      </c>
      <c r="T71" s="226" t="s">
        <v>145</v>
      </c>
      <c r="U71" s="227">
        <v>3</v>
      </c>
      <c r="V71" s="190">
        <v>5</v>
      </c>
      <c r="W71" s="286">
        <v>5</v>
      </c>
      <c r="X71" s="287">
        <v>3</v>
      </c>
      <c r="Y71" s="190">
        <v>3</v>
      </c>
      <c r="Z71" s="201">
        <v>3</v>
      </c>
      <c r="AA71" s="202">
        <v>3</v>
      </c>
      <c r="AB71" s="228">
        <v>5</v>
      </c>
      <c r="AC71" s="227">
        <v>5</v>
      </c>
      <c r="AD71" s="190">
        <v>5</v>
      </c>
      <c r="AE71" s="206">
        <v>3</v>
      </c>
    </row>
    <row r="72" spans="2:31" ht="12.75" customHeight="1">
      <c r="B72" s="153">
        <f t="shared" si="21"/>
        <v>15</v>
      </c>
      <c r="C72" s="190">
        <v>5</v>
      </c>
      <c r="D72" s="201">
        <v>5</v>
      </c>
      <c r="E72" s="202">
        <v>4</v>
      </c>
      <c r="F72" s="190">
        <v>3</v>
      </c>
      <c r="G72" s="201">
        <v>3</v>
      </c>
      <c r="H72" s="201">
        <v>3</v>
      </c>
      <c r="I72" s="284">
        <v>3</v>
      </c>
      <c r="J72" s="226">
        <v>3</v>
      </c>
      <c r="K72" s="227">
        <v>3</v>
      </c>
      <c r="L72" s="190">
        <v>4</v>
      </c>
      <c r="M72" s="201">
        <v>4</v>
      </c>
      <c r="N72" s="202">
        <v>4</v>
      </c>
      <c r="O72" s="190">
        <v>4</v>
      </c>
      <c r="P72" s="201">
        <v>3</v>
      </c>
      <c r="Q72" s="206">
        <v>2</v>
      </c>
      <c r="R72" s="285">
        <v>4</v>
      </c>
      <c r="S72" s="286">
        <v>4</v>
      </c>
      <c r="T72" s="226" t="s">
        <v>145</v>
      </c>
      <c r="U72" s="227">
        <v>3</v>
      </c>
      <c r="V72" s="190">
        <v>3</v>
      </c>
      <c r="W72" s="286">
        <v>2</v>
      </c>
      <c r="X72" s="287">
        <v>2</v>
      </c>
      <c r="Y72" s="190">
        <v>2</v>
      </c>
      <c r="Z72" s="201">
        <v>2</v>
      </c>
      <c r="AA72" s="202">
        <v>2</v>
      </c>
      <c r="AB72" s="228">
        <v>2</v>
      </c>
      <c r="AC72" s="227">
        <v>2</v>
      </c>
      <c r="AD72" s="190">
        <v>3</v>
      </c>
      <c r="AE72" s="206">
        <v>2</v>
      </c>
    </row>
    <row r="73" spans="2:31" ht="12.75" customHeight="1">
      <c r="B73" s="153">
        <f t="shared" si="21"/>
        <v>16</v>
      </c>
      <c r="C73" s="190">
        <v>5</v>
      </c>
      <c r="D73" s="201">
        <v>5</v>
      </c>
      <c r="E73" s="202">
        <v>5</v>
      </c>
      <c r="F73" s="190">
        <v>4</v>
      </c>
      <c r="G73" s="201">
        <v>3</v>
      </c>
      <c r="H73" s="201">
        <v>3</v>
      </c>
      <c r="I73" s="284">
        <v>4</v>
      </c>
      <c r="J73" s="226">
        <v>4</v>
      </c>
      <c r="K73" s="227">
        <v>4</v>
      </c>
      <c r="L73" s="190">
        <v>5</v>
      </c>
      <c r="M73" s="201">
        <v>5</v>
      </c>
      <c r="N73" s="202">
        <v>5</v>
      </c>
      <c r="O73" s="190">
        <v>3</v>
      </c>
      <c r="P73" s="201">
        <v>3</v>
      </c>
      <c r="Q73" s="206">
        <v>3</v>
      </c>
      <c r="R73" s="285">
        <v>5</v>
      </c>
      <c r="S73" s="286">
        <v>5</v>
      </c>
      <c r="T73" s="226"/>
      <c r="U73" s="227">
        <v>2</v>
      </c>
      <c r="V73" s="190">
        <v>5</v>
      </c>
      <c r="W73" s="286">
        <v>5</v>
      </c>
      <c r="X73" s="287">
        <v>5</v>
      </c>
      <c r="Y73" s="190">
        <v>4</v>
      </c>
      <c r="Z73" s="201">
        <v>4</v>
      </c>
      <c r="AA73" s="201">
        <v>2</v>
      </c>
      <c r="AB73" s="284">
        <v>5</v>
      </c>
      <c r="AC73" s="227">
        <v>5</v>
      </c>
      <c r="AD73" s="190">
        <v>4</v>
      </c>
      <c r="AE73" s="206">
        <v>3</v>
      </c>
    </row>
    <row r="74" spans="2:31" ht="12.75" customHeight="1">
      <c r="B74" s="153">
        <f t="shared" si="21"/>
        <v>17</v>
      </c>
      <c r="C74" s="190">
        <v>5</v>
      </c>
      <c r="D74" s="201">
        <v>5</v>
      </c>
      <c r="E74" s="202">
        <v>5</v>
      </c>
      <c r="F74" s="190">
        <v>5</v>
      </c>
      <c r="G74" s="201">
        <v>5</v>
      </c>
      <c r="H74" s="202">
        <v>5</v>
      </c>
      <c r="I74" s="228">
        <v>5</v>
      </c>
      <c r="J74" s="226">
        <v>5</v>
      </c>
      <c r="K74" s="288">
        <v>5</v>
      </c>
      <c r="L74" s="190">
        <v>5</v>
      </c>
      <c r="M74" s="201">
        <v>5</v>
      </c>
      <c r="N74" s="202">
        <v>5</v>
      </c>
      <c r="O74" s="190">
        <v>5</v>
      </c>
      <c r="P74" s="201">
        <v>5</v>
      </c>
      <c r="Q74" s="217">
        <v>5</v>
      </c>
      <c r="R74" s="285">
        <v>5</v>
      </c>
      <c r="S74" s="286">
        <v>5</v>
      </c>
      <c r="T74" s="226"/>
      <c r="U74" s="227"/>
      <c r="V74" s="190">
        <v>5</v>
      </c>
      <c r="W74" s="286">
        <v>5</v>
      </c>
      <c r="X74" s="287">
        <v>2</v>
      </c>
      <c r="Y74" s="190">
        <v>2</v>
      </c>
      <c r="Z74" s="201">
        <v>2</v>
      </c>
      <c r="AA74" s="202">
        <v>2</v>
      </c>
      <c r="AB74" s="284">
        <v>2</v>
      </c>
      <c r="AC74" s="227">
        <v>2</v>
      </c>
      <c r="AD74" s="190">
        <v>2</v>
      </c>
      <c r="AE74" s="206">
        <v>2</v>
      </c>
    </row>
    <row r="75" spans="2:31" ht="12.75" customHeight="1">
      <c r="B75" s="153">
        <f t="shared" si="21"/>
        <v>18</v>
      </c>
      <c r="C75" s="190">
        <v>5</v>
      </c>
      <c r="D75" s="201">
        <v>5</v>
      </c>
      <c r="E75" s="202">
        <v>5</v>
      </c>
      <c r="F75" s="190">
        <v>3</v>
      </c>
      <c r="G75" s="201">
        <v>3</v>
      </c>
      <c r="H75" s="202">
        <v>3</v>
      </c>
      <c r="I75" s="228">
        <v>5</v>
      </c>
      <c r="J75" s="226">
        <v>5</v>
      </c>
      <c r="K75" s="288">
        <v>5</v>
      </c>
      <c r="L75" s="201">
        <v>5</v>
      </c>
      <c r="M75" s="201">
        <v>5</v>
      </c>
      <c r="N75" s="286">
        <v>4</v>
      </c>
      <c r="O75" s="189">
        <v>4</v>
      </c>
      <c r="P75" s="193">
        <v>2</v>
      </c>
      <c r="Q75" s="201">
        <v>2</v>
      </c>
      <c r="R75" s="285">
        <v>5</v>
      </c>
      <c r="S75" s="286">
        <v>5</v>
      </c>
      <c r="T75" s="220" t="s">
        <v>179</v>
      </c>
      <c r="U75" s="227">
        <v>3</v>
      </c>
      <c r="V75" s="190">
        <v>5</v>
      </c>
      <c r="W75" s="286">
        <v>5</v>
      </c>
      <c r="X75" s="287">
        <v>5</v>
      </c>
      <c r="Y75" s="190">
        <v>3</v>
      </c>
      <c r="Z75" s="201">
        <v>4</v>
      </c>
      <c r="AA75" s="201">
        <v>2</v>
      </c>
      <c r="AB75" s="284">
        <v>5</v>
      </c>
      <c r="AC75" s="227">
        <v>4</v>
      </c>
      <c r="AD75" s="190">
        <v>5</v>
      </c>
      <c r="AE75" s="206">
        <v>4</v>
      </c>
    </row>
    <row r="76" spans="2:31" ht="12.75" customHeight="1">
      <c r="B76" s="153">
        <f t="shared" si="21"/>
        <v>19</v>
      </c>
      <c r="C76" s="190">
        <v>5</v>
      </c>
      <c r="D76" s="201">
        <v>5</v>
      </c>
      <c r="E76" s="202">
        <v>4</v>
      </c>
      <c r="F76" s="190">
        <v>4</v>
      </c>
      <c r="G76" s="201">
        <v>3</v>
      </c>
      <c r="H76" s="202">
        <v>4</v>
      </c>
      <c r="I76" s="228">
        <v>3</v>
      </c>
      <c r="J76" s="226">
        <v>3</v>
      </c>
      <c r="K76" s="288">
        <v>3</v>
      </c>
      <c r="L76" s="201">
        <v>5</v>
      </c>
      <c r="M76" s="201">
        <v>5</v>
      </c>
      <c r="N76" s="286">
        <v>5</v>
      </c>
      <c r="O76" s="190">
        <v>2</v>
      </c>
      <c r="P76" s="201">
        <v>2</v>
      </c>
      <c r="Q76" s="206">
        <v>2</v>
      </c>
      <c r="R76" s="285">
        <v>5</v>
      </c>
      <c r="S76" s="286">
        <v>5</v>
      </c>
      <c r="T76" s="226"/>
      <c r="U76" s="227"/>
      <c r="V76" s="190">
        <v>5</v>
      </c>
      <c r="W76" s="286">
        <v>5</v>
      </c>
      <c r="X76" s="287">
        <v>5</v>
      </c>
      <c r="Y76" s="190">
        <v>4</v>
      </c>
      <c r="Z76" s="201">
        <v>2</v>
      </c>
      <c r="AA76" s="201">
        <v>3</v>
      </c>
      <c r="AB76" s="284">
        <v>4</v>
      </c>
      <c r="AC76" s="227">
        <v>3</v>
      </c>
      <c r="AD76" s="190">
        <v>5</v>
      </c>
      <c r="AE76" s="206">
        <v>2</v>
      </c>
    </row>
    <row r="77" spans="2:31" ht="12.75" customHeight="1">
      <c r="B77" s="153">
        <f t="shared" si="21"/>
        <v>20</v>
      </c>
      <c r="C77" s="190">
        <v>5</v>
      </c>
      <c r="D77" s="201">
        <v>5</v>
      </c>
      <c r="E77" s="202">
        <v>2</v>
      </c>
      <c r="F77" s="190">
        <v>3</v>
      </c>
      <c r="G77" s="201">
        <v>4</v>
      </c>
      <c r="H77" s="202">
        <v>2</v>
      </c>
      <c r="I77" s="228">
        <v>5</v>
      </c>
      <c r="J77" s="226">
        <v>2</v>
      </c>
      <c r="K77" s="288">
        <v>4</v>
      </c>
      <c r="L77" s="201">
        <v>5</v>
      </c>
      <c r="M77" s="201">
        <v>5</v>
      </c>
      <c r="N77" s="286">
        <v>5</v>
      </c>
      <c r="O77" s="190">
        <v>4</v>
      </c>
      <c r="P77" s="201">
        <v>2</v>
      </c>
      <c r="Q77" s="206">
        <v>2</v>
      </c>
      <c r="R77" s="285">
        <v>5</v>
      </c>
      <c r="S77" s="286">
        <v>5</v>
      </c>
      <c r="T77" s="226"/>
      <c r="U77" s="227"/>
      <c r="V77" s="190">
        <v>2</v>
      </c>
      <c r="W77" s="286">
        <v>2</v>
      </c>
      <c r="X77" s="287">
        <v>2</v>
      </c>
      <c r="Y77" s="190">
        <v>2</v>
      </c>
      <c r="Z77" s="201">
        <v>2</v>
      </c>
      <c r="AA77" s="201">
        <v>2</v>
      </c>
      <c r="AB77" s="284">
        <v>5</v>
      </c>
      <c r="AC77" s="227">
        <v>2</v>
      </c>
      <c r="AD77" s="190">
        <v>2</v>
      </c>
      <c r="AE77" s="206">
        <v>2</v>
      </c>
    </row>
    <row r="78" spans="2:31" ht="12.75" customHeight="1">
      <c r="B78" s="153">
        <f t="shared" si="21"/>
        <v>21</v>
      </c>
      <c r="C78" s="190">
        <v>5</v>
      </c>
      <c r="D78" s="201">
        <v>5</v>
      </c>
      <c r="E78" s="202">
        <v>5</v>
      </c>
      <c r="F78" s="190">
        <v>4</v>
      </c>
      <c r="G78" s="201">
        <v>4</v>
      </c>
      <c r="H78" s="202">
        <v>4</v>
      </c>
      <c r="I78" s="228">
        <v>5</v>
      </c>
      <c r="J78" s="226">
        <v>5</v>
      </c>
      <c r="K78" s="288">
        <v>4</v>
      </c>
      <c r="L78" s="201">
        <v>5</v>
      </c>
      <c r="M78" s="201">
        <v>5</v>
      </c>
      <c r="N78" s="286">
        <v>5</v>
      </c>
      <c r="O78" s="190">
        <v>4</v>
      </c>
      <c r="P78" s="201">
        <v>3</v>
      </c>
      <c r="Q78" s="206">
        <v>2</v>
      </c>
      <c r="R78" s="285">
        <v>5</v>
      </c>
      <c r="S78" s="286">
        <v>5</v>
      </c>
      <c r="T78" s="226" t="s">
        <v>145</v>
      </c>
      <c r="U78" s="227">
        <v>4</v>
      </c>
      <c r="V78" s="190">
        <v>5</v>
      </c>
      <c r="W78" s="286">
        <v>5</v>
      </c>
      <c r="X78" s="287">
        <v>4</v>
      </c>
      <c r="Y78" s="190">
        <v>3</v>
      </c>
      <c r="Z78" s="201">
        <v>2</v>
      </c>
      <c r="AA78" s="201">
        <v>2</v>
      </c>
      <c r="AB78" s="284">
        <v>4</v>
      </c>
      <c r="AC78" s="227">
        <v>4</v>
      </c>
      <c r="AD78" s="190">
        <v>5</v>
      </c>
      <c r="AE78" s="206">
        <v>5</v>
      </c>
    </row>
    <row r="79" spans="2:31" ht="12.75" customHeight="1">
      <c r="B79" s="153">
        <f t="shared" si="21"/>
        <v>22</v>
      </c>
      <c r="C79" s="190">
        <v>5</v>
      </c>
      <c r="D79" s="201">
        <v>5</v>
      </c>
      <c r="E79" s="202">
        <v>5</v>
      </c>
      <c r="F79" s="190">
        <v>2</v>
      </c>
      <c r="G79" s="201">
        <v>2</v>
      </c>
      <c r="H79" s="202">
        <v>2</v>
      </c>
      <c r="I79" s="228">
        <v>2</v>
      </c>
      <c r="J79" s="226">
        <v>3</v>
      </c>
      <c r="K79" s="288">
        <v>4</v>
      </c>
      <c r="L79" s="201">
        <v>3</v>
      </c>
      <c r="M79" s="201">
        <v>5</v>
      </c>
      <c r="N79" s="286">
        <v>4</v>
      </c>
      <c r="O79" s="190">
        <v>3</v>
      </c>
      <c r="P79" s="201">
        <v>4</v>
      </c>
      <c r="Q79" s="206">
        <v>5</v>
      </c>
      <c r="R79" s="285">
        <v>4</v>
      </c>
      <c r="S79" s="286">
        <v>4</v>
      </c>
      <c r="T79" s="226"/>
      <c r="U79" s="227">
        <v>4</v>
      </c>
      <c r="V79" s="190">
        <v>4</v>
      </c>
      <c r="W79" s="286">
        <v>5</v>
      </c>
      <c r="X79" s="287">
        <v>4</v>
      </c>
      <c r="Y79" s="190">
        <v>4</v>
      </c>
      <c r="Z79" s="201">
        <v>5</v>
      </c>
      <c r="AA79" s="201">
        <v>3</v>
      </c>
      <c r="AB79" s="284">
        <v>4</v>
      </c>
      <c r="AC79" s="227">
        <v>5</v>
      </c>
      <c r="AD79" s="190">
        <v>5</v>
      </c>
      <c r="AE79" s="206">
        <v>5</v>
      </c>
    </row>
    <row r="80" spans="2:31" ht="12.75" customHeight="1">
      <c r="B80" s="153">
        <f t="shared" si="21"/>
        <v>23</v>
      </c>
      <c r="C80" s="190">
        <v>5</v>
      </c>
      <c r="D80" s="201">
        <v>5</v>
      </c>
      <c r="E80" s="202">
        <v>5</v>
      </c>
      <c r="F80" s="190">
        <v>3</v>
      </c>
      <c r="G80" s="201">
        <v>3</v>
      </c>
      <c r="H80" s="202">
        <v>3</v>
      </c>
      <c r="I80" s="228">
        <v>5</v>
      </c>
      <c r="J80" s="226">
        <v>5</v>
      </c>
      <c r="K80" s="288">
        <v>5</v>
      </c>
      <c r="L80" s="201">
        <v>5</v>
      </c>
      <c r="M80" s="201">
        <v>5</v>
      </c>
      <c r="N80" s="286">
        <v>5</v>
      </c>
      <c r="O80" s="190">
        <v>3</v>
      </c>
      <c r="P80" s="201">
        <v>3</v>
      </c>
      <c r="Q80" s="206">
        <v>3</v>
      </c>
      <c r="R80" s="285">
        <v>5</v>
      </c>
      <c r="S80" s="286">
        <v>5</v>
      </c>
      <c r="T80" s="226"/>
      <c r="U80" s="227"/>
      <c r="V80" s="190">
        <v>5</v>
      </c>
      <c r="W80" s="286">
        <v>5</v>
      </c>
      <c r="X80" s="287">
        <v>5</v>
      </c>
      <c r="Y80" s="190">
        <v>5</v>
      </c>
      <c r="Z80" s="201">
        <v>5</v>
      </c>
      <c r="AA80" s="201">
        <v>4</v>
      </c>
      <c r="AB80" s="284">
        <v>5</v>
      </c>
      <c r="AC80" s="227">
        <v>5</v>
      </c>
      <c r="AD80" s="190">
        <v>5</v>
      </c>
      <c r="AE80" s="206">
        <v>4</v>
      </c>
    </row>
    <row r="81" spans="2:31" ht="12.75" customHeight="1">
      <c r="B81" s="153">
        <f t="shared" si="21"/>
        <v>24</v>
      </c>
      <c r="C81" s="190">
        <v>5</v>
      </c>
      <c r="D81" s="201">
        <v>5</v>
      </c>
      <c r="E81" s="202">
        <v>5</v>
      </c>
      <c r="F81" s="190">
        <v>5</v>
      </c>
      <c r="G81" s="201">
        <v>4</v>
      </c>
      <c r="H81" s="202">
        <v>3</v>
      </c>
      <c r="I81" s="228">
        <v>5</v>
      </c>
      <c r="J81" s="226">
        <v>5</v>
      </c>
      <c r="K81" s="288">
        <v>5</v>
      </c>
      <c r="L81" s="201">
        <v>5</v>
      </c>
      <c r="M81" s="201">
        <v>5</v>
      </c>
      <c r="N81" s="286">
        <v>5</v>
      </c>
      <c r="O81" s="190">
        <v>4</v>
      </c>
      <c r="P81" s="201">
        <v>4</v>
      </c>
      <c r="Q81" s="206">
        <v>3</v>
      </c>
      <c r="R81" s="285">
        <v>5</v>
      </c>
      <c r="S81" s="286">
        <v>5</v>
      </c>
      <c r="T81" s="226" t="s">
        <v>145</v>
      </c>
      <c r="U81" s="227">
        <v>4</v>
      </c>
      <c r="V81" s="190">
        <v>5</v>
      </c>
      <c r="W81" s="286">
        <v>5</v>
      </c>
      <c r="X81" s="287">
        <v>5</v>
      </c>
      <c r="Y81" s="190">
        <v>4</v>
      </c>
      <c r="Z81" s="201">
        <v>3</v>
      </c>
      <c r="AA81" s="201">
        <v>3</v>
      </c>
      <c r="AB81" s="284">
        <v>5</v>
      </c>
      <c r="AC81" s="227">
        <v>4</v>
      </c>
      <c r="AD81" s="190">
        <v>5</v>
      </c>
      <c r="AE81" s="206">
        <v>5</v>
      </c>
    </row>
    <row r="82" spans="2:31" ht="12.75" customHeight="1">
      <c r="B82" s="153">
        <f t="shared" si="21"/>
        <v>25</v>
      </c>
      <c r="C82" s="190">
        <v>5</v>
      </c>
      <c r="D82" s="201">
        <v>5</v>
      </c>
      <c r="E82" s="202">
        <v>5</v>
      </c>
      <c r="F82" s="190">
        <v>4</v>
      </c>
      <c r="G82" s="201">
        <v>3</v>
      </c>
      <c r="H82" s="202">
        <v>3</v>
      </c>
      <c r="I82" s="228">
        <v>4</v>
      </c>
      <c r="J82" s="226">
        <v>3</v>
      </c>
      <c r="K82" s="288">
        <v>4</v>
      </c>
      <c r="L82" s="201">
        <v>5</v>
      </c>
      <c r="M82" s="201">
        <v>5</v>
      </c>
      <c r="N82" s="286">
        <v>4</v>
      </c>
      <c r="O82" s="190">
        <v>3</v>
      </c>
      <c r="P82" s="201">
        <v>3</v>
      </c>
      <c r="Q82" s="206">
        <v>3</v>
      </c>
      <c r="R82" s="285">
        <v>5</v>
      </c>
      <c r="S82" s="286">
        <v>5</v>
      </c>
      <c r="T82" s="226"/>
      <c r="U82" s="227"/>
      <c r="V82" s="190">
        <v>3</v>
      </c>
      <c r="W82" s="286">
        <v>3</v>
      </c>
      <c r="X82" s="287">
        <v>2</v>
      </c>
      <c r="Y82" s="190">
        <v>2</v>
      </c>
      <c r="Z82" s="201">
        <v>2</v>
      </c>
      <c r="AA82" s="201">
        <v>2</v>
      </c>
      <c r="AB82" s="284">
        <v>5</v>
      </c>
      <c r="AC82" s="227">
        <v>3</v>
      </c>
      <c r="AD82" s="190">
        <v>3</v>
      </c>
      <c r="AE82" s="206">
        <v>3</v>
      </c>
    </row>
    <row r="83" spans="2:31" ht="12.75" customHeight="1">
      <c r="B83" s="153">
        <f t="shared" si="21"/>
        <v>26</v>
      </c>
      <c r="C83" s="190">
        <v>5</v>
      </c>
      <c r="D83" s="201">
        <v>5</v>
      </c>
      <c r="E83" s="202">
        <v>5</v>
      </c>
      <c r="F83" s="190">
        <v>5</v>
      </c>
      <c r="G83" s="201">
        <v>5</v>
      </c>
      <c r="H83" s="202">
        <v>2</v>
      </c>
      <c r="I83" s="228">
        <v>5</v>
      </c>
      <c r="J83" s="226">
        <v>5</v>
      </c>
      <c r="K83" s="288">
        <v>5</v>
      </c>
      <c r="L83" s="201">
        <v>5</v>
      </c>
      <c r="M83" s="201">
        <v>5</v>
      </c>
      <c r="N83" s="286">
        <v>5</v>
      </c>
      <c r="O83" s="190">
        <v>4</v>
      </c>
      <c r="P83" s="201">
        <v>4</v>
      </c>
      <c r="Q83" s="206">
        <v>4</v>
      </c>
      <c r="R83" s="285">
        <v>5</v>
      </c>
      <c r="S83" s="286">
        <v>5</v>
      </c>
      <c r="T83" s="226"/>
      <c r="U83" s="227">
        <v>2</v>
      </c>
      <c r="V83" s="190">
        <v>5</v>
      </c>
      <c r="W83" s="286">
        <v>4</v>
      </c>
      <c r="X83" s="287">
        <v>4</v>
      </c>
      <c r="Y83" s="190">
        <v>4</v>
      </c>
      <c r="Z83" s="201">
        <v>4</v>
      </c>
      <c r="AA83" s="201">
        <v>2</v>
      </c>
      <c r="AB83" s="284">
        <v>5</v>
      </c>
      <c r="AC83" s="227">
        <v>5</v>
      </c>
      <c r="AD83" s="190">
        <v>5</v>
      </c>
      <c r="AE83" s="206">
        <v>4</v>
      </c>
    </row>
    <row r="84" spans="2:31" ht="12.75" customHeight="1">
      <c r="B84" s="153">
        <f t="shared" si="21"/>
        <v>27</v>
      </c>
      <c r="C84" s="190">
        <v>5</v>
      </c>
      <c r="D84" s="201">
        <v>5</v>
      </c>
      <c r="E84" s="202">
        <v>5</v>
      </c>
      <c r="F84" s="190">
        <v>3</v>
      </c>
      <c r="G84" s="201">
        <v>2</v>
      </c>
      <c r="H84" s="202">
        <v>4</v>
      </c>
      <c r="I84" s="228">
        <v>5</v>
      </c>
      <c r="J84" s="226">
        <v>5</v>
      </c>
      <c r="K84" s="288">
        <v>5</v>
      </c>
      <c r="L84" s="165">
        <v>5</v>
      </c>
      <c r="M84" s="165">
        <v>5</v>
      </c>
      <c r="N84" s="291">
        <v>5</v>
      </c>
      <c r="O84" s="190">
        <v>3</v>
      </c>
      <c r="P84" s="201">
        <v>2</v>
      </c>
      <c r="Q84" s="206">
        <v>2</v>
      </c>
      <c r="R84" s="285">
        <v>5</v>
      </c>
      <c r="S84" s="286">
        <v>5</v>
      </c>
      <c r="T84" s="226" t="s">
        <v>145</v>
      </c>
      <c r="U84" s="227">
        <v>3</v>
      </c>
      <c r="V84" s="190">
        <v>5</v>
      </c>
      <c r="W84" s="286">
        <v>5</v>
      </c>
      <c r="X84" s="287">
        <v>2</v>
      </c>
      <c r="Y84" s="190">
        <v>3</v>
      </c>
      <c r="Z84" s="201">
        <v>2</v>
      </c>
      <c r="AA84" s="201">
        <v>2</v>
      </c>
      <c r="AB84" s="284">
        <v>5</v>
      </c>
      <c r="AC84" s="227">
        <v>3</v>
      </c>
      <c r="AD84" s="190">
        <v>4</v>
      </c>
      <c r="AE84" s="206">
        <v>4</v>
      </c>
    </row>
    <row r="85" spans="2:31" ht="12.75" customHeight="1">
      <c r="B85" s="153">
        <f t="shared" si="21"/>
        <v>28</v>
      </c>
      <c r="C85" s="190">
        <v>5</v>
      </c>
      <c r="D85" s="201">
        <v>5</v>
      </c>
      <c r="E85" s="202">
        <v>5</v>
      </c>
      <c r="F85" s="190">
        <v>2</v>
      </c>
      <c r="G85" s="201">
        <v>5</v>
      </c>
      <c r="H85" s="202">
        <v>5</v>
      </c>
      <c r="I85" s="228">
        <v>5</v>
      </c>
      <c r="J85" s="226">
        <v>5</v>
      </c>
      <c r="K85" s="288">
        <v>5</v>
      </c>
      <c r="L85" s="165">
        <v>5</v>
      </c>
      <c r="M85" s="165">
        <v>5</v>
      </c>
      <c r="N85" s="291">
        <v>5</v>
      </c>
      <c r="O85" s="190">
        <v>2</v>
      </c>
      <c r="P85" s="201">
        <v>2</v>
      </c>
      <c r="Q85" s="206">
        <v>2</v>
      </c>
      <c r="R85" s="285">
        <v>5</v>
      </c>
      <c r="S85" s="286">
        <v>5</v>
      </c>
      <c r="T85" s="226"/>
      <c r="U85" s="227"/>
      <c r="V85" s="190">
        <v>5</v>
      </c>
      <c r="W85" s="286">
        <v>5</v>
      </c>
      <c r="X85" s="287">
        <v>5</v>
      </c>
      <c r="Y85" s="190">
        <v>5</v>
      </c>
      <c r="Z85" s="201">
        <v>5</v>
      </c>
      <c r="AA85" s="201">
        <v>2</v>
      </c>
      <c r="AB85" s="284">
        <v>5</v>
      </c>
      <c r="AC85" s="227">
        <v>5</v>
      </c>
      <c r="AD85" s="190">
        <v>5</v>
      </c>
      <c r="AE85" s="206">
        <v>5</v>
      </c>
    </row>
    <row r="86" spans="2:31" ht="12.75" customHeight="1">
      <c r="B86" s="153">
        <f t="shared" si="21"/>
        <v>29</v>
      </c>
      <c r="C86" s="190">
        <v>5</v>
      </c>
      <c r="D86" s="201">
        <v>5</v>
      </c>
      <c r="E86" s="202">
        <v>5</v>
      </c>
      <c r="F86" s="190">
        <v>2</v>
      </c>
      <c r="G86" s="201">
        <v>3</v>
      </c>
      <c r="H86" s="202">
        <v>2</v>
      </c>
      <c r="I86" s="228">
        <v>2</v>
      </c>
      <c r="J86" s="226">
        <v>2</v>
      </c>
      <c r="K86" s="288">
        <v>3</v>
      </c>
      <c r="L86" s="165">
        <v>4</v>
      </c>
      <c r="M86" s="165">
        <v>5</v>
      </c>
      <c r="N86" s="291">
        <v>3</v>
      </c>
      <c r="O86" s="190">
        <v>2</v>
      </c>
      <c r="P86" s="201">
        <v>2</v>
      </c>
      <c r="Q86" s="206">
        <v>2</v>
      </c>
      <c r="R86" s="285">
        <v>5</v>
      </c>
      <c r="S86" s="286">
        <v>5</v>
      </c>
      <c r="T86" s="226" t="s">
        <v>145</v>
      </c>
      <c r="U86" s="227">
        <v>2</v>
      </c>
      <c r="V86" s="190">
        <v>5</v>
      </c>
      <c r="W86" s="286">
        <v>3</v>
      </c>
      <c r="X86" s="287">
        <v>3</v>
      </c>
      <c r="Y86" s="190">
        <v>4</v>
      </c>
      <c r="Z86" s="201">
        <v>4</v>
      </c>
      <c r="AA86" s="201">
        <v>3</v>
      </c>
      <c r="AB86" s="284">
        <v>5</v>
      </c>
      <c r="AC86" s="227">
        <v>5</v>
      </c>
      <c r="AD86" s="190">
        <v>5</v>
      </c>
      <c r="AE86" s="206">
        <v>5</v>
      </c>
    </row>
    <row r="87" spans="2:31" ht="12.75" customHeight="1">
      <c r="B87" s="153">
        <f t="shared" si="21"/>
        <v>30</v>
      </c>
      <c r="C87" s="190">
        <v>5</v>
      </c>
      <c r="D87" s="201">
        <v>5</v>
      </c>
      <c r="E87" s="202">
        <v>5</v>
      </c>
      <c r="F87" s="190">
        <v>4</v>
      </c>
      <c r="G87" s="201">
        <v>5</v>
      </c>
      <c r="H87" s="202">
        <v>5</v>
      </c>
      <c r="I87" s="228">
        <v>5</v>
      </c>
      <c r="J87" s="226">
        <v>5</v>
      </c>
      <c r="K87" s="288">
        <v>5</v>
      </c>
      <c r="L87" s="165">
        <v>5</v>
      </c>
      <c r="M87" s="165">
        <v>5</v>
      </c>
      <c r="N87" s="291">
        <v>5</v>
      </c>
      <c r="O87" s="190">
        <v>5</v>
      </c>
      <c r="P87" s="201">
        <v>5</v>
      </c>
      <c r="Q87" s="206">
        <v>5</v>
      </c>
      <c r="R87" s="285">
        <v>5</v>
      </c>
      <c r="S87" s="286">
        <v>5</v>
      </c>
      <c r="T87" s="226"/>
      <c r="U87" s="227"/>
      <c r="V87" s="190">
        <v>5</v>
      </c>
      <c r="W87" s="286">
        <v>5</v>
      </c>
      <c r="X87" s="287">
        <v>4</v>
      </c>
      <c r="Y87" s="190">
        <v>4</v>
      </c>
      <c r="Z87" s="201">
        <v>4</v>
      </c>
      <c r="AA87" s="201">
        <v>4</v>
      </c>
      <c r="AB87" s="284">
        <v>5</v>
      </c>
      <c r="AC87" s="227">
        <v>5</v>
      </c>
      <c r="AD87" s="190">
        <v>5</v>
      </c>
      <c r="AE87" s="206">
        <v>5</v>
      </c>
    </row>
    <row r="88" spans="2:31" ht="12.75" customHeight="1">
      <c r="B88" s="153">
        <f t="shared" si="21"/>
        <v>31</v>
      </c>
      <c r="C88" s="190">
        <v>5</v>
      </c>
      <c r="D88" s="201">
        <v>5</v>
      </c>
      <c r="E88" s="202">
        <v>5</v>
      </c>
      <c r="F88" s="190">
        <v>4</v>
      </c>
      <c r="G88" s="201">
        <v>4</v>
      </c>
      <c r="H88" s="202">
        <v>3</v>
      </c>
      <c r="I88" s="228">
        <v>5</v>
      </c>
      <c r="J88" s="226">
        <v>5</v>
      </c>
      <c r="K88" s="288">
        <v>4</v>
      </c>
      <c r="L88" s="201">
        <v>5</v>
      </c>
      <c r="M88" s="201">
        <v>5</v>
      </c>
      <c r="N88" s="286">
        <v>5</v>
      </c>
      <c r="O88" s="190">
        <v>3</v>
      </c>
      <c r="P88" s="201">
        <v>3</v>
      </c>
      <c r="Q88" s="206">
        <v>2</v>
      </c>
      <c r="R88" s="285">
        <v>5</v>
      </c>
      <c r="S88" s="286">
        <v>5</v>
      </c>
      <c r="T88" s="226" t="s">
        <v>145</v>
      </c>
      <c r="U88" s="227">
        <v>3</v>
      </c>
      <c r="V88" s="190">
        <v>5</v>
      </c>
      <c r="W88" s="286">
        <v>4</v>
      </c>
      <c r="X88" s="287">
        <v>4</v>
      </c>
      <c r="Y88" s="190">
        <v>3</v>
      </c>
      <c r="Z88" s="201">
        <v>4</v>
      </c>
      <c r="AA88" s="201">
        <v>2</v>
      </c>
      <c r="AB88" s="284">
        <v>5</v>
      </c>
      <c r="AC88" s="227">
        <v>4</v>
      </c>
      <c r="AD88" s="190">
        <v>5</v>
      </c>
      <c r="AE88" s="206">
        <v>2</v>
      </c>
    </row>
    <row r="89" spans="2:31">
      <c r="B89" s="153">
        <f t="shared" si="21"/>
        <v>32</v>
      </c>
      <c r="C89" s="98"/>
      <c r="D89" s="99"/>
      <c r="E89" s="156"/>
      <c r="F89" s="98"/>
      <c r="G89" s="99"/>
      <c r="H89" s="156"/>
      <c r="I89" s="162"/>
      <c r="J89" s="165"/>
      <c r="K89" s="167"/>
      <c r="L89" s="99"/>
      <c r="M89" s="99"/>
      <c r="N89" s="159"/>
      <c r="O89" s="98"/>
      <c r="P89" s="99"/>
      <c r="Q89" s="102"/>
      <c r="R89" s="158"/>
      <c r="S89" s="159"/>
      <c r="T89" s="165"/>
      <c r="U89" s="155"/>
      <c r="V89" s="98"/>
      <c r="W89" s="159"/>
      <c r="X89" s="161"/>
      <c r="Y89" s="98"/>
      <c r="Z89" s="99"/>
      <c r="AA89" s="99"/>
      <c r="AB89" s="164"/>
      <c r="AC89" s="155"/>
      <c r="AD89" s="98"/>
      <c r="AE89" s="102"/>
    </row>
    <row r="90" spans="2:31">
      <c r="B90" s="153">
        <f t="shared" si="21"/>
        <v>33</v>
      </c>
      <c r="C90" s="98"/>
      <c r="D90" s="99"/>
      <c r="E90" s="156"/>
      <c r="F90" s="98"/>
      <c r="G90" s="99"/>
      <c r="H90" s="156"/>
      <c r="I90" s="165"/>
      <c r="J90" s="165"/>
      <c r="K90" s="167"/>
      <c r="L90" s="99"/>
      <c r="M90" s="99"/>
      <c r="N90" s="159"/>
      <c r="O90" s="98"/>
      <c r="P90" s="99"/>
      <c r="Q90" s="102"/>
      <c r="R90" s="158"/>
      <c r="S90" s="159"/>
      <c r="T90" s="165"/>
      <c r="U90" s="155"/>
      <c r="V90" s="98"/>
      <c r="W90" s="159"/>
      <c r="X90" s="161"/>
      <c r="Y90" s="98"/>
      <c r="Z90" s="99"/>
      <c r="AA90" s="156"/>
      <c r="AB90" s="164"/>
      <c r="AC90" s="155"/>
      <c r="AD90" s="98"/>
      <c r="AE90" s="102"/>
    </row>
    <row r="91" spans="2:31">
      <c r="B91" s="153">
        <f t="shared" si="21"/>
        <v>34</v>
      </c>
      <c r="C91" s="98"/>
      <c r="D91" s="99"/>
      <c r="E91" s="156"/>
      <c r="F91" s="98"/>
      <c r="G91" s="99"/>
      <c r="H91" s="156"/>
      <c r="I91" s="162"/>
      <c r="J91" s="165"/>
      <c r="K91" s="167"/>
      <c r="L91" s="165"/>
      <c r="M91" s="165"/>
      <c r="N91" s="167"/>
      <c r="O91" s="98"/>
      <c r="P91" s="99"/>
      <c r="Q91" s="102"/>
      <c r="R91" s="158"/>
      <c r="S91" s="159"/>
      <c r="T91" s="165"/>
      <c r="U91" s="155"/>
      <c r="V91" s="98"/>
      <c r="W91" s="159"/>
      <c r="X91" s="161"/>
      <c r="Y91" s="98"/>
      <c r="Z91" s="99"/>
      <c r="AA91" s="99"/>
      <c r="AB91" s="164"/>
      <c r="AC91" s="155"/>
      <c r="AD91" s="98"/>
      <c r="AE91" s="102"/>
    </row>
    <row r="92" spans="2:31">
      <c r="B92" s="153">
        <f t="shared" si="21"/>
        <v>35</v>
      </c>
      <c r="C92" s="98"/>
      <c r="D92" s="99"/>
      <c r="E92" s="156"/>
      <c r="F92" s="98"/>
      <c r="G92" s="99"/>
      <c r="H92" s="156"/>
      <c r="I92" s="162"/>
      <c r="J92" s="165"/>
      <c r="K92" s="167"/>
      <c r="L92" s="165"/>
      <c r="M92" s="165"/>
      <c r="N92" s="167"/>
      <c r="O92" s="98"/>
      <c r="P92" s="99"/>
      <c r="Q92" s="102"/>
      <c r="R92" s="158"/>
      <c r="S92" s="159"/>
      <c r="T92" s="165"/>
      <c r="U92" s="155"/>
      <c r="V92" s="98"/>
      <c r="W92" s="159"/>
      <c r="X92" s="161"/>
      <c r="Y92" s="98"/>
      <c r="Z92" s="99"/>
      <c r="AA92" s="99"/>
      <c r="AB92" s="164"/>
      <c r="AC92" s="155"/>
      <c r="AD92" s="98"/>
      <c r="AE92" s="102"/>
    </row>
    <row r="93" spans="2:31">
      <c r="B93" s="153">
        <f t="shared" si="21"/>
        <v>36</v>
      </c>
      <c r="C93" s="98"/>
      <c r="D93" s="99"/>
      <c r="E93" s="156"/>
      <c r="F93" s="98"/>
      <c r="G93" s="99"/>
      <c r="H93" s="156"/>
      <c r="I93" s="162"/>
      <c r="J93" s="165"/>
      <c r="K93" s="167"/>
      <c r="L93" s="165"/>
      <c r="M93" s="165"/>
      <c r="N93" s="167"/>
      <c r="O93" s="98"/>
      <c r="P93" s="99"/>
      <c r="Q93" s="102"/>
      <c r="R93" s="158"/>
      <c r="S93" s="159"/>
      <c r="T93" s="165"/>
      <c r="U93" s="155"/>
      <c r="V93" s="98"/>
      <c r="W93" s="159"/>
      <c r="X93" s="161"/>
      <c r="Y93" s="98"/>
      <c r="Z93" s="99"/>
      <c r="AA93" s="99"/>
      <c r="AB93" s="164"/>
      <c r="AC93" s="155"/>
      <c r="AD93" s="98"/>
      <c r="AE93" s="102"/>
    </row>
    <row r="94" spans="2:31">
      <c r="B94" s="153">
        <f t="shared" si="21"/>
        <v>37</v>
      </c>
      <c r="C94" s="98"/>
      <c r="D94" s="99"/>
      <c r="E94" s="156"/>
      <c r="F94" s="98"/>
      <c r="G94" s="99"/>
      <c r="H94" s="156"/>
      <c r="I94" s="162"/>
      <c r="J94" s="165"/>
      <c r="K94" s="167"/>
      <c r="L94" s="165"/>
      <c r="M94" s="165"/>
      <c r="N94" s="167"/>
      <c r="O94" s="98"/>
      <c r="P94" s="99"/>
      <c r="Q94" s="102"/>
      <c r="R94" s="158"/>
      <c r="S94" s="159"/>
      <c r="T94" s="165"/>
      <c r="U94" s="155"/>
      <c r="V94" s="98"/>
      <c r="W94" s="159"/>
      <c r="X94" s="161"/>
      <c r="Y94" s="98"/>
      <c r="Z94" s="99"/>
      <c r="AA94" s="99"/>
      <c r="AB94" s="164"/>
      <c r="AC94" s="155"/>
      <c r="AD94" s="98"/>
      <c r="AE94" s="102"/>
    </row>
    <row r="95" spans="2:31" ht="13.5" thickBot="1">
      <c r="B95" s="168">
        <f t="shared" si="21"/>
        <v>38</v>
      </c>
      <c r="C95" s="169"/>
      <c r="D95" s="170"/>
      <c r="E95" s="171"/>
      <c r="F95" s="169"/>
      <c r="G95" s="170"/>
      <c r="H95" s="171"/>
      <c r="I95" s="172"/>
      <c r="J95" s="173"/>
      <c r="K95" s="174"/>
      <c r="L95" s="173"/>
      <c r="M95" s="173"/>
      <c r="N95" s="174"/>
      <c r="O95" s="169"/>
      <c r="P95" s="170"/>
      <c r="Q95" s="175"/>
      <c r="R95" s="176"/>
      <c r="S95" s="177"/>
      <c r="T95" s="178"/>
      <c r="U95" s="179"/>
      <c r="V95" s="105"/>
      <c r="W95" s="177"/>
      <c r="X95" s="180"/>
      <c r="Y95" s="105"/>
      <c r="Z95" s="104"/>
      <c r="AA95" s="104"/>
      <c r="AB95" s="181"/>
      <c r="AC95" s="179"/>
      <c r="AD95" s="105"/>
      <c r="AE95" s="182"/>
    </row>
    <row r="96" spans="2:31" ht="13.5" thickTop="1"/>
    <row r="100" spans="3:16">
      <c r="C100">
        <f>IF(ISNUMBER(C6),C6,"NO")</f>
        <v>5</v>
      </c>
      <c r="D100">
        <f t="shared" ref="D100:P115" si="22">IF(ISNUMBER(D6),D6,"NO")</f>
        <v>4</v>
      </c>
      <c r="E100" t="str">
        <f t="shared" si="22"/>
        <v>NO</v>
      </c>
      <c r="F100">
        <f t="shared" si="22"/>
        <v>5</v>
      </c>
      <c r="G100">
        <f t="shared" si="22"/>
        <v>2</v>
      </c>
      <c r="H100"/>
      <c r="I100">
        <f t="shared" si="22"/>
        <v>5</v>
      </c>
      <c r="J100" t="str">
        <f>IF(J6&gt;0,J6,"NO")</f>
        <v>NO</v>
      </c>
      <c r="K100">
        <f t="shared" si="22"/>
        <v>5</v>
      </c>
      <c r="M100">
        <f>IF(M6&gt;0,M6,"NO")</f>
        <v>5</v>
      </c>
      <c r="N100">
        <f t="shared" si="22"/>
        <v>3</v>
      </c>
      <c r="O100" t="str">
        <f t="shared" si="22"/>
        <v>NO</v>
      </c>
      <c r="P100">
        <f t="shared" si="22"/>
        <v>4</v>
      </c>
    </row>
    <row r="101" spans="3:16">
      <c r="C101">
        <f t="shared" ref="C101:G116" si="23">IF(ISNUMBER(C7),C7,"NO")</f>
        <v>5</v>
      </c>
      <c r="D101">
        <f t="shared" si="23"/>
        <v>2</v>
      </c>
      <c r="E101" t="str">
        <f t="shared" si="23"/>
        <v>NO</v>
      </c>
      <c r="F101">
        <f t="shared" si="23"/>
        <v>5</v>
      </c>
      <c r="G101">
        <f t="shared" si="23"/>
        <v>2</v>
      </c>
      <c r="H101"/>
      <c r="I101">
        <f t="shared" si="22"/>
        <v>5</v>
      </c>
      <c r="J101" t="str">
        <f t="shared" ref="J101:J137" si="24">IF(J7&gt;0,J7,"NO")</f>
        <v>NO</v>
      </c>
      <c r="K101">
        <f t="shared" si="22"/>
        <v>5</v>
      </c>
      <c r="M101">
        <f t="shared" ref="M101:M137" si="25">IF(M7&gt;0,M7,"NO")</f>
        <v>3</v>
      </c>
      <c r="N101">
        <f t="shared" si="22"/>
        <v>3</v>
      </c>
      <c r="O101" t="str">
        <f t="shared" si="22"/>
        <v>NO</v>
      </c>
      <c r="P101">
        <f t="shared" si="22"/>
        <v>5</v>
      </c>
    </row>
    <row r="102" spans="3:16">
      <c r="C102">
        <f t="shared" si="23"/>
        <v>5</v>
      </c>
      <c r="D102">
        <f t="shared" si="23"/>
        <v>3</v>
      </c>
      <c r="E102" t="str">
        <f t="shared" si="23"/>
        <v>NO</v>
      </c>
      <c r="F102">
        <f t="shared" si="23"/>
        <v>5</v>
      </c>
      <c r="G102">
        <f t="shared" si="23"/>
        <v>2</v>
      </c>
      <c r="H102"/>
      <c r="I102">
        <f t="shared" si="22"/>
        <v>5</v>
      </c>
      <c r="J102" t="str">
        <f t="shared" si="24"/>
        <v>NO</v>
      </c>
      <c r="K102">
        <f t="shared" si="22"/>
        <v>5</v>
      </c>
      <c r="M102">
        <f t="shared" si="25"/>
        <v>5</v>
      </c>
      <c r="N102">
        <f t="shared" si="22"/>
        <v>3</v>
      </c>
      <c r="O102" t="str">
        <f t="shared" si="22"/>
        <v>NO</v>
      </c>
      <c r="P102">
        <f t="shared" si="22"/>
        <v>4</v>
      </c>
    </row>
    <row r="103" spans="3:16">
      <c r="C103">
        <f t="shared" si="23"/>
        <v>5</v>
      </c>
      <c r="D103">
        <f t="shared" si="23"/>
        <v>4</v>
      </c>
      <c r="E103" t="str">
        <f t="shared" si="23"/>
        <v>NO</v>
      </c>
      <c r="F103">
        <f t="shared" si="23"/>
        <v>5</v>
      </c>
      <c r="G103">
        <f t="shared" si="23"/>
        <v>3</v>
      </c>
      <c r="H103"/>
      <c r="I103">
        <f t="shared" si="22"/>
        <v>5</v>
      </c>
      <c r="J103" t="str">
        <f t="shared" si="24"/>
        <v>NO</v>
      </c>
      <c r="K103">
        <f t="shared" si="22"/>
        <v>5</v>
      </c>
      <c r="M103">
        <f t="shared" si="25"/>
        <v>4</v>
      </c>
      <c r="N103">
        <f t="shared" si="22"/>
        <v>2</v>
      </c>
      <c r="O103" t="str">
        <f t="shared" si="22"/>
        <v>NO</v>
      </c>
      <c r="P103">
        <f t="shared" si="22"/>
        <v>3</v>
      </c>
    </row>
    <row r="104" spans="3:16">
      <c r="C104">
        <f t="shared" si="23"/>
        <v>5</v>
      </c>
      <c r="D104">
        <f t="shared" si="23"/>
        <v>4</v>
      </c>
      <c r="E104" t="str">
        <f t="shared" si="23"/>
        <v>NO</v>
      </c>
      <c r="F104">
        <f t="shared" si="23"/>
        <v>4</v>
      </c>
      <c r="G104">
        <f t="shared" si="23"/>
        <v>3</v>
      </c>
      <c r="H104"/>
      <c r="I104">
        <f t="shared" si="22"/>
        <v>5</v>
      </c>
      <c r="J104" t="str">
        <f t="shared" si="24"/>
        <v>NO</v>
      </c>
      <c r="K104">
        <f t="shared" si="22"/>
        <v>5</v>
      </c>
      <c r="M104">
        <f t="shared" si="25"/>
        <v>5</v>
      </c>
      <c r="N104">
        <f t="shared" si="22"/>
        <v>2</v>
      </c>
      <c r="O104" t="str">
        <f t="shared" si="22"/>
        <v>NO</v>
      </c>
      <c r="P104">
        <f t="shared" si="22"/>
        <v>4</v>
      </c>
    </row>
    <row r="105" spans="3:16">
      <c r="C105">
        <f t="shared" si="23"/>
        <v>5</v>
      </c>
      <c r="D105">
        <f t="shared" si="23"/>
        <v>3</v>
      </c>
      <c r="E105" t="str">
        <f t="shared" si="23"/>
        <v>NO</v>
      </c>
      <c r="F105">
        <f t="shared" si="23"/>
        <v>5</v>
      </c>
      <c r="G105">
        <f t="shared" si="23"/>
        <v>3</v>
      </c>
      <c r="H105"/>
      <c r="I105">
        <f t="shared" si="22"/>
        <v>5</v>
      </c>
      <c r="J105" t="str">
        <f t="shared" si="24"/>
        <v>NO</v>
      </c>
      <c r="K105">
        <f t="shared" si="22"/>
        <v>5</v>
      </c>
      <c r="M105">
        <f t="shared" si="25"/>
        <v>4</v>
      </c>
      <c r="N105">
        <f t="shared" si="22"/>
        <v>3</v>
      </c>
      <c r="O105" t="str">
        <f t="shared" si="22"/>
        <v>NO</v>
      </c>
      <c r="P105">
        <f t="shared" si="22"/>
        <v>5</v>
      </c>
    </row>
    <row r="106" spans="3:16">
      <c r="C106">
        <f t="shared" si="23"/>
        <v>5</v>
      </c>
      <c r="D106">
        <f t="shared" si="23"/>
        <v>3</v>
      </c>
      <c r="E106" t="str">
        <f t="shared" si="23"/>
        <v>NO</v>
      </c>
      <c r="F106">
        <f t="shared" si="23"/>
        <v>5</v>
      </c>
      <c r="G106">
        <f t="shared" si="23"/>
        <v>3</v>
      </c>
      <c r="H106"/>
      <c r="I106">
        <f t="shared" si="22"/>
        <v>5</v>
      </c>
      <c r="J106" t="str">
        <f t="shared" si="24"/>
        <v>NO</v>
      </c>
      <c r="K106">
        <f t="shared" si="22"/>
        <v>5</v>
      </c>
      <c r="M106">
        <f t="shared" si="25"/>
        <v>4</v>
      </c>
      <c r="N106">
        <f t="shared" si="22"/>
        <v>4</v>
      </c>
      <c r="O106" t="str">
        <f t="shared" si="22"/>
        <v>NO</v>
      </c>
      <c r="P106">
        <f t="shared" si="22"/>
        <v>5</v>
      </c>
    </row>
    <row r="107" spans="3:16">
      <c r="C107">
        <f t="shared" si="23"/>
        <v>5</v>
      </c>
      <c r="D107">
        <f t="shared" si="23"/>
        <v>3</v>
      </c>
      <c r="E107" t="str">
        <f t="shared" si="23"/>
        <v>NO</v>
      </c>
      <c r="F107">
        <f t="shared" si="23"/>
        <v>5</v>
      </c>
      <c r="G107">
        <f t="shared" si="23"/>
        <v>3</v>
      </c>
      <c r="H107"/>
      <c r="I107">
        <f t="shared" si="22"/>
        <v>5</v>
      </c>
      <c r="J107" t="str">
        <f t="shared" si="24"/>
        <v>NO</v>
      </c>
      <c r="K107">
        <f t="shared" si="22"/>
        <v>5</v>
      </c>
      <c r="M107">
        <f t="shared" si="25"/>
        <v>2</v>
      </c>
      <c r="N107">
        <f t="shared" si="22"/>
        <v>3</v>
      </c>
      <c r="O107" t="str">
        <f t="shared" si="22"/>
        <v>NO</v>
      </c>
      <c r="P107">
        <f t="shared" si="22"/>
        <v>3</v>
      </c>
    </row>
    <row r="108" spans="3:16">
      <c r="C108">
        <f t="shared" si="23"/>
        <v>4</v>
      </c>
      <c r="D108">
        <f t="shared" si="23"/>
        <v>4</v>
      </c>
      <c r="E108" t="str">
        <f t="shared" si="23"/>
        <v>NO</v>
      </c>
      <c r="F108">
        <f t="shared" si="23"/>
        <v>4</v>
      </c>
      <c r="G108">
        <f t="shared" si="23"/>
        <v>3</v>
      </c>
      <c r="H108"/>
      <c r="I108">
        <f t="shared" si="22"/>
        <v>4</v>
      </c>
      <c r="J108" t="str">
        <f t="shared" si="24"/>
        <v>NO</v>
      </c>
      <c r="K108">
        <f t="shared" si="22"/>
        <v>4</v>
      </c>
      <c r="M108">
        <f t="shared" si="25"/>
        <v>4</v>
      </c>
      <c r="N108">
        <f t="shared" si="22"/>
        <v>3</v>
      </c>
      <c r="O108" t="str">
        <f t="shared" si="22"/>
        <v>NO</v>
      </c>
      <c r="P108">
        <f t="shared" si="22"/>
        <v>3</v>
      </c>
    </row>
    <row r="109" spans="3:16">
      <c r="C109">
        <f t="shared" si="23"/>
        <v>5</v>
      </c>
      <c r="D109">
        <f t="shared" si="23"/>
        <v>3</v>
      </c>
      <c r="E109" t="str">
        <f t="shared" si="23"/>
        <v>NO</v>
      </c>
      <c r="F109">
        <f t="shared" si="23"/>
        <v>5</v>
      </c>
      <c r="G109">
        <f t="shared" si="23"/>
        <v>2</v>
      </c>
      <c r="H109"/>
      <c r="I109">
        <f t="shared" si="22"/>
        <v>5</v>
      </c>
      <c r="J109" t="str">
        <f t="shared" si="24"/>
        <v>NO</v>
      </c>
      <c r="K109">
        <f t="shared" si="22"/>
        <v>4</v>
      </c>
      <c r="M109">
        <f t="shared" si="25"/>
        <v>2</v>
      </c>
      <c r="N109">
        <f t="shared" si="22"/>
        <v>2</v>
      </c>
      <c r="O109" t="str">
        <f t="shared" si="22"/>
        <v>NO</v>
      </c>
      <c r="P109">
        <f t="shared" si="22"/>
        <v>2</v>
      </c>
    </row>
    <row r="110" spans="3:16">
      <c r="C110">
        <f t="shared" si="23"/>
        <v>5</v>
      </c>
      <c r="D110">
        <f t="shared" si="23"/>
        <v>3</v>
      </c>
      <c r="E110" t="str">
        <f t="shared" si="23"/>
        <v>NO</v>
      </c>
      <c r="F110">
        <f t="shared" si="23"/>
        <v>5</v>
      </c>
      <c r="G110">
        <f t="shared" si="23"/>
        <v>2</v>
      </c>
      <c r="H110"/>
      <c r="I110">
        <f t="shared" si="22"/>
        <v>5</v>
      </c>
      <c r="J110" t="str">
        <f t="shared" si="24"/>
        <v>NO</v>
      </c>
      <c r="K110">
        <f t="shared" si="22"/>
        <v>3</v>
      </c>
      <c r="M110">
        <f t="shared" si="25"/>
        <v>4</v>
      </c>
      <c r="N110">
        <f t="shared" si="22"/>
        <v>2</v>
      </c>
      <c r="O110" t="str">
        <f t="shared" si="22"/>
        <v>NO</v>
      </c>
      <c r="P110">
        <f t="shared" si="22"/>
        <v>2</v>
      </c>
    </row>
    <row r="111" spans="3:16">
      <c r="C111">
        <f t="shared" si="23"/>
        <v>5</v>
      </c>
      <c r="D111">
        <f t="shared" si="23"/>
        <v>4</v>
      </c>
      <c r="E111" t="str">
        <f t="shared" si="23"/>
        <v>NO</v>
      </c>
      <c r="F111">
        <f t="shared" si="23"/>
        <v>5</v>
      </c>
      <c r="G111">
        <f t="shared" si="23"/>
        <v>3</v>
      </c>
      <c r="H111"/>
      <c r="I111">
        <f t="shared" si="22"/>
        <v>5</v>
      </c>
      <c r="J111" t="str">
        <f t="shared" si="24"/>
        <v>NO</v>
      </c>
      <c r="K111">
        <f t="shared" si="22"/>
        <v>5</v>
      </c>
      <c r="M111">
        <f t="shared" si="25"/>
        <v>2</v>
      </c>
      <c r="N111">
        <f t="shared" si="22"/>
        <v>2</v>
      </c>
      <c r="O111" t="str">
        <f t="shared" si="22"/>
        <v>NO</v>
      </c>
      <c r="P111">
        <f t="shared" si="22"/>
        <v>2</v>
      </c>
    </row>
    <row r="112" spans="3:16">
      <c r="C112">
        <f t="shared" si="23"/>
        <v>5</v>
      </c>
      <c r="D112">
        <f t="shared" si="23"/>
        <v>3</v>
      </c>
      <c r="E112" t="str">
        <f t="shared" si="23"/>
        <v>NO</v>
      </c>
      <c r="F112">
        <f t="shared" si="23"/>
        <v>5</v>
      </c>
      <c r="G112">
        <f t="shared" si="23"/>
        <v>3</v>
      </c>
      <c r="H112"/>
      <c r="I112">
        <f t="shared" si="22"/>
        <v>5</v>
      </c>
      <c r="J112" t="str">
        <f t="shared" si="24"/>
        <v>NO</v>
      </c>
      <c r="K112">
        <f t="shared" si="22"/>
        <v>5</v>
      </c>
      <c r="M112">
        <f t="shared" si="25"/>
        <v>3</v>
      </c>
      <c r="N112">
        <f t="shared" si="22"/>
        <v>4</v>
      </c>
      <c r="O112" t="str">
        <f t="shared" si="22"/>
        <v>NO</v>
      </c>
      <c r="P112">
        <f t="shared" si="22"/>
        <v>5</v>
      </c>
    </row>
    <row r="113" spans="3:16">
      <c r="C113">
        <f t="shared" si="23"/>
        <v>5</v>
      </c>
      <c r="D113">
        <f t="shared" si="23"/>
        <v>3</v>
      </c>
      <c r="E113" t="str">
        <f t="shared" si="23"/>
        <v>NO</v>
      </c>
      <c r="F113">
        <f t="shared" si="23"/>
        <v>5</v>
      </c>
      <c r="G113">
        <f t="shared" si="23"/>
        <v>3</v>
      </c>
      <c r="H113"/>
      <c r="I113">
        <f t="shared" si="22"/>
        <v>5</v>
      </c>
      <c r="J113" t="str">
        <f t="shared" si="24"/>
        <v>NO</v>
      </c>
      <c r="K113">
        <f t="shared" si="22"/>
        <v>5</v>
      </c>
      <c r="M113">
        <f t="shared" si="25"/>
        <v>3</v>
      </c>
      <c r="N113">
        <f t="shared" si="22"/>
        <v>3</v>
      </c>
      <c r="O113" t="str">
        <f t="shared" si="22"/>
        <v>NO</v>
      </c>
      <c r="P113">
        <f t="shared" si="22"/>
        <v>4</v>
      </c>
    </row>
    <row r="114" spans="3:16">
      <c r="C114">
        <f t="shared" si="23"/>
        <v>5</v>
      </c>
      <c r="D114">
        <f t="shared" si="23"/>
        <v>3</v>
      </c>
      <c r="E114" t="str">
        <f t="shared" si="23"/>
        <v>NO</v>
      </c>
      <c r="F114">
        <f t="shared" si="23"/>
        <v>4</v>
      </c>
      <c r="G114">
        <f t="shared" si="23"/>
        <v>3</v>
      </c>
      <c r="H114"/>
      <c r="I114">
        <f t="shared" si="22"/>
        <v>4</v>
      </c>
      <c r="J114" t="str">
        <f t="shared" si="24"/>
        <v>NO</v>
      </c>
      <c r="K114">
        <f t="shared" si="22"/>
        <v>3</v>
      </c>
      <c r="M114">
        <f t="shared" si="25"/>
        <v>2</v>
      </c>
      <c r="N114">
        <f t="shared" si="22"/>
        <v>2</v>
      </c>
      <c r="O114" t="str">
        <f t="shared" si="22"/>
        <v>NO</v>
      </c>
      <c r="P114">
        <f t="shared" si="22"/>
        <v>3</v>
      </c>
    </row>
    <row r="115" spans="3:16">
      <c r="C115">
        <f t="shared" si="23"/>
        <v>5</v>
      </c>
      <c r="D115">
        <f t="shared" si="23"/>
        <v>3</v>
      </c>
      <c r="E115" t="str">
        <f t="shared" si="23"/>
        <v>NO</v>
      </c>
      <c r="F115">
        <f t="shared" si="23"/>
        <v>5</v>
      </c>
      <c r="G115">
        <f t="shared" si="23"/>
        <v>3</v>
      </c>
      <c r="H115"/>
      <c r="I115">
        <f t="shared" si="22"/>
        <v>5</v>
      </c>
      <c r="J115" t="str">
        <f t="shared" si="24"/>
        <v>NO</v>
      </c>
      <c r="K115">
        <f t="shared" si="22"/>
        <v>5</v>
      </c>
      <c r="M115">
        <f t="shared" si="25"/>
        <v>5</v>
      </c>
      <c r="N115">
        <f t="shared" si="22"/>
        <v>3</v>
      </c>
      <c r="O115" t="str">
        <f t="shared" si="22"/>
        <v>NO</v>
      </c>
      <c r="P115">
        <f t="shared" si="22"/>
        <v>4</v>
      </c>
    </row>
    <row r="116" spans="3:16">
      <c r="C116">
        <f t="shared" si="23"/>
        <v>5</v>
      </c>
      <c r="D116">
        <f t="shared" si="23"/>
        <v>5</v>
      </c>
      <c r="E116" t="str">
        <f t="shared" si="23"/>
        <v>NO</v>
      </c>
      <c r="F116">
        <f t="shared" si="23"/>
        <v>5</v>
      </c>
      <c r="G116">
        <f t="shared" si="23"/>
        <v>5</v>
      </c>
      <c r="H116"/>
      <c r="I116">
        <f t="shared" ref="I116:K131" si="26">IF(ISNUMBER(I22),I22,"NO")</f>
        <v>5</v>
      </c>
      <c r="J116" t="str">
        <f t="shared" si="24"/>
        <v>NO</v>
      </c>
      <c r="K116">
        <f t="shared" si="26"/>
        <v>5</v>
      </c>
      <c r="M116">
        <f t="shared" si="25"/>
        <v>2</v>
      </c>
      <c r="N116">
        <f t="shared" ref="N116:P131" si="27">IF(ISNUMBER(N22),N22,"NO")</f>
        <v>2</v>
      </c>
      <c r="O116" t="str">
        <f t="shared" si="27"/>
        <v>NO</v>
      </c>
      <c r="P116">
        <f t="shared" si="27"/>
        <v>2</v>
      </c>
    </row>
    <row r="117" spans="3:16">
      <c r="C117">
        <f t="shared" ref="C117:G132" si="28">IF(ISNUMBER(C23),C23,"NO")</f>
        <v>5</v>
      </c>
      <c r="D117">
        <f t="shared" si="28"/>
        <v>3</v>
      </c>
      <c r="E117" t="str">
        <f t="shared" si="28"/>
        <v>NO</v>
      </c>
      <c r="F117">
        <f t="shared" si="28"/>
        <v>5</v>
      </c>
      <c r="G117">
        <f t="shared" si="28"/>
        <v>3</v>
      </c>
      <c r="H117"/>
      <c r="I117">
        <f t="shared" si="26"/>
        <v>5</v>
      </c>
      <c r="J117" t="str">
        <f t="shared" si="24"/>
        <v>NO</v>
      </c>
      <c r="K117">
        <f t="shared" si="26"/>
        <v>5</v>
      </c>
      <c r="M117">
        <f t="shared" si="25"/>
        <v>5</v>
      </c>
      <c r="N117">
        <f t="shared" si="27"/>
        <v>3</v>
      </c>
      <c r="O117" t="str">
        <f t="shared" si="27"/>
        <v>NO</v>
      </c>
      <c r="P117">
        <f t="shared" si="27"/>
        <v>5</v>
      </c>
    </row>
    <row r="118" spans="3:16">
      <c r="C118">
        <f t="shared" si="28"/>
        <v>5</v>
      </c>
      <c r="D118">
        <f t="shared" si="28"/>
        <v>4</v>
      </c>
      <c r="E118" t="str">
        <f t="shared" si="28"/>
        <v>NO</v>
      </c>
      <c r="F118">
        <f t="shared" si="28"/>
        <v>5</v>
      </c>
      <c r="G118">
        <f t="shared" si="28"/>
        <v>2</v>
      </c>
      <c r="H118"/>
      <c r="I118">
        <f t="shared" si="26"/>
        <v>5</v>
      </c>
      <c r="J118" t="str">
        <f t="shared" si="24"/>
        <v>NO</v>
      </c>
      <c r="K118">
        <f t="shared" si="26"/>
        <v>5</v>
      </c>
      <c r="M118">
        <f t="shared" si="25"/>
        <v>5</v>
      </c>
      <c r="N118">
        <f t="shared" si="27"/>
        <v>3</v>
      </c>
      <c r="O118" t="str">
        <f t="shared" si="27"/>
        <v>NO</v>
      </c>
      <c r="P118">
        <f t="shared" si="27"/>
        <v>4</v>
      </c>
    </row>
    <row r="119" spans="3:16">
      <c r="C119">
        <f t="shared" si="28"/>
        <v>4</v>
      </c>
      <c r="D119">
        <f t="shared" si="28"/>
        <v>3</v>
      </c>
      <c r="E119" t="str">
        <f t="shared" si="28"/>
        <v>NO</v>
      </c>
      <c r="F119">
        <f t="shared" si="28"/>
        <v>5</v>
      </c>
      <c r="G119">
        <f t="shared" si="28"/>
        <v>3</v>
      </c>
      <c r="H119"/>
      <c r="I119">
        <f t="shared" si="26"/>
        <v>5</v>
      </c>
      <c r="J119" t="str">
        <f t="shared" si="24"/>
        <v>NO</v>
      </c>
      <c r="K119">
        <f t="shared" si="26"/>
        <v>2</v>
      </c>
      <c r="M119">
        <f t="shared" si="25"/>
        <v>2</v>
      </c>
      <c r="N119">
        <f t="shared" si="27"/>
        <v>2</v>
      </c>
      <c r="O119" t="str">
        <f t="shared" si="27"/>
        <v>NO</v>
      </c>
      <c r="P119">
        <f t="shared" si="27"/>
        <v>2</v>
      </c>
    </row>
    <row r="120" spans="3:16">
      <c r="C120">
        <f t="shared" si="28"/>
        <v>5</v>
      </c>
      <c r="D120">
        <f t="shared" si="28"/>
        <v>4</v>
      </c>
      <c r="E120" t="str">
        <f t="shared" si="28"/>
        <v>NO</v>
      </c>
      <c r="F120">
        <f t="shared" si="28"/>
        <v>5</v>
      </c>
      <c r="G120">
        <f t="shared" si="28"/>
        <v>3</v>
      </c>
      <c r="H120"/>
      <c r="I120">
        <f t="shared" si="26"/>
        <v>5</v>
      </c>
      <c r="J120" t="str">
        <f t="shared" si="24"/>
        <v>NO</v>
      </c>
      <c r="K120">
        <f t="shared" si="26"/>
        <v>5</v>
      </c>
      <c r="M120">
        <f t="shared" si="25"/>
        <v>4</v>
      </c>
      <c r="N120">
        <f t="shared" si="27"/>
        <v>2</v>
      </c>
      <c r="O120" t="str">
        <f t="shared" si="27"/>
        <v>NO</v>
      </c>
      <c r="P120">
        <f t="shared" si="27"/>
        <v>5</v>
      </c>
    </row>
    <row r="121" spans="3:16">
      <c r="C121">
        <f t="shared" si="28"/>
        <v>5</v>
      </c>
      <c r="D121">
        <f t="shared" si="28"/>
        <v>2</v>
      </c>
      <c r="E121" t="str">
        <f t="shared" si="28"/>
        <v>NO</v>
      </c>
      <c r="F121">
        <f t="shared" si="28"/>
        <v>4</v>
      </c>
      <c r="G121">
        <f t="shared" si="28"/>
        <v>4</v>
      </c>
      <c r="H121"/>
      <c r="I121">
        <f t="shared" si="26"/>
        <v>4</v>
      </c>
      <c r="J121" t="str">
        <f t="shared" si="24"/>
        <v>NO</v>
      </c>
      <c r="K121">
        <f t="shared" si="26"/>
        <v>5</v>
      </c>
      <c r="M121">
        <f t="shared" si="25"/>
        <v>4</v>
      </c>
      <c r="N121">
        <f t="shared" si="27"/>
        <v>4</v>
      </c>
      <c r="O121" t="str">
        <f t="shared" si="27"/>
        <v>NO</v>
      </c>
      <c r="P121">
        <f t="shared" si="27"/>
        <v>5</v>
      </c>
    </row>
    <row r="122" spans="3:16">
      <c r="C122">
        <f t="shared" si="28"/>
        <v>5</v>
      </c>
      <c r="D122">
        <f t="shared" si="28"/>
        <v>3</v>
      </c>
      <c r="E122" t="str">
        <f t="shared" si="28"/>
        <v>NO</v>
      </c>
      <c r="F122">
        <f t="shared" si="28"/>
        <v>5</v>
      </c>
      <c r="G122">
        <f t="shared" si="28"/>
        <v>3</v>
      </c>
      <c r="H122"/>
      <c r="I122">
        <f t="shared" si="26"/>
        <v>5</v>
      </c>
      <c r="J122" t="str">
        <f t="shared" si="24"/>
        <v>NO</v>
      </c>
      <c r="K122">
        <f t="shared" si="26"/>
        <v>5</v>
      </c>
      <c r="M122">
        <f t="shared" si="25"/>
        <v>5</v>
      </c>
      <c r="N122">
        <f t="shared" si="27"/>
        <v>5</v>
      </c>
      <c r="O122" t="str">
        <f t="shared" si="27"/>
        <v>NO</v>
      </c>
      <c r="P122">
        <f t="shared" si="27"/>
        <v>5</v>
      </c>
    </row>
    <row r="123" spans="3:16">
      <c r="C123">
        <f t="shared" si="28"/>
        <v>5</v>
      </c>
      <c r="D123">
        <f t="shared" si="28"/>
        <v>4</v>
      </c>
      <c r="E123" t="str">
        <f t="shared" si="28"/>
        <v>NO</v>
      </c>
      <c r="F123">
        <f t="shared" si="28"/>
        <v>5</v>
      </c>
      <c r="G123">
        <f t="shared" si="28"/>
        <v>4</v>
      </c>
      <c r="H123"/>
      <c r="I123">
        <f t="shared" si="26"/>
        <v>5</v>
      </c>
      <c r="J123" t="str">
        <f t="shared" si="24"/>
        <v>NO</v>
      </c>
      <c r="K123">
        <f t="shared" si="26"/>
        <v>5</v>
      </c>
      <c r="M123">
        <f t="shared" si="25"/>
        <v>5</v>
      </c>
      <c r="N123">
        <f t="shared" si="27"/>
        <v>3</v>
      </c>
      <c r="O123" t="str">
        <f t="shared" si="27"/>
        <v>NO</v>
      </c>
      <c r="P123">
        <f t="shared" si="27"/>
        <v>5</v>
      </c>
    </row>
    <row r="124" spans="3:16">
      <c r="C124">
        <f t="shared" si="28"/>
        <v>5</v>
      </c>
      <c r="D124">
        <f t="shared" si="28"/>
        <v>3</v>
      </c>
      <c r="E124" t="str">
        <f t="shared" si="28"/>
        <v>NO</v>
      </c>
      <c r="F124">
        <f t="shared" si="28"/>
        <v>5</v>
      </c>
      <c r="G124">
        <f t="shared" si="28"/>
        <v>3</v>
      </c>
      <c r="H124"/>
      <c r="I124">
        <f t="shared" si="26"/>
        <v>5</v>
      </c>
      <c r="J124" t="str">
        <f t="shared" si="24"/>
        <v>NO</v>
      </c>
      <c r="K124">
        <f t="shared" si="26"/>
        <v>3</v>
      </c>
      <c r="M124">
        <f t="shared" si="25"/>
        <v>2</v>
      </c>
      <c r="N124">
        <f t="shared" si="27"/>
        <v>2</v>
      </c>
      <c r="O124" t="str">
        <f t="shared" si="27"/>
        <v>NO</v>
      </c>
      <c r="P124">
        <f t="shared" si="27"/>
        <v>3</v>
      </c>
    </row>
    <row r="125" spans="3:16">
      <c r="C125">
        <f t="shared" si="28"/>
        <v>5</v>
      </c>
      <c r="D125">
        <f t="shared" si="28"/>
        <v>4</v>
      </c>
      <c r="E125" t="str">
        <f t="shared" si="28"/>
        <v>NO</v>
      </c>
      <c r="F125">
        <f t="shared" si="28"/>
        <v>5</v>
      </c>
      <c r="G125">
        <f t="shared" si="28"/>
        <v>4</v>
      </c>
      <c r="H125"/>
      <c r="I125">
        <f t="shared" si="26"/>
        <v>5</v>
      </c>
      <c r="J125" t="str">
        <f t="shared" si="24"/>
        <v>NO</v>
      </c>
      <c r="K125">
        <f t="shared" si="26"/>
        <v>5</v>
      </c>
      <c r="M125">
        <f t="shared" si="25"/>
        <v>4</v>
      </c>
      <c r="N125">
        <f t="shared" si="27"/>
        <v>3</v>
      </c>
      <c r="O125" t="str">
        <f t="shared" si="27"/>
        <v>NO</v>
      </c>
      <c r="P125">
        <f t="shared" si="27"/>
        <v>5</v>
      </c>
    </row>
    <row r="126" spans="3:16">
      <c r="C126">
        <f t="shared" si="28"/>
        <v>5</v>
      </c>
      <c r="D126">
        <f t="shared" si="28"/>
        <v>3</v>
      </c>
      <c r="E126" t="str">
        <f t="shared" si="28"/>
        <v>NO</v>
      </c>
      <c r="F126">
        <f t="shared" si="28"/>
        <v>5</v>
      </c>
      <c r="G126">
        <f t="shared" si="28"/>
        <v>2</v>
      </c>
      <c r="H126"/>
      <c r="I126">
        <f t="shared" si="26"/>
        <v>5</v>
      </c>
      <c r="J126" t="str">
        <f t="shared" si="24"/>
        <v>NO</v>
      </c>
      <c r="K126">
        <f t="shared" si="26"/>
        <v>5</v>
      </c>
      <c r="M126">
        <f t="shared" si="25"/>
        <v>2</v>
      </c>
      <c r="N126">
        <f t="shared" si="27"/>
        <v>2</v>
      </c>
      <c r="O126" t="str">
        <f t="shared" si="27"/>
        <v>NO</v>
      </c>
      <c r="P126">
        <f t="shared" si="27"/>
        <v>4</v>
      </c>
    </row>
    <row r="127" spans="3:16">
      <c r="C127">
        <f t="shared" si="28"/>
        <v>5</v>
      </c>
      <c r="D127">
        <f t="shared" si="28"/>
        <v>4</v>
      </c>
      <c r="E127" t="str">
        <f t="shared" si="28"/>
        <v>NO</v>
      </c>
      <c r="F127">
        <f t="shared" si="28"/>
        <v>5</v>
      </c>
      <c r="G127">
        <f t="shared" si="28"/>
        <v>2</v>
      </c>
      <c r="H127"/>
      <c r="I127">
        <f t="shared" si="26"/>
        <v>5</v>
      </c>
      <c r="J127" t="str">
        <f t="shared" si="24"/>
        <v>NO</v>
      </c>
      <c r="K127">
        <f t="shared" si="26"/>
        <v>5</v>
      </c>
      <c r="M127">
        <f t="shared" si="25"/>
        <v>5</v>
      </c>
      <c r="N127">
        <f t="shared" si="27"/>
        <v>4</v>
      </c>
      <c r="O127" t="str">
        <f t="shared" si="27"/>
        <v>NO</v>
      </c>
      <c r="P127">
        <f t="shared" si="27"/>
        <v>5</v>
      </c>
    </row>
    <row r="128" spans="3:16">
      <c r="C128">
        <f t="shared" si="28"/>
        <v>5</v>
      </c>
      <c r="D128">
        <f t="shared" si="28"/>
        <v>2</v>
      </c>
      <c r="E128" t="str">
        <f t="shared" si="28"/>
        <v>NO</v>
      </c>
      <c r="F128">
        <f t="shared" si="28"/>
        <v>4</v>
      </c>
      <c r="G128">
        <f t="shared" si="28"/>
        <v>2</v>
      </c>
      <c r="H128"/>
      <c r="I128">
        <f t="shared" si="26"/>
        <v>5</v>
      </c>
      <c r="J128" t="str">
        <f t="shared" si="24"/>
        <v>NO</v>
      </c>
      <c r="K128">
        <f t="shared" si="26"/>
        <v>4</v>
      </c>
      <c r="M128">
        <f t="shared" si="25"/>
        <v>3</v>
      </c>
      <c r="N128">
        <f t="shared" si="27"/>
        <v>4</v>
      </c>
      <c r="O128" t="str">
        <f t="shared" si="27"/>
        <v>NO</v>
      </c>
      <c r="P128">
        <f t="shared" si="27"/>
        <v>5</v>
      </c>
    </row>
    <row r="129" spans="1:16">
      <c r="C129">
        <f t="shared" si="28"/>
        <v>5</v>
      </c>
      <c r="D129">
        <f t="shared" si="28"/>
        <v>5</v>
      </c>
      <c r="E129" t="str">
        <f t="shared" si="28"/>
        <v>NO</v>
      </c>
      <c r="F129">
        <f t="shared" si="28"/>
        <v>5</v>
      </c>
      <c r="G129">
        <f t="shared" si="28"/>
        <v>5</v>
      </c>
      <c r="H129"/>
      <c r="I129">
        <f t="shared" si="26"/>
        <v>5</v>
      </c>
      <c r="J129" t="str">
        <f t="shared" si="24"/>
        <v>NO</v>
      </c>
      <c r="K129">
        <f t="shared" si="26"/>
        <v>5</v>
      </c>
      <c r="M129">
        <f t="shared" si="25"/>
        <v>4</v>
      </c>
      <c r="N129">
        <f t="shared" si="27"/>
        <v>4</v>
      </c>
      <c r="O129" t="str">
        <f t="shared" si="27"/>
        <v>NO</v>
      </c>
      <c r="P129">
        <f t="shared" si="27"/>
        <v>5</v>
      </c>
    </row>
    <row r="130" spans="1:16">
      <c r="C130">
        <f t="shared" si="28"/>
        <v>5</v>
      </c>
      <c r="D130">
        <f t="shared" si="28"/>
        <v>4</v>
      </c>
      <c r="E130" t="str">
        <f t="shared" si="28"/>
        <v>NO</v>
      </c>
      <c r="F130">
        <f t="shared" si="28"/>
        <v>5</v>
      </c>
      <c r="G130">
        <f t="shared" si="28"/>
        <v>3</v>
      </c>
      <c r="H130"/>
      <c r="I130">
        <f t="shared" si="26"/>
        <v>5</v>
      </c>
      <c r="J130" t="str">
        <f t="shared" si="24"/>
        <v>NO</v>
      </c>
      <c r="K130">
        <f t="shared" si="26"/>
        <v>5</v>
      </c>
      <c r="M130">
        <f t="shared" si="25"/>
        <v>4</v>
      </c>
      <c r="N130">
        <f t="shared" si="27"/>
        <v>3</v>
      </c>
      <c r="O130" t="str">
        <f t="shared" si="27"/>
        <v>NO</v>
      </c>
      <c r="P130">
        <f t="shared" si="27"/>
        <v>4</v>
      </c>
    </row>
    <row r="131" spans="1:16">
      <c r="C131" t="str">
        <f t="shared" si="28"/>
        <v>NO</v>
      </c>
      <c r="D131" t="str">
        <f t="shared" si="28"/>
        <v>NO</v>
      </c>
      <c r="E131" t="str">
        <f t="shared" si="28"/>
        <v>NO</v>
      </c>
      <c r="F131" t="str">
        <f t="shared" si="28"/>
        <v>NO</v>
      </c>
      <c r="G131" t="str">
        <f t="shared" si="28"/>
        <v>NO</v>
      </c>
      <c r="H131"/>
      <c r="I131" t="str">
        <f t="shared" si="26"/>
        <v>NO</v>
      </c>
      <c r="J131" t="str">
        <f t="shared" si="24"/>
        <v>NO</v>
      </c>
      <c r="K131" t="str">
        <f t="shared" si="26"/>
        <v>NO</v>
      </c>
      <c r="M131" t="str">
        <f t="shared" si="25"/>
        <v>NO</v>
      </c>
      <c r="N131" t="str">
        <f t="shared" si="27"/>
        <v>NO</v>
      </c>
      <c r="O131" t="str">
        <f t="shared" si="27"/>
        <v>NO</v>
      </c>
      <c r="P131" t="str">
        <f t="shared" si="27"/>
        <v>NO</v>
      </c>
    </row>
    <row r="132" spans="1:16">
      <c r="C132" t="str">
        <f t="shared" si="28"/>
        <v>NO</v>
      </c>
      <c r="D132" t="str">
        <f t="shared" si="28"/>
        <v>NO</v>
      </c>
      <c r="E132" t="str">
        <f t="shared" si="28"/>
        <v>NO</v>
      </c>
      <c r="F132" t="str">
        <f t="shared" si="28"/>
        <v>NO</v>
      </c>
      <c r="G132" t="str">
        <f t="shared" si="28"/>
        <v>NO</v>
      </c>
      <c r="H132"/>
      <c r="I132" t="str">
        <f t="shared" ref="I132:K137" si="29">IF(ISNUMBER(I38),I38,"NO")</f>
        <v>NO</v>
      </c>
      <c r="J132" t="str">
        <f t="shared" si="24"/>
        <v>NO</v>
      </c>
      <c r="K132" t="str">
        <f t="shared" si="29"/>
        <v>NO</v>
      </c>
      <c r="M132" t="str">
        <f t="shared" si="25"/>
        <v>NO</v>
      </c>
      <c r="N132" t="str">
        <f t="shared" ref="N132:P137" si="30">IF(ISNUMBER(N38),N38,"NO")</f>
        <v>NO</v>
      </c>
      <c r="O132" t="str">
        <f t="shared" si="30"/>
        <v>NO</v>
      </c>
      <c r="P132" t="str">
        <f t="shared" si="30"/>
        <v>NO</v>
      </c>
    </row>
    <row r="133" spans="1:16">
      <c r="C133" t="str">
        <f t="shared" ref="C133:G137" si="31">IF(ISNUMBER(C39),C39,"NO")</f>
        <v>NO</v>
      </c>
      <c r="D133" t="str">
        <f t="shared" si="31"/>
        <v>NO</v>
      </c>
      <c r="E133" t="str">
        <f t="shared" si="31"/>
        <v>NO</v>
      </c>
      <c r="F133" t="str">
        <f t="shared" si="31"/>
        <v>NO</v>
      </c>
      <c r="G133" t="str">
        <f t="shared" si="31"/>
        <v>NO</v>
      </c>
      <c r="H133"/>
      <c r="I133" t="str">
        <f t="shared" si="29"/>
        <v>NO</v>
      </c>
      <c r="J133" t="str">
        <f t="shared" si="24"/>
        <v>NO</v>
      </c>
      <c r="K133" t="str">
        <f t="shared" si="29"/>
        <v>NO</v>
      </c>
      <c r="M133" t="str">
        <f t="shared" si="25"/>
        <v>NO</v>
      </c>
      <c r="N133" t="str">
        <f t="shared" si="30"/>
        <v>NO</v>
      </c>
      <c r="O133" t="str">
        <f t="shared" si="30"/>
        <v>NO</v>
      </c>
      <c r="P133" t="str">
        <f t="shared" si="30"/>
        <v>NO</v>
      </c>
    </row>
    <row r="134" spans="1:16">
      <c r="C134" t="str">
        <f t="shared" si="31"/>
        <v>NO</v>
      </c>
      <c r="D134" t="str">
        <f t="shared" si="31"/>
        <v>NO</v>
      </c>
      <c r="E134" t="str">
        <f t="shared" si="31"/>
        <v>NO</v>
      </c>
      <c r="F134" t="str">
        <f t="shared" si="31"/>
        <v>NO</v>
      </c>
      <c r="G134" t="str">
        <f t="shared" si="31"/>
        <v>NO</v>
      </c>
      <c r="H134"/>
      <c r="I134" t="str">
        <f t="shared" si="29"/>
        <v>NO</v>
      </c>
      <c r="J134" t="str">
        <f t="shared" si="24"/>
        <v>NO</v>
      </c>
      <c r="K134" t="str">
        <f t="shared" si="29"/>
        <v>NO</v>
      </c>
      <c r="M134" t="str">
        <f t="shared" si="25"/>
        <v>NO</v>
      </c>
      <c r="N134" t="str">
        <f t="shared" si="30"/>
        <v>NO</v>
      </c>
      <c r="O134" t="str">
        <f t="shared" si="30"/>
        <v>NO</v>
      </c>
      <c r="P134" t="str">
        <f t="shared" si="30"/>
        <v>NO</v>
      </c>
    </row>
    <row r="135" spans="1:16">
      <c r="C135" t="str">
        <f t="shared" si="31"/>
        <v>NO</v>
      </c>
      <c r="D135" t="str">
        <f t="shared" si="31"/>
        <v>NO</v>
      </c>
      <c r="E135" t="str">
        <f t="shared" si="31"/>
        <v>NO</v>
      </c>
      <c r="F135" t="str">
        <f t="shared" si="31"/>
        <v>NO</v>
      </c>
      <c r="G135" t="str">
        <f t="shared" si="31"/>
        <v>NO</v>
      </c>
      <c r="H135"/>
      <c r="I135" t="str">
        <f t="shared" si="29"/>
        <v>NO</v>
      </c>
      <c r="J135" t="str">
        <f t="shared" si="24"/>
        <v>NO</v>
      </c>
      <c r="K135" t="str">
        <f t="shared" si="29"/>
        <v>NO</v>
      </c>
      <c r="M135" t="str">
        <f t="shared" si="25"/>
        <v>NO</v>
      </c>
      <c r="N135" t="str">
        <f t="shared" si="30"/>
        <v>NO</v>
      </c>
      <c r="O135" t="str">
        <f t="shared" si="30"/>
        <v>NO</v>
      </c>
      <c r="P135" t="str">
        <f t="shared" si="30"/>
        <v>NO</v>
      </c>
    </row>
    <row r="136" spans="1:16">
      <c r="C136" t="str">
        <f t="shared" si="31"/>
        <v>NO</v>
      </c>
      <c r="D136" t="str">
        <f t="shared" si="31"/>
        <v>NO</v>
      </c>
      <c r="E136" t="str">
        <f t="shared" si="31"/>
        <v>NO</v>
      </c>
      <c r="F136" t="str">
        <f t="shared" si="31"/>
        <v>NO</v>
      </c>
      <c r="G136" t="str">
        <f t="shared" si="31"/>
        <v>NO</v>
      </c>
      <c r="H136"/>
      <c r="I136" t="str">
        <f t="shared" si="29"/>
        <v>NO</v>
      </c>
      <c r="J136" t="str">
        <f t="shared" si="24"/>
        <v>NO</v>
      </c>
      <c r="K136" t="str">
        <f t="shared" si="29"/>
        <v>NO</v>
      </c>
      <c r="M136" t="str">
        <f t="shared" si="25"/>
        <v>NO</v>
      </c>
      <c r="N136" t="str">
        <f t="shared" si="30"/>
        <v>NO</v>
      </c>
      <c r="O136" t="str">
        <f t="shared" si="30"/>
        <v>NO</v>
      </c>
      <c r="P136" t="str">
        <f t="shared" si="30"/>
        <v>NO</v>
      </c>
    </row>
    <row r="137" spans="1:16">
      <c r="C137" t="str">
        <f t="shared" si="31"/>
        <v>NO</v>
      </c>
      <c r="D137" t="str">
        <f t="shared" si="31"/>
        <v>NO</v>
      </c>
      <c r="E137" t="str">
        <f t="shared" si="31"/>
        <v>NO</v>
      </c>
      <c r="F137" t="str">
        <f t="shared" si="31"/>
        <v>NO</v>
      </c>
      <c r="G137" t="str">
        <f t="shared" si="31"/>
        <v>NO</v>
      </c>
      <c r="H137"/>
      <c r="I137" t="str">
        <f t="shared" si="29"/>
        <v>NO</v>
      </c>
      <c r="J137" t="str">
        <f t="shared" si="24"/>
        <v>NO</v>
      </c>
      <c r="K137" t="str">
        <f t="shared" si="29"/>
        <v>NO</v>
      </c>
      <c r="M137" t="str">
        <f t="shared" si="25"/>
        <v>NO</v>
      </c>
      <c r="N137" t="str">
        <f t="shared" si="30"/>
        <v>NO</v>
      </c>
      <c r="O137" t="str">
        <f t="shared" si="30"/>
        <v>NO</v>
      </c>
      <c r="P137" t="str">
        <f t="shared" si="30"/>
        <v>NO</v>
      </c>
    </row>
    <row r="138" spans="1:16">
      <c r="A138" s="186" t="s">
        <v>135</v>
      </c>
      <c r="C138" s="188">
        <f>MEDIAN(C100:C137)</f>
        <v>5</v>
      </c>
      <c r="D138" s="188">
        <f t="shared" ref="D138:P138" si="32">MEDIAN(D100:D137)</f>
        <v>3</v>
      </c>
      <c r="E138" s="188" t="e">
        <f t="shared" si="32"/>
        <v>#NUM!</v>
      </c>
      <c r="F138" s="188">
        <f t="shared" si="32"/>
        <v>5</v>
      </c>
      <c r="G138" s="188">
        <f t="shared" si="32"/>
        <v>3</v>
      </c>
      <c r="H138" s="188"/>
      <c r="I138" s="188">
        <f t="shared" si="32"/>
        <v>5</v>
      </c>
      <c r="J138" s="188" t="e">
        <f t="shared" si="32"/>
        <v>#NUM!</v>
      </c>
      <c r="K138" s="188">
        <f t="shared" si="32"/>
        <v>5</v>
      </c>
      <c r="L138" s="188"/>
      <c r="M138" s="188">
        <f t="shared" si="32"/>
        <v>4</v>
      </c>
      <c r="N138" s="188">
        <f t="shared" si="32"/>
        <v>3</v>
      </c>
      <c r="O138" s="188" t="e">
        <f t="shared" si="32"/>
        <v>#NUM!</v>
      </c>
      <c r="P138" s="188">
        <f t="shared" si="32"/>
        <v>4</v>
      </c>
    </row>
    <row r="139" spans="1:16">
      <c r="A139" s="186" t="s">
        <v>136</v>
      </c>
      <c r="C139" s="188">
        <f>QUARTILE(C100:C137,1)</f>
        <v>5</v>
      </c>
      <c r="D139" s="188">
        <f t="shared" ref="D139:P139" si="33">QUARTILE(D100:D137,1)</f>
        <v>3</v>
      </c>
      <c r="E139" s="188" t="e">
        <f t="shared" si="33"/>
        <v>#NUM!</v>
      </c>
      <c r="F139" s="188">
        <f t="shared" si="33"/>
        <v>5</v>
      </c>
      <c r="G139" s="188">
        <f t="shared" si="33"/>
        <v>2</v>
      </c>
      <c r="H139" s="188"/>
      <c r="I139" s="188">
        <f t="shared" si="33"/>
        <v>5</v>
      </c>
      <c r="J139" s="188" t="e">
        <f t="shared" si="33"/>
        <v>#NUM!</v>
      </c>
      <c r="K139" s="188">
        <f t="shared" si="33"/>
        <v>5</v>
      </c>
      <c r="L139" s="188"/>
      <c r="M139" s="188">
        <f t="shared" si="33"/>
        <v>2.5</v>
      </c>
      <c r="N139" s="188">
        <f t="shared" si="33"/>
        <v>2</v>
      </c>
      <c r="O139" s="188" t="e">
        <f t="shared" si="33"/>
        <v>#NUM!</v>
      </c>
      <c r="P139" s="188">
        <f t="shared" si="33"/>
        <v>3</v>
      </c>
    </row>
    <row r="140" spans="1:16">
      <c r="A140" s="186" t="s">
        <v>137</v>
      </c>
      <c r="C140" s="188">
        <f>AVERAGE(C100:C137)</f>
        <v>4.935483870967742</v>
      </c>
      <c r="D140" s="188">
        <f t="shared" ref="D140:P140" si="34">AVERAGE(D100:D137)</f>
        <v>3.3870967741935485</v>
      </c>
      <c r="E140" s="188" t="e">
        <f t="shared" si="34"/>
        <v>#DIV/0!</v>
      </c>
      <c r="F140" s="188">
        <f t="shared" si="34"/>
        <v>4.838709677419355</v>
      </c>
      <c r="G140" s="188">
        <f t="shared" si="34"/>
        <v>2.935483870967742</v>
      </c>
      <c r="H140" s="188"/>
      <c r="I140" s="188">
        <f t="shared" si="34"/>
        <v>4.903225806451613</v>
      </c>
      <c r="J140" s="188" t="e">
        <f t="shared" si="34"/>
        <v>#DIV/0!</v>
      </c>
      <c r="K140" s="188">
        <f t="shared" si="34"/>
        <v>4.612903225806452</v>
      </c>
      <c r="L140" s="188"/>
      <c r="M140" s="188">
        <f t="shared" si="34"/>
        <v>3.6451612903225805</v>
      </c>
      <c r="N140" s="188">
        <f t="shared" si="34"/>
        <v>2.903225806451613</v>
      </c>
      <c r="O140" s="188" t="e">
        <f t="shared" si="34"/>
        <v>#DIV/0!</v>
      </c>
      <c r="P140" s="188">
        <f t="shared" si="34"/>
        <v>3.935483870967742</v>
      </c>
    </row>
  </sheetData>
  <protectedRanges>
    <protectedRange sqref="AB89:AC95" name="Rango3_2_1_1"/>
    <protectedRange sqref="C89:Q95 Y89:AA95" name="Rango1_2_1_1"/>
    <protectedRange sqref="V57:W57 X89:X95 AD89:AE95 R89:T95 V89:W95" name="Rango2_2_1_1"/>
    <protectedRange sqref="AB58:AC88" name="Rango3_1"/>
    <protectedRange sqref="C58:Q88 Y58:AA88" name="Rango1_1"/>
    <protectedRange sqref="V58:X88 AD58:AE88 R58:T88" name="Rango2_1"/>
  </protectedRanges>
  <mergeCells count="35">
    <mergeCell ref="O3:O5"/>
    <mergeCell ref="P3:P5"/>
    <mergeCell ref="C2:H2"/>
    <mergeCell ref="I2:L2"/>
    <mergeCell ref="L3:L5"/>
    <mergeCell ref="M2:Q2"/>
    <mergeCell ref="C3:C5"/>
    <mergeCell ref="D3:D5"/>
    <mergeCell ref="E3:E5"/>
    <mergeCell ref="F3:F5"/>
    <mergeCell ref="G3:G5"/>
    <mergeCell ref="H3:H5"/>
    <mergeCell ref="B2:B5"/>
    <mergeCell ref="B53:B56"/>
    <mergeCell ref="C53:Q53"/>
    <mergeCell ref="R53:W53"/>
    <mergeCell ref="X53:AE53"/>
    <mergeCell ref="C54:E56"/>
    <mergeCell ref="F54:H56"/>
    <mergeCell ref="I54:K56"/>
    <mergeCell ref="L54:N56"/>
    <mergeCell ref="O54:Q56"/>
    <mergeCell ref="I3:I5"/>
    <mergeCell ref="J3:J5"/>
    <mergeCell ref="K3:K5"/>
    <mergeCell ref="Q3:Q5"/>
    <mergeCell ref="M3:M5"/>
    <mergeCell ref="N3:N5"/>
    <mergeCell ref="AD54:AE56"/>
    <mergeCell ref="R54:S56"/>
    <mergeCell ref="T54:U56"/>
    <mergeCell ref="V54:W56"/>
    <mergeCell ref="X54:X56"/>
    <mergeCell ref="Y54:AA56"/>
    <mergeCell ref="AB54:AC56"/>
  </mergeCells>
  <phoneticPr fontId="4" type="noConversion"/>
  <pageMargins left="0.75" right="0.75" top="1" bottom="1" header="0" footer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AE140"/>
  <sheetViews>
    <sheetView zoomScale="75" workbookViewId="0">
      <selection activeCell="E15" sqref="E15"/>
    </sheetView>
  </sheetViews>
  <sheetFormatPr baseColWidth="10" defaultRowHeight="12.75"/>
  <cols>
    <col min="2" max="2" width="5" customWidth="1"/>
    <col min="3" max="3" width="9.5703125" customWidth="1"/>
    <col min="4" max="4" width="11.140625" customWidth="1"/>
    <col min="5" max="5" width="11" customWidth="1"/>
    <col min="6" max="6" width="14.85546875" customWidth="1"/>
    <col min="8" max="8" width="10.85546875" style="8" customWidth="1"/>
  </cols>
  <sheetData>
    <row r="1" spans="1:21" ht="13.5" thickBot="1">
      <c r="A1" s="90" t="s">
        <v>81</v>
      </c>
    </row>
    <row r="2" spans="1:21" ht="13.5" thickTop="1">
      <c r="B2" s="346" t="s">
        <v>88</v>
      </c>
      <c r="C2" s="349" t="s">
        <v>56</v>
      </c>
      <c r="D2" s="350"/>
      <c r="E2" s="350"/>
      <c r="F2" s="350"/>
      <c r="G2" s="350"/>
      <c r="H2" s="351"/>
      <c r="I2" s="352" t="s">
        <v>11</v>
      </c>
      <c r="J2" s="353"/>
      <c r="K2" s="353"/>
      <c r="L2" s="351"/>
      <c r="M2" s="354" t="s">
        <v>12</v>
      </c>
      <c r="N2" s="355"/>
      <c r="O2" s="355"/>
      <c r="P2" s="355"/>
      <c r="Q2" s="356"/>
    </row>
    <row r="3" spans="1:21" ht="12.75" customHeight="1">
      <c r="B3" s="347"/>
      <c r="C3" s="377" t="s">
        <v>57</v>
      </c>
      <c r="D3" s="380" t="s">
        <v>58</v>
      </c>
      <c r="E3" s="380" t="s">
        <v>59</v>
      </c>
      <c r="F3" s="380" t="s">
        <v>60</v>
      </c>
      <c r="G3" s="381" t="s">
        <v>61</v>
      </c>
      <c r="H3" s="382" t="s">
        <v>62</v>
      </c>
      <c r="I3" s="370" t="s">
        <v>3</v>
      </c>
      <c r="J3" s="373" t="s">
        <v>63</v>
      </c>
      <c r="K3" s="326" t="s">
        <v>64</v>
      </c>
      <c r="L3" s="374" t="s">
        <v>62</v>
      </c>
      <c r="M3" s="363" t="s">
        <v>65</v>
      </c>
      <c r="N3" s="365" t="s">
        <v>66</v>
      </c>
      <c r="O3" s="365" t="s">
        <v>67</v>
      </c>
      <c r="P3" s="368" t="s">
        <v>68</v>
      </c>
      <c r="Q3" s="357" t="s">
        <v>62</v>
      </c>
    </row>
    <row r="4" spans="1:21">
      <c r="B4" s="347"/>
      <c r="C4" s="378"/>
      <c r="D4" s="366"/>
      <c r="E4" s="366"/>
      <c r="F4" s="366"/>
      <c r="G4" s="327"/>
      <c r="H4" s="383"/>
      <c r="I4" s="371"/>
      <c r="J4" s="366"/>
      <c r="K4" s="327"/>
      <c r="L4" s="375"/>
      <c r="M4" s="331"/>
      <c r="N4" s="366"/>
      <c r="O4" s="366"/>
      <c r="P4" s="327"/>
      <c r="Q4" s="358"/>
    </row>
    <row r="5" spans="1:21" ht="13.5" thickBot="1">
      <c r="B5" s="348"/>
      <c r="C5" s="379"/>
      <c r="D5" s="367"/>
      <c r="E5" s="366"/>
      <c r="F5" s="367"/>
      <c r="G5" s="369"/>
      <c r="H5" s="384"/>
      <c r="I5" s="372"/>
      <c r="J5" s="367"/>
      <c r="K5" s="369"/>
      <c r="L5" s="376"/>
      <c r="M5" s="364"/>
      <c r="N5" s="367"/>
      <c r="O5" s="367"/>
      <c r="P5" s="369"/>
      <c r="Q5" s="359"/>
    </row>
    <row r="6" spans="1:21" ht="13.5" thickBot="1">
      <c r="A6">
        <f>IF(C6="NE",0,1)</f>
        <v>1</v>
      </c>
      <c r="B6" s="97" t="s">
        <v>89</v>
      </c>
      <c r="C6" s="183">
        <f>IF(C58+D58+E58&gt;13,5,IF(C58+D58+E58&gt;10,4,IF(C58+D58+E58&gt;7,3,IF(C58+D58+E58&gt;5,2,"NE"))))</f>
        <v>2</v>
      </c>
      <c r="D6" s="183">
        <f>IF(F58+G58+H58&gt;13,5,IF(F58+G58+H58&gt;10,4,IF(F58+G58+H58&gt;7,3,IF(F58+G58+H58&gt;5,2,"NE"))))</f>
        <v>4</v>
      </c>
      <c r="E6" s="246"/>
      <c r="F6" s="183">
        <f>IF(L58+M58+N58&gt;13,5,IF(L58+M58+N58&gt;10,4,IF(L58+M58+N58&gt;7,3,IF(L58+M58+N58&gt;5,2,"NE"))))</f>
        <v>3</v>
      </c>
      <c r="G6" s="183">
        <f>IF(O58+P58+Q58&gt;13,5,IF(O58+P58+Q58&gt;10,4,IF(O58+P58+Q58&gt;7,3,IF(O58+P58+Q58&gt;5,2,"NE"))))</f>
        <v>3</v>
      </c>
      <c r="H6" s="184" t="str">
        <f>IF(COUNTIF(C6:G6,2)&gt;1,"D","A")</f>
        <v>A</v>
      </c>
      <c r="I6" s="183">
        <f>IF(R58+S58&gt;8,5,IF(R58+S58&gt;6,4,IF(R58+S58&gt;4,3,IF(R58+S58&gt;2,2,"NE"))))</f>
        <v>5</v>
      </c>
      <c r="J6" s="246"/>
      <c r="K6" s="183">
        <f>IF(V58+W58&gt;8,5,IF(V58+W58&gt;6,4,IF(V58+W58&gt;4,3,IF(V58+W58&gt;2,2,"NE"))))</f>
        <v>3</v>
      </c>
      <c r="L6" s="184" t="str">
        <f>IF(OR(COUNTIF(I6:K6,2)&gt;1,H6="D"),"D","A")</f>
        <v>A</v>
      </c>
      <c r="M6" s="183">
        <f>X58</f>
        <v>3</v>
      </c>
      <c r="N6" s="183">
        <f>IF(Y58+Z58+AA58&gt;13,5,IF(Y58+Z58+AA58&gt;10,4,IF(Y58+Z58+AA58&gt;7,3,IF(Y58+Z58+AA58&gt;5,2,"NE"))))</f>
        <v>2</v>
      </c>
      <c r="O6" s="246"/>
      <c r="P6" s="183">
        <f>IF(AD58+AE58&gt;8,5,IF(AD58+AE58&gt;6,4,IF(AD58+AE58&gt;4,3,IF(AD58+AE58&gt;2,2,"NE"))))</f>
        <v>3</v>
      </c>
      <c r="Q6" s="184" t="str">
        <f>IF(OR(COUNTIF(M6:P6,2)&gt;1,L6="D"),"D","A")</f>
        <v>A</v>
      </c>
      <c r="S6">
        <f>IF(AND(SUM(C6:G6)&gt;0,H6="A"),1,0)</f>
        <v>1</v>
      </c>
      <c r="T6">
        <f>IF(AND(SUM(I6:K6)&gt;0,L6="A"),1,0)</f>
        <v>1</v>
      </c>
      <c r="U6">
        <f>IF(AND(SUM(M6:P6)&gt;0,Q6="A"),1,0)</f>
        <v>1</v>
      </c>
    </row>
    <row r="7" spans="1:21" ht="13.5" thickBot="1">
      <c r="A7">
        <f t="shared" ref="A7:A43" si="0">IF(C7="NE",0,1)</f>
        <v>1</v>
      </c>
      <c r="B7" s="100" t="s">
        <v>90</v>
      </c>
      <c r="C7" s="183">
        <f t="shared" ref="C7:C43" si="1">IF(C59+D59+E59&gt;13,5,IF(C59+D59+E59&gt;10,4,IF(C59+D59+E59&gt;7,3,IF(C59+D59+E59&gt;5,2,"NE"))))</f>
        <v>5</v>
      </c>
      <c r="D7" s="183">
        <f t="shared" ref="D7:D43" si="2">IF(F59+G59+H59&gt;13,5,IF(F59+G59+H59&gt;10,4,IF(F59+G59+H59&gt;7,3,IF(F59+G59+H59&gt;5,2,"NE"))))</f>
        <v>4</v>
      </c>
      <c r="E7" s="246"/>
      <c r="F7" s="183">
        <f t="shared" ref="F7:F43" si="3">IF(L59+M59+N59&gt;13,5,IF(L59+M59+N59&gt;10,4,IF(L59+M59+N59&gt;7,3,IF(L59+M59+N59&gt;5,2,"NE"))))</f>
        <v>5</v>
      </c>
      <c r="G7" s="183">
        <f t="shared" ref="G7:G43" si="4">IF(O59+P59+Q59&gt;13,5,IF(O59+P59+Q59&gt;10,4,IF(O59+P59+Q59&gt;7,3,IF(O59+P59+Q59&gt;5,2,"NE"))))</f>
        <v>3</v>
      </c>
      <c r="H7" s="184" t="str">
        <f t="shared" ref="H7:H43" si="5">IF(COUNTIF(C7:G7,2)&gt;1,"D","A")</f>
        <v>A</v>
      </c>
      <c r="I7" s="183">
        <f t="shared" ref="I7:I43" si="6">IF(R59+S59&gt;8,5,IF(R59+S59&gt;6,4,IF(R59+S59&gt;4,3,IF(R59+S59&gt;2,2,"NE"))))</f>
        <v>5</v>
      </c>
      <c r="J7" s="246"/>
      <c r="K7" s="183">
        <f t="shared" ref="K7:K43" si="7">IF(V59+W59&gt;8,5,IF(V59+W59&gt;6,4,IF(V59+W59&gt;4,3,IF(V59+W59&gt;2,2,"NE"))))</f>
        <v>5</v>
      </c>
      <c r="L7" s="184" t="str">
        <f t="shared" ref="L7:L43" si="8">IF(OR(COUNTIF(I7:K7,2)&gt;1,H7="D"),"D","A")</f>
        <v>A</v>
      </c>
      <c r="M7" s="183">
        <f t="shared" ref="M7:M43" si="9">X59</f>
        <v>5</v>
      </c>
      <c r="N7" s="183">
        <f t="shared" ref="N7:N43" si="10">IF(Y59+Z59+AA59&gt;13,5,IF(Y59+Z59+AA59&gt;10,4,IF(Y59+Z59+AA59&gt;7,3,IF(Y59+Z59+AA59&gt;5,2,"NE"))))</f>
        <v>4</v>
      </c>
      <c r="O7" s="246"/>
      <c r="P7" s="183">
        <f t="shared" ref="P7:P43" si="11">IF(AD59+AE59&gt;8,5,IF(AD59+AE59&gt;6,4,IF(AD59+AE59&gt;4,3,IF(AD59+AE59&gt;2,2,"NE"))))</f>
        <v>4</v>
      </c>
      <c r="Q7" s="184" t="str">
        <f t="shared" ref="Q7:Q43" si="12">IF(OR(COUNTIF(M7:P7,2)&gt;1,L7="D"),"D","A")</f>
        <v>A</v>
      </c>
      <c r="S7">
        <f t="shared" ref="S7:S43" si="13">IF(AND(SUM(C7:G7)&gt;0,H7="A"),1,0)</f>
        <v>1</v>
      </c>
      <c r="T7">
        <f t="shared" ref="T7:T43" si="14">IF(AND(SUM(I7:K7)&gt;0,L7="A"),1,0)</f>
        <v>1</v>
      </c>
      <c r="U7">
        <f t="shared" ref="U7:U43" si="15">IF(AND(SUM(M7:P7)&gt;0,Q7="A"),1,0)</f>
        <v>1</v>
      </c>
    </row>
    <row r="8" spans="1:21" ht="13.5" thickBot="1">
      <c r="A8">
        <f t="shared" si="0"/>
        <v>1</v>
      </c>
      <c r="B8" s="100" t="s">
        <v>91</v>
      </c>
      <c r="C8" s="183">
        <f t="shared" si="1"/>
        <v>5</v>
      </c>
      <c r="D8" s="183">
        <f t="shared" si="2"/>
        <v>5</v>
      </c>
      <c r="E8" s="246"/>
      <c r="F8" s="183">
        <f t="shared" si="3"/>
        <v>5</v>
      </c>
      <c r="G8" s="183">
        <f t="shared" si="4"/>
        <v>3</v>
      </c>
      <c r="H8" s="184" t="str">
        <f t="shared" si="5"/>
        <v>A</v>
      </c>
      <c r="I8" s="183">
        <f t="shared" si="6"/>
        <v>5</v>
      </c>
      <c r="J8" s="246"/>
      <c r="K8" s="183">
        <f t="shared" si="7"/>
        <v>5</v>
      </c>
      <c r="L8" s="184" t="str">
        <f t="shared" si="8"/>
        <v>A</v>
      </c>
      <c r="M8" s="183">
        <f t="shared" si="9"/>
        <v>5</v>
      </c>
      <c r="N8" s="183">
        <f t="shared" si="10"/>
        <v>5</v>
      </c>
      <c r="O8" s="246"/>
      <c r="P8" s="183">
        <f t="shared" si="11"/>
        <v>5</v>
      </c>
      <c r="Q8" s="184" t="str">
        <f t="shared" si="12"/>
        <v>A</v>
      </c>
      <c r="S8">
        <f t="shared" si="13"/>
        <v>1</v>
      </c>
      <c r="T8">
        <f t="shared" si="14"/>
        <v>1</v>
      </c>
      <c r="U8">
        <f t="shared" si="15"/>
        <v>1</v>
      </c>
    </row>
    <row r="9" spans="1:21" ht="13.5" thickBot="1">
      <c r="A9">
        <f t="shared" si="0"/>
        <v>1</v>
      </c>
      <c r="B9" s="100" t="s">
        <v>92</v>
      </c>
      <c r="C9" s="183">
        <f t="shared" si="1"/>
        <v>5</v>
      </c>
      <c r="D9" s="183">
        <f t="shared" si="2"/>
        <v>4</v>
      </c>
      <c r="E9" s="246"/>
      <c r="F9" s="183">
        <f t="shared" si="3"/>
        <v>5</v>
      </c>
      <c r="G9" s="183">
        <f t="shared" si="4"/>
        <v>3</v>
      </c>
      <c r="H9" s="184" t="str">
        <f t="shared" si="5"/>
        <v>A</v>
      </c>
      <c r="I9" s="183">
        <f t="shared" si="6"/>
        <v>5</v>
      </c>
      <c r="J9" s="246"/>
      <c r="K9" s="183">
        <f t="shared" si="7"/>
        <v>4</v>
      </c>
      <c r="L9" s="184" t="str">
        <f t="shared" si="8"/>
        <v>A</v>
      </c>
      <c r="M9" s="183">
        <f t="shared" si="9"/>
        <v>2</v>
      </c>
      <c r="N9" s="183">
        <f t="shared" si="10"/>
        <v>5</v>
      </c>
      <c r="O9" s="246"/>
      <c r="P9" s="183">
        <f t="shared" si="11"/>
        <v>5</v>
      </c>
      <c r="Q9" s="184" t="str">
        <f t="shared" si="12"/>
        <v>A</v>
      </c>
      <c r="S9">
        <f t="shared" si="13"/>
        <v>1</v>
      </c>
      <c r="T9">
        <f t="shared" si="14"/>
        <v>1</v>
      </c>
      <c r="U9">
        <f t="shared" si="15"/>
        <v>1</v>
      </c>
    </row>
    <row r="10" spans="1:21" ht="13.5" thickBot="1">
      <c r="A10">
        <f t="shared" si="0"/>
        <v>1</v>
      </c>
      <c r="B10" s="100" t="s">
        <v>93</v>
      </c>
      <c r="C10" s="183">
        <f t="shared" si="1"/>
        <v>5</v>
      </c>
      <c r="D10" s="183">
        <f t="shared" si="2"/>
        <v>5</v>
      </c>
      <c r="E10" s="246"/>
      <c r="F10" s="183">
        <f t="shared" si="3"/>
        <v>5</v>
      </c>
      <c r="G10" s="183">
        <f t="shared" si="4"/>
        <v>4</v>
      </c>
      <c r="H10" s="184" t="str">
        <f t="shared" si="5"/>
        <v>A</v>
      </c>
      <c r="I10" s="183">
        <f t="shared" si="6"/>
        <v>5</v>
      </c>
      <c r="J10" s="246"/>
      <c r="K10" s="183">
        <f t="shared" si="7"/>
        <v>5</v>
      </c>
      <c r="L10" s="184" t="str">
        <f t="shared" si="8"/>
        <v>A</v>
      </c>
      <c r="M10" s="183">
        <f t="shared" si="9"/>
        <v>5</v>
      </c>
      <c r="N10" s="183">
        <f t="shared" si="10"/>
        <v>5</v>
      </c>
      <c r="O10" s="246"/>
      <c r="P10" s="183">
        <f t="shared" si="11"/>
        <v>5</v>
      </c>
      <c r="Q10" s="184" t="str">
        <f t="shared" si="12"/>
        <v>A</v>
      </c>
      <c r="S10">
        <f t="shared" si="13"/>
        <v>1</v>
      </c>
      <c r="T10">
        <f t="shared" si="14"/>
        <v>1</v>
      </c>
      <c r="U10">
        <f t="shared" si="15"/>
        <v>1</v>
      </c>
    </row>
    <row r="11" spans="1:21" ht="13.5" thickBot="1">
      <c r="A11">
        <f t="shared" si="0"/>
        <v>1</v>
      </c>
      <c r="B11" s="100" t="s">
        <v>94</v>
      </c>
      <c r="C11" s="183">
        <f t="shared" si="1"/>
        <v>4</v>
      </c>
      <c r="D11" s="183">
        <f t="shared" si="2"/>
        <v>4</v>
      </c>
      <c r="E11" s="246"/>
      <c r="F11" s="183">
        <f t="shared" si="3"/>
        <v>4</v>
      </c>
      <c r="G11" s="183">
        <f t="shared" si="4"/>
        <v>2</v>
      </c>
      <c r="H11" s="184" t="str">
        <f t="shared" si="5"/>
        <v>A</v>
      </c>
      <c r="I11" s="183">
        <f t="shared" si="6"/>
        <v>5</v>
      </c>
      <c r="J11" s="246"/>
      <c r="K11" s="183">
        <f t="shared" si="7"/>
        <v>5</v>
      </c>
      <c r="L11" s="184" t="str">
        <f t="shared" si="8"/>
        <v>A</v>
      </c>
      <c r="M11" s="183">
        <f t="shared" si="9"/>
        <v>5</v>
      </c>
      <c r="N11" s="183">
        <f t="shared" si="10"/>
        <v>3</v>
      </c>
      <c r="O11" s="246"/>
      <c r="P11" s="183">
        <f t="shared" si="11"/>
        <v>3</v>
      </c>
      <c r="Q11" s="184" t="str">
        <f t="shared" si="12"/>
        <v>A</v>
      </c>
      <c r="S11">
        <f t="shared" si="13"/>
        <v>1</v>
      </c>
      <c r="T11">
        <f t="shared" si="14"/>
        <v>1</v>
      </c>
      <c r="U11">
        <f t="shared" si="15"/>
        <v>1</v>
      </c>
    </row>
    <row r="12" spans="1:21" ht="13.5" thickBot="1">
      <c r="A12">
        <f t="shared" si="0"/>
        <v>1</v>
      </c>
      <c r="B12" s="100" t="s">
        <v>95</v>
      </c>
      <c r="C12" s="183">
        <f t="shared" si="1"/>
        <v>4</v>
      </c>
      <c r="D12" s="183">
        <f t="shared" si="2"/>
        <v>4</v>
      </c>
      <c r="E12" s="246"/>
      <c r="F12" s="183">
        <f t="shared" si="3"/>
        <v>5</v>
      </c>
      <c r="G12" s="183">
        <f t="shared" si="4"/>
        <v>3</v>
      </c>
      <c r="H12" s="184" t="str">
        <f t="shared" si="5"/>
        <v>A</v>
      </c>
      <c r="I12" s="183">
        <f t="shared" si="6"/>
        <v>5</v>
      </c>
      <c r="J12" s="246"/>
      <c r="K12" s="183">
        <f t="shared" si="7"/>
        <v>4</v>
      </c>
      <c r="L12" s="184" t="str">
        <f t="shared" si="8"/>
        <v>A</v>
      </c>
      <c r="M12" s="183">
        <f t="shared" si="9"/>
        <v>5</v>
      </c>
      <c r="N12" s="183">
        <f t="shared" si="10"/>
        <v>4</v>
      </c>
      <c r="O12" s="246"/>
      <c r="P12" s="183">
        <f t="shared" si="11"/>
        <v>4</v>
      </c>
      <c r="Q12" s="184" t="str">
        <f t="shared" si="12"/>
        <v>A</v>
      </c>
      <c r="S12">
        <f t="shared" si="13"/>
        <v>1</v>
      </c>
      <c r="T12">
        <f t="shared" si="14"/>
        <v>1</v>
      </c>
      <c r="U12">
        <f t="shared" si="15"/>
        <v>1</v>
      </c>
    </row>
    <row r="13" spans="1:21" ht="13.5" thickBot="1">
      <c r="A13">
        <f t="shared" si="0"/>
        <v>1</v>
      </c>
      <c r="B13" s="100" t="s">
        <v>96</v>
      </c>
      <c r="C13" s="183">
        <f t="shared" si="1"/>
        <v>5</v>
      </c>
      <c r="D13" s="183">
        <f t="shared" si="2"/>
        <v>5</v>
      </c>
      <c r="E13" s="246"/>
      <c r="F13" s="183">
        <f t="shared" si="3"/>
        <v>5</v>
      </c>
      <c r="G13" s="183">
        <f t="shared" si="4"/>
        <v>4</v>
      </c>
      <c r="H13" s="184" t="str">
        <f t="shared" si="5"/>
        <v>A</v>
      </c>
      <c r="I13" s="183">
        <f t="shared" si="6"/>
        <v>5</v>
      </c>
      <c r="J13" s="246"/>
      <c r="K13" s="183">
        <f t="shared" si="7"/>
        <v>5</v>
      </c>
      <c r="L13" s="184" t="str">
        <f t="shared" si="8"/>
        <v>A</v>
      </c>
      <c r="M13" s="183">
        <f t="shared" si="9"/>
        <v>5</v>
      </c>
      <c r="N13" s="183">
        <f t="shared" si="10"/>
        <v>5</v>
      </c>
      <c r="O13" s="246"/>
      <c r="P13" s="183">
        <f t="shared" si="11"/>
        <v>5</v>
      </c>
      <c r="Q13" s="184" t="str">
        <f t="shared" si="12"/>
        <v>A</v>
      </c>
      <c r="S13">
        <f t="shared" si="13"/>
        <v>1</v>
      </c>
      <c r="T13">
        <f t="shared" si="14"/>
        <v>1</v>
      </c>
      <c r="U13">
        <f t="shared" si="15"/>
        <v>1</v>
      </c>
    </row>
    <row r="14" spans="1:21" ht="13.5" thickBot="1">
      <c r="A14">
        <f t="shared" si="0"/>
        <v>1</v>
      </c>
      <c r="B14" s="100" t="s">
        <v>97</v>
      </c>
      <c r="C14" s="183">
        <f t="shared" si="1"/>
        <v>3</v>
      </c>
      <c r="D14" s="183">
        <f t="shared" si="2"/>
        <v>2</v>
      </c>
      <c r="E14" s="246"/>
      <c r="F14" s="183">
        <f t="shared" si="3"/>
        <v>2</v>
      </c>
      <c r="G14" s="183">
        <f t="shared" si="4"/>
        <v>2</v>
      </c>
      <c r="H14" s="184" t="str">
        <f t="shared" si="5"/>
        <v>D</v>
      </c>
      <c r="I14" s="183">
        <f t="shared" si="6"/>
        <v>4</v>
      </c>
      <c r="J14" s="246"/>
      <c r="K14" s="183">
        <f t="shared" si="7"/>
        <v>3</v>
      </c>
      <c r="L14" s="184" t="str">
        <f t="shared" si="8"/>
        <v>D</v>
      </c>
      <c r="M14" s="183">
        <f t="shared" si="9"/>
        <v>3</v>
      </c>
      <c r="N14" s="183">
        <f t="shared" si="10"/>
        <v>2</v>
      </c>
      <c r="O14" s="246"/>
      <c r="P14" s="183">
        <f t="shared" si="11"/>
        <v>4</v>
      </c>
      <c r="Q14" s="184" t="str">
        <f t="shared" si="12"/>
        <v>D</v>
      </c>
      <c r="S14">
        <f t="shared" si="13"/>
        <v>0</v>
      </c>
      <c r="T14">
        <f t="shared" si="14"/>
        <v>0</v>
      </c>
      <c r="U14">
        <f t="shared" si="15"/>
        <v>0</v>
      </c>
    </row>
    <row r="15" spans="1:21" ht="13.5" thickBot="1">
      <c r="A15">
        <f t="shared" si="0"/>
        <v>1</v>
      </c>
      <c r="B15" s="100" t="s">
        <v>98</v>
      </c>
      <c r="C15" s="183">
        <f t="shared" si="1"/>
        <v>5</v>
      </c>
      <c r="D15" s="183">
        <f t="shared" si="2"/>
        <v>5</v>
      </c>
      <c r="E15" s="246"/>
      <c r="F15" s="183">
        <f t="shared" si="3"/>
        <v>5</v>
      </c>
      <c r="G15" s="183">
        <f t="shared" si="4"/>
        <v>5</v>
      </c>
      <c r="H15" s="184" t="str">
        <f t="shared" si="5"/>
        <v>A</v>
      </c>
      <c r="I15" s="183">
        <f t="shared" si="6"/>
        <v>5</v>
      </c>
      <c r="J15" s="246"/>
      <c r="K15" s="183">
        <f t="shared" si="7"/>
        <v>5</v>
      </c>
      <c r="L15" s="184" t="str">
        <f t="shared" si="8"/>
        <v>A</v>
      </c>
      <c r="M15" s="183">
        <f t="shared" si="9"/>
        <v>5</v>
      </c>
      <c r="N15" s="183">
        <f t="shared" si="10"/>
        <v>5</v>
      </c>
      <c r="O15" s="246"/>
      <c r="P15" s="183">
        <f t="shared" si="11"/>
        <v>5</v>
      </c>
      <c r="Q15" s="184" t="str">
        <f t="shared" si="12"/>
        <v>A</v>
      </c>
      <c r="S15">
        <f t="shared" si="13"/>
        <v>1</v>
      </c>
      <c r="T15">
        <f t="shared" si="14"/>
        <v>1</v>
      </c>
      <c r="U15">
        <f t="shared" si="15"/>
        <v>1</v>
      </c>
    </row>
    <row r="16" spans="1:21" ht="13.5" thickBot="1">
      <c r="A16">
        <f t="shared" si="0"/>
        <v>1</v>
      </c>
      <c r="B16" s="100" t="s">
        <v>99</v>
      </c>
      <c r="C16" s="183">
        <f t="shared" si="1"/>
        <v>5</v>
      </c>
      <c r="D16" s="183">
        <f t="shared" si="2"/>
        <v>4</v>
      </c>
      <c r="E16" s="246"/>
      <c r="F16" s="183">
        <f t="shared" si="3"/>
        <v>5</v>
      </c>
      <c r="G16" s="183">
        <f t="shared" si="4"/>
        <v>4</v>
      </c>
      <c r="H16" s="184" t="str">
        <f t="shared" si="5"/>
        <v>A</v>
      </c>
      <c r="I16" s="183">
        <f t="shared" si="6"/>
        <v>5</v>
      </c>
      <c r="J16" s="246"/>
      <c r="K16" s="183">
        <f t="shared" si="7"/>
        <v>4</v>
      </c>
      <c r="L16" s="184" t="str">
        <f t="shared" si="8"/>
        <v>A</v>
      </c>
      <c r="M16" s="183">
        <f t="shared" si="9"/>
        <v>4</v>
      </c>
      <c r="N16" s="183">
        <f t="shared" si="10"/>
        <v>5</v>
      </c>
      <c r="O16" s="246"/>
      <c r="P16" s="183">
        <f t="shared" si="11"/>
        <v>5</v>
      </c>
      <c r="Q16" s="184" t="str">
        <f t="shared" si="12"/>
        <v>A</v>
      </c>
      <c r="S16">
        <f t="shared" si="13"/>
        <v>1</v>
      </c>
      <c r="T16">
        <f t="shared" si="14"/>
        <v>1</v>
      </c>
      <c r="U16">
        <f t="shared" si="15"/>
        <v>1</v>
      </c>
    </row>
    <row r="17" spans="1:21" ht="13.5" thickBot="1">
      <c r="A17">
        <f t="shared" si="0"/>
        <v>1</v>
      </c>
      <c r="B17" s="100" t="s">
        <v>100</v>
      </c>
      <c r="C17" s="183">
        <f t="shared" si="1"/>
        <v>4</v>
      </c>
      <c r="D17" s="183">
        <f t="shared" si="2"/>
        <v>3</v>
      </c>
      <c r="E17" s="246"/>
      <c r="F17" s="183">
        <f t="shared" si="3"/>
        <v>5</v>
      </c>
      <c r="G17" s="183">
        <f t="shared" si="4"/>
        <v>2</v>
      </c>
      <c r="H17" s="184" t="str">
        <f t="shared" si="5"/>
        <v>A</v>
      </c>
      <c r="I17" s="183">
        <f t="shared" si="6"/>
        <v>5</v>
      </c>
      <c r="J17" s="246"/>
      <c r="K17" s="183">
        <f t="shared" si="7"/>
        <v>4</v>
      </c>
      <c r="L17" s="184" t="str">
        <f t="shared" si="8"/>
        <v>A</v>
      </c>
      <c r="M17" s="183">
        <f t="shared" si="9"/>
        <v>4</v>
      </c>
      <c r="N17" s="183">
        <f t="shared" si="10"/>
        <v>4</v>
      </c>
      <c r="O17" s="246"/>
      <c r="P17" s="183">
        <f t="shared" si="11"/>
        <v>4</v>
      </c>
      <c r="Q17" s="184" t="str">
        <f t="shared" si="12"/>
        <v>A</v>
      </c>
      <c r="S17">
        <f t="shared" si="13"/>
        <v>1</v>
      </c>
      <c r="T17">
        <f t="shared" si="14"/>
        <v>1</v>
      </c>
      <c r="U17">
        <f t="shared" si="15"/>
        <v>1</v>
      </c>
    </row>
    <row r="18" spans="1:21" ht="13.5" thickBot="1">
      <c r="A18">
        <f t="shared" si="0"/>
        <v>1</v>
      </c>
      <c r="B18" s="100" t="s">
        <v>101</v>
      </c>
      <c r="C18" s="183">
        <f t="shared" si="1"/>
        <v>5</v>
      </c>
      <c r="D18" s="183">
        <f t="shared" si="2"/>
        <v>4</v>
      </c>
      <c r="E18" s="246"/>
      <c r="F18" s="183">
        <f t="shared" si="3"/>
        <v>4</v>
      </c>
      <c r="G18" s="183">
        <f t="shared" si="4"/>
        <v>3</v>
      </c>
      <c r="H18" s="184" t="str">
        <f t="shared" si="5"/>
        <v>A</v>
      </c>
      <c r="I18" s="183">
        <f t="shared" si="6"/>
        <v>5</v>
      </c>
      <c r="J18" s="246"/>
      <c r="K18" s="183">
        <f t="shared" si="7"/>
        <v>4</v>
      </c>
      <c r="L18" s="184" t="str">
        <f t="shared" si="8"/>
        <v>A</v>
      </c>
      <c r="M18" s="183">
        <f t="shared" si="9"/>
        <v>2</v>
      </c>
      <c r="N18" s="183">
        <f t="shared" si="10"/>
        <v>3</v>
      </c>
      <c r="O18" s="246"/>
      <c r="P18" s="183">
        <f t="shared" si="11"/>
        <v>5</v>
      </c>
      <c r="Q18" s="184" t="str">
        <f t="shared" si="12"/>
        <v>A</v>
      </c>
      <c r="S18">
        <f t="shared" si="13"/>
        <v>1</v>
      </c>
      <c r="T18">
        <f t="shared" si="14"/>
        <v>1</v>
      </c>
      <c r="U18">
        <f t="shared" si="15"/>
        <v>1</v>
      </c>
    </row>
    <row r="19" spans="1:21" ht="13.5" thickBot="1">
      <c r="A19">
        <f t="shared" si="0"/>
        <v>1</v>
      </c>
      <c r="B19" s="100" t="s">
        <v>102</v>
      </c>
      <c r="C19" s="183">
        <f t="shared" si="1"/>
        <v>5</v>
      </c>
      <c r="D19" s="183">
        <f t="shared" si="2"/>
        <v>5</v>
      </c>
      <c r="E19" s="246"/>
      <c r="F19" s="183">
        <f t="shared" si="3"/>
        <v>5</v>
      </c>
      <c r="G19" s="183">
        <f t="shared" si="4"/>
        <v>5</v>
      </c>
      <c r="H19" s="184" t="str">
        <f t="shared" si="5"/>
        <v>A</v>
      </c>
      <c r="I19" s="183">
        <f t="shared" si="6"/>
        <v>5</v>
      </c>
      <c r="J19" s="246"/>
      <c r="K19" s="183">
        <f t="shared" si="7"/>
        <v>2</v>
      </c>
      <c r="L19" s="184" t="str">
        <f t="shared" si="8"/>
        <v>A</v>
      </c>
      <c r="M19" s="183">
        <f t="shared" si="9"/>
        <v>2</v>
      </c>
      <c r="N19" s="183">
        <f t="shared" si="10"/>
        <v>2</v>
      </c>
      <c r="O19" s="246"/>
      <c r="P19" s="183">
        <f t="shared" si="11"/>
        <v>4</v>
      </c>
      <c r="Q19" s="184" t="str">
        <f t="shared" si="12"/>
        <v>D</v>
      </c>
      <c r="S19">
        <f t="shared" si="13"/>
        <v>1</v>
      </c>
      <c r="T19">
        <f t="shared" si="14"/>
        <v>1</v>
      </c>
      <c r="U19">
        <f t="shared" si="15"/>
        <v>0</v>
      </c>
    </row>
    <row r="20" spans="1:21" ht="13.5" thickBot="1">
      <c r="A20">
        <f t="shared" si="0"/>
        <v>1</v>
      </c>
      <c r="B20" s="100" t="s">
        <v>103</v>
      </c>
      <c r="C20" s="183">
        <f t="shared" si="1"/>
        <v>4</v>
      </c>
      <c r="D20" s="183">
        <f t="shared" si="2"/>
        <v>3</v>
      </c>
      <c r="E20" s="246"/>
      <c r="F20" s="183">
        <f t="shared" si="3"/>
        <v>5</v>
      </c>
      <c r="G20" s="183">
        <f t="shared" si="4"/>
        <v>3</v>
      </c>
      <c r="H20" s="184" t="str">
        <f t="shared" si="5"/>
        <v>A</v>
      </c>
      <c r="I20" s="183">
        <f t="shared" si="6"/>
        <v>5</v>
      </c>
      <c r="J20" s="246"/>
      <c r="K20" s="183">
        <f t="shared" si="7"/>
        <v>5</v>
      </c>
      <c r="L20" s="184" t="str">
        <f t="shared" si="8"/>
        <v>A</v>
      </c>
      <c r="M20" s="183">
        <f t="shared" si="9"/>
        <v>5</v>
      </c>
      <c r="N20" s="183">
        <f t="shared" si="10"/>
        <v>4</v>
      </c>
      <c r="O20" s="246"/>
      <c r="P20" s="183">
        <f t="shared" si="11"/>
        <v>5</v>
      </c>
      <c r="Q20" s="184" t="str">
        <f t="shared" si="12"/>
        <v>A</v>
      </c>
      <c r="S20">
        <f t="shared" si="13"/>
        <v>1</v>
      </c>
      <c r="T20">
        <f t="shared" si="14"/>
        <v>1</v>
      </c>
      <c r="U20">
        <f t="shared" si="15"/>
        <v>1</v>
      </c>
    </row>
    <row r="21" spans="1:21" ht="13.5" thickBot="1">
      <c r="A21">
        <f t="shared" si="0"/>
        <v>1</v>
      </c>
      <c r="B21" s="100" t="s">
        <v>104</v>
      </c>
      <c r="C21" s="183">
        <f t="shared" si="1"/>
        <v>4</v>
      </c>
      <c r="D21" s="183">
        <f t="shared" si="2"/>
        <v>3</v>
      </c>
      <c r="E21" s="246"/>
      <c r="F21" s="183">
        <f t="shared" si="3"/>
        <v>5</v>
      </c>
      <c r="G21" s="183">
        <f t="shared" si="4"/>
        <v>2</v>
      </c>
      <c r="H21" s="184" t="str">
        <f t="shared" si="5"/>
        <v>A</v>
      </c>
      <c r="I21" s="183">
        <f t="shared" si="6"/>
        <v>5</v>
      </c>
      <c r="J21" s="246"/>
      <c r="K21" s="183">
        <f t="shared" si="7"/>
        <v>3</v>
      </c>
      <c r="L21" s="184" t="str">
        <f t="shared" si="8"/>
        <v>A</v>
      </c>
      <c r="M21" s="183">
        <f t="shared" si="9"/>
        <v>2</v>
      </c>
      <c r="N21" s="183">
        <f t="shared" si="10"/>
        <v>4</v>
      </c>
      <c r="O21" s="246"/>
      <c r="P21" s="183">
        <f t="shared" si="11"/>
        <v>5</v>
      </c>
      <c r="Q21" s="184" t="str">
        <f t="shared" si="12"/>
        <v>A</v>
      </c>
      <c r="S21">
        <f t="shared" si="13"/>
        <v>1</v>
      </c>
      <c r="T21">
        <f t="shared" si="14"/>
        <v>1</v>
      </c>
      <c r="U21">
        <f t="shared" si="15"/>
        <v>1</v>
      </c>
    </row>
    <row r="22" spans="1:21" ht="13.5" thickBot="1">
      <c r="A22">
        <f t="shared" si="0"/>
        <v>1</v>
      </c>
      <c r="B22" s="100" t="s">
        <v>105</v>
      </c>
      <c r="C22" s="183">
        <f t="shared" si="1"/>
        <v>5</v>
      </c>
      <c r="D22" s="183">
        <f t="shared" si="2"/>
        <v>4</v>
      </c>
      <c r="E22" s="246"/>
      <c r="F22" s="183">
        <f t="shared" si="3"/>
        <v>4</v>
      </c>
      <c r="G22" s="183">
        <f t="shared" si="4"/>
        <v>3</v>
      </c>
      <c r="H22" s="184" t="str">
        <f t="shared" si="5"/>
        <v>A</v>
      </c>
      <c r="I22" s="183">
        <f t="shared" si="6"/>
        <v>2</v>
      </c>
      <c r="J22" s="246"/>
      <c r="K22" s="183">
        <f t="shared" si="7"/>
        <v>3</v>
      </c>
      <c r="L22" s="184" t="str">
        <f t="shared" si="8"/>
        <v>A</v>
      </c>
      <c r="M22" s="183">
        <f t="shared" si="9"/>
        <v>2</v>
      </c>
      <c r="N22" s="183">
        <f t="shared" si="10"/>
        <v>3</v>
      </c>
      <c r="O22" s="246"/>
      <c r="P22" s="183">
        <f t="shared" si="11"/>
        <v>3</v>
      </c>
      <c r="Q22" s="184" t="str">
        <f t="shared" si="12"/>
        <v>A</v>
      </c>
      <c r="S22">
        <f t="shared" si="13"/>
        <v>1</v>
      </c>
      <c r="T22">
        <f t="shared" si="14"/>
        <v>1</v>
      </c>
      <c r="U22">
        <f t="shared" si="15"/>
        <v>1</v>
      </c>
    </row>
    <row r="23" spans="1:21" ht="13.5" thickBot="1">
      <c r="A23">
        <f t="shared" si="0"/>
        <v>1</v>
      </c>
      <c r="B23" s="100" t="s">
        <v>106</v>
      </c>
      <c r="C23" s="183">
        <f t="shared" si="1"/>
        <v>4</v>
      </c>
      <c r="D23" s="183">
        <f t="shared" si="2"/>
        <v>4</v>
      </c>
      <c r="E23" s="246"/>
      <c r="F23" s="183">
        <f t="shared" si="3"/>
        <v>5</v>
      </c>
      <c r="G23" s="183">
        <f t="shared" si="4"/>
        <v>3</v>
      </c>
      <c r="H23" s="184" t="str">
        <f t="shared" si="5"/>
        <v>A</v>
      </c>
      <c r="I23" s="183">
        <f t="shared" si="6"/>
        <v>5</v>
      </c>
      <c r="J23" s="246"/>
      <c r="K23" s="183">
        <f t="shared" si="7"/>
        <v>5</v>
      </c>
      <c r="L23" s="184" t="str">
        <f t="shared" si="8"/>
        <v>A</v>
      </c>
      <c r="M23" s="183">
        <f t="shared" si="9"/>
        <v>4</v>
      </c>
      <c r="N23" s="183">
        <f t="shared" si="10"/>
        <v>2</v>
      </c>
      <c r="O23" s="246"/>
      <c r="P23" s="183">
        <f t="shared" si="11"/>
        <v>5</v>
      </c>
      <c r="Q23" s="184" t="str">
        <f t="shared" si="12"/>
        <v>A</v>
      </c>
      <c r="S23">
        <f t="shared" si="13"/>
        <v>1</v>
      </c>
      <c r="T23">
        <f t="shared" si="14"/>
        <v>1</v>
      </c>
      <c r="U23">
        <f t="shared" si="15"/>
        <v>1</v>
      </c>
    </row>
    <row r="24" spans="1:21" ht="13.5" thickBot="1">
      <c r="A24">
        <f t="shared" si="0"/>
        <v>1</v>
      </c>
      <c r="B24" s="100" t="s">
        <v>107</v>
      </c>
      <c r="C24" s="183">
        <f t="shared" si="1"/>
        <v>3</v>
      </c>
      <c r="D24" s="183">
        <f t="shared" si="2"/>
        <v>4</v>
      </c>
      <c r="E24" s="246"/>
      <c r="F24" s="183">
        <f t="shared" si="3"/>
        <v>4</v>
      </c>
      <c r="G24" s="183">
        <f t="shared" si="4"/>
        <v>3</v>
      </c>
      <c r="H24" s="184" t="str">
        <f t="shared" si="5"/>
        <v>A</v>
      </c>
      <c r="I24" s="183">
        <f t="shared" si="6"/>
        <v>3</v>
      </c>
      <c r="J24" s="246"/>
      <c r="K24" s="183">
        <f t="shared" si="7"/>
        <v>2</v>
      </c>
      <c r="L24" s="184" t="str">
        <f t="shared" si="8"/>
        <v>A</v>
      </c>
      <c r="M24" s="183">
        <f t="shared" si="9"/>
        <v>2</v>
      </c>
      <c r="N24" s="183">
        <f t="shared" si="10"/>
        <v>2</v>
      </c>
      <c r="O24" s="246"/>
      <c r="P24" s="183">
        <f t="shared" si="11"/>
        <v>2</v>
      </c>
      <c r="Q24" s="184" t="str">
        <f t="shared" si="12"/>
        <v>D</v>
      </c>
      <c r="S24">
        <f t="shared" si="13"/>
        <v>1</v>
      </c>
      <c r="T24">
        <f t="shared" si="14"/>
        <v>1</v>
      </c>
      <c r="U24">
        <f t="shared" si="15"/>
        <v>0</v>
      </c>
    </row>
    <row r="25" spans="1:21" ht="13.5" thickBot="1">
      <c r="A25">
        <f t="shared" si="0"/>
        <v>1</v>
      </c>
      <c r="B25" s="100" t="s">
        <v>108</v>
      </c>
      <c r="C25" s="183">
        <f t="shared" si="1"/>
        <v>5</v>
      </c>
      <c r="D25" s="183">
        <f t="shared" si="2"/>
        <v>5</v>
      </c>
      <c r="E25" s="246"/>
      <c r="F25" s="183">
        <f t="shared" si="3"/>
        <v>5</v>
      </c>
      <c r="G25" s="183">
        <f t="shared" si="4"/>
        <v>5</v>
      </c>
      <c r="H25" s="184" t="str">
        <f t="shared" si="5"/>
        <v>A</v>
      </c>
      <c r="I25" s="183">
        <f t="shared" si="6"/>
        <v>5</v>
      </c>
      <c r="J25" s="246"/>
      <c r="K25" s="183">
        <f t="shared" si="7"/>
        <v>5</v>
      </c>
      <c r="L25" s="184" t="str">
        <f t="shared" si="8"/>
        <v>A</v>
      </c>
      <c r="M25" s="183">
        <f t="shared" si="9"/>
        <v>2</v>
      </c>
      <c r="N25" s="183">
        <f t="shared" si="10"/>
        <v>2</v>
      </c>
      <c r="O25" s="246"/>
      <c r="P25" s="183">
        <f t="shared" si="11"/>
        <v>4</v>
      </c>
      <c r="Q25" s="184" t="str">
        <f t="shared" si="12"/>
        <v>D</v>
      </c>
      <c r="S25">
        <f t="shared" si="13"/>
        <v>1</v>
      </c>
      <c r="T25">
        <f t="shared" si="14"/>
        <v>1</v>
      </c>
      <c r="U25">
        <f t="shared" si="15"/>
        <v>0</v>
      </c>
    </row>
    <row r="26" spans="1:21" ht="13.5" thickBot="1">
      <c r="A26">
        <f t="shared" si="0"/>
        <v>1</v>
      </c>
      <c r="B26" s="100" t="s">
        <v>109</v>
      </c>
      <c r="C26" s="183">
        <f t="shared" si="1"/>
        <v>5</v>
      </c>
      <c r="D26" s="183">
        <f t="shared" si="2"/>
        <v>5</v>
      </c>
      <c r="E26" s="246"/>
      <c r="F26" s="183">
        <f t="shared" si="3"/>
        <v>5</v>
      </c>
      <c r="G26" s="183">
        <f t="shared" si="4"/>
        <v>5</v>
      </c>
      <c r="H26" s="184" t="str">
        <f t="shared" si="5"/>
        <v>A</v>
      </c>
      <c r="I26" s="183">
        <f t="shared" si="6"/>
        <v>5</v>
      </c>
      <c r="J26" s="246"/>
      <c r="K26" s="183">
        <f t="shared" si="7"/>
        <v>4</v>
      </c>
      <c r="L26" s="184" t="str">
        <f t="shared" si="8"/>
        <v>A</v>
      </c>
      <c r="M26" s="183">
        <f t="shared" si="9"/>
        <v>5</v>
      </c>
      <c r="N26" s="183">
        <f t="shared" si="10"/>
        <v>5</v>
      </c>
      <c r="O26" s="246"/>
      <c r="P26" s="183">
        <f t="shared" si="11"/>
        <v>5</v>
      </c>
      <c r="Q26" s="184" t="str">
        <f t="shared" si="12"/>
        <v>A</v>
      </c>
      <c r="S26">
        <f t="shared" si="13"/>
        <v>1</v>
      </c>
      <c r="T26">
        <f t="shared" si="14"/>
        <v>1</v>
      </c>
      <c r="U26">
        <f t="shared" si="15"/>
        <v>1</v>
      </c>
    </row>
    <row r="27" spans="1:21" ht="13.5" thickBot="1">
      <c r="A27">
        <f t="shared" si="0"/>
        <v>1</v>
      </c>
      <c r="B27" s="100" t="s">
        <v>110</v>
      </c>
      <c r="C27" s="183">
        <f t="shared" si="1"/>
        <v>4</v>
      </c>
      <c r="D27" s="183">
        <f t="shared" si="2"/>
        <v>3</v>
      </c>
      <c r="E27" s="246"/>
      <c r="F27" s="183">
        <f t="shared" si="3"/>
        <v>5</v>
      </c>
      <c r="G27" s="183">
        <f t="shared" si="4"/>
        <v>4</v>
      </c>
      <c r="H27" s="184" t="str">
        <f t="shared" si="5"/>
        <v>A</v>
      </c>
      <c r="I27" s="183">
        <f t="shared" si="6"/>
        <v>5</v>
      </c>
      <c r="J27" s="246"/>
      <c r="K27" s="183">
        <f t="shared" si="7"/>
        <v>5</v>
      </c>
      <c r="L27" s="184" t="str">
        <f t="shared" si="8"/>
        <v>A</v>
      </c>
      <c r="M27" s="183">
        <f t="shared" si="9"/>
        <v>5</v>
      </c>
      <c r="N27" s="183">
        <f t="shared" si="10"/>
        <v>3</v>
      </c>
      <c r="O27" s="246"/>
      <c r="P27" s="183">
        <f t="shared" si="11"/>
        <v>5</v>
      </c>
      <c r="Q27" s="184" t="str">
        <f t="shared" si="12"/>
        <v>A</v>
      </c>
      <c r="S27">
        <f t="shared" si="13"/>
        <v>1</v>
      </c>
      <c r="T27">
        <f t="shared" si="14"/>
        <v>1</v>
      </c>
      <c r="U27">
        <f t="shared" si="15"/>
        <v>1</v>
      </c>
    </row>
    <row r="28" spans="1:21" ht="13.5" thickBot="1">
      <c r="A28">
        <f t="shared" si="0"/>
        <v>1</v>
      </c>
      <c r="B28" s="100" t="s">
        <v>111</v>
      </c>
      <c r="C28" s="183">
        <f t="shared" si="1"/>
        <v>3</v>
      </c>
      <c r="D28" s="183">
        <f t="shared" si="2"/>
        <v>3</v>
      </c>
      <c r="E28" s="246"/>
      <c r="F28" s="183">
        <f t="shared" si="3"/>
        <v>3</v>
      </c>
      <c r="G28" s="183">
        <f t="shared" si="4"/>
        <v>3</v>
      </c>
      <c r="H28" s="184" t="str">
        <f t="shared" si="5"/>
        <v>A</v>
      </c>
      <c r="I28" s="183">
        <f t="shared" si="6"/>
        <v>3</v>
      </c>
      <c r="J28" s="246"/>
      <c r="K28" s="183">
        <f t="shared" si="7"/>
        <v>3</v>
      </c>
      <c r="L28" s="184" t="str">
        <f t="shared" si="8"/>
        <v>A</v>
      </c>
      <c r="M28" s="183">
        <f t="shared" si="9"/>
        <v>3</v>
      </c>
      <c r="N28" s="183">
        <f t="shared" si="10"/>
        <v>3</v>
      </c>
      <c r="O28" s="246"/>
      <c r="P28" s="183">
        <f t="shared" si="11"/>
        <v>3</v>
      </c>
      <c r="Q28" s="184" t="str">
        <f t="shared" si="12"/>
        <v>A</v>
      </c>
      <c r="S28">
        <f t="shared" si="13"/>
        <v>1</v>
      </c>
      <c r="T28">
        <f t="shared" si="14"/>
        <v>1</v>
      </c>
      <c r="U28">
        <f t="shared" si="15"/>
        <v>1</v>
      </c>
    </row>
    <row r="29" spans="1:21" ht="13.5" thickBot="1">
      <c r="A29">
        <f t="shared" si="0"/>
        <v>0</v>
      </c>
      <c r="B29" s="100" t="s">
        <v>112</v>
      </c>
      <c r="C29" s="183" t="str">
        <f t="shared" si="1"/>
        <v>NE</v>
      </c>
      <c r="D29" s="183" t="str">
        <f t="shared" si="2"/>
        <v>NE</v>
      </c>
      <c r="E29" s="246"/>
      <c r="F29" s="183" t="str">
        <f t="shared" si="3"/>
        <v>NE</v>
      </c>
      <c r="G29" s="183" t="str">
        <f t="shared" si="4"/>
        <v>NE</v>
      </c>
      <c r="H29" s="184" t="str">
        <f t="shared" si="5"/>
        <v>A</v>
      </c>
      <c r="I29" s="183" t="str">
        <f t="shared" si="6"/>
        <v>NE</v>
      </c>
      <c r="J29" s="246"/>
      <c r="K29" s="183" t="str">
        <f t="shared" si="7"/>
        <v>NE</v>
      </c>
      <c r="L29" s="184" t="str">
        <f t="shared" si="8"/>
        <v>A</v>
      </c>
      <c r="M29" s="183">
        <f t="shared" si="9"/>
        <v>0</v>
      </c>
      <c r="N29" s="183" t="str">
        <f t="shared" si="10"/>
        <v>NE</v>
      </c>
      <c r="O29" s="246"/>
      <c r="P29" s="183" t="str">
        <f t="shared" si="11"/>
        <v>NE</v>
      </c>
      <c r="Q29" s="184" t="str">
        <f t="shared" si="12"/>
        <v>A</v>
      </c>
      <c r="S29">
        <f t="shared" si="13"/>
        <v>0</v>
      </c>
      <c r="T29">
        <f t="shared" si="14"/>
        <v>0</v>
      </c>
      <c r="U29">
        <f t="shared" si="15"/>
        <v>0</v>
      </c>
    </row>
    <row r="30" spans="1:21" ht="13.5" thickBot="1">
      <c r="A30">
        <f t="shared" si="0"/>
        <v>0</v>
      </c>
      <c r="B30" s="103" t="s">
        <v>113</v>
      </c>
      <c r="C30" s="183" t="str">
        <f t="shared" si="1"/>
        <v>NE</v>
      </c>
      <c r="D30" s="183" t="str">
        <f t="shared" si="2"/>
        <v>NE</v>
      </c>
      <c r="E30" s="246"/>
      <c r="F30" s="183" t="str">
        <f t="shared" si="3"/>
        <v>NE</v>
      </c>
      <c r="G30" s="183" t="str">
        <f t="shared" si="4"/>
        <v>NE</v>
      </c>
      <c r="H30" s="184" t="str">
        <f t="shared" si="5"/>
        <v>A</v>
      </c>
      <c r="I30" s="183" t="str">
        <f t="shared" si="6"/>
        <v>NE</v>
      </c>
      <c r="J30" s="246"/>
      <c r="K30" s="183" t="str">
        <f t="shared" si="7"/>
        <v>NE</v>
      </c>
      <c r="L30" s="184" t="str">
        <f t="shared" si="8"/>
        <v>A</v>
      </c>
      <c r="M30" s="183">
        <f t="shared" si="9"/>
        <v>0</v>
      </c>
      <c r="N30" s="183" t="str">
        <f t="shared" si="10"/>
        <v>NE</v>
      </c>
      <c r="O30" s="246"/>
      <c r="P30" s="183" t="str">
        <f t="shared" si="11"/>
        <v>NE</v>
      </c>
      <c r="Q30" s="184" t="str">
        <f t="shared" si="12"/>
        <v>A</v>
      </c>
      <c r="S30">
        <f t="shared" si="13"/>
        <v>0</v>
      </c>
      <c r="T30">
        <f t="shared" si="14"/>
        <v>0</v>
      </c>
      <c r="U30">
        <f t="shared" si="15"/>
        <v>0</v>
      </c>
    </row>
    <row r="31" spans="1:21" ht="13.5" thickBot="1">
      <c r="A31">
        <f t="shared" si="0"/>
        <v>0</v>
      </c>
      <c r="B31" s="103" t="s">
        <v>114</v>
      </c>
      <c r="C31" s="183" t="str">
        <f t="shared" si="1"/>
        <v>NE</v>
      </c>
      <c r="D31" s="183" t="str">
        <f t="shared" si="2"/>
        <v>NE</v>
      </c>
      <c r="E31" s="246"/>
      <c r="F31" s="183" t="str">
        <f t="shared" si="3"/>
        <v>NE</v>
      </c>
      <c r="G31" s="183" t="str">
        <f t="shared" si="4"/>
        <v>NE</v>
      </c>
      <c r="H31" s="184" t="str">
        <f t="shared" si="5"/>
        <v>A</v>
      </c>
      <c r="I31" s="183" t="str">
        <f t="shared" si="6"/>
        <v>NE</v>
      </c>
      <c r="J31" s="246"/>
      <c r="K31" s="183" t="str">
        <f t="shared" si="7"/>
        <v>NE</v>
      </c>
      <c r="L31" s="184" t="str">
        <f t="shared" si="8"/>
        <v>A</v>
      </c>
      <c r="M31" s="183">
        <f t="shared" si="9"/>
        <v>0</v>
      </c>
      <c r="N31" s="183" t="str">
        <f t="shared" si="10"/>
        <v>NE</v>
      </c>
      <c r="O31" s="246"/>
      <c r="P31" s="183" t="str">
        <f t="shared" si="11"/>
        <v>NE</v>
      </c>
      <c r="Q31" s="184" t="str">
        <f t="shared" si="12"/>
        <v>A</v>
      </c>
      <c r="S31">
        <f t="shared" si="13"/>
        <v>0</v>
      </c>
      <c r="T31">
        <f t="shared" si="14"/>
        <v>0</v>
      </c>
      <c r="U31">
        <f t="shared" si="15"/>
        <v>0</v>
      </c>
    </row>
    <row r="32" spans="1:21" ht="13.5" thickBot="1">
      <c r="A32">
        <f t="shared" si="0"/>
        <v>0</v>
      </c>
      <c r="B32" s="103" t="s">
        <v>115</v>
      </c>
      <c r="C32" s="183" t="str">
        <f t="shared" si="1"/>
        <v>NE</v>
      </c>
      <c r="D32" s="183" t="str">
        <f t="shared" si="2"/>
        <v>NE</v>
      </c>
      <c r="E32" s="246"/>
      <c r="F32" s="183" t="str">
        <f t="shared" si="3"/>
        <v>NE</v>
      </c>
      <c r="G32" s="183" t="str">
        <f t="shared" si="4"/>
        <v>NE</v>
      </c>
      <c r="H32" s="184" t="str">
        <f t="shared" si="5"/>
        <v>A</v>
      </c>
      <c r="I32" s="183" t="str">
        <f t="shared" si="6"/>
        <v>NE</v>
      </c>
      <c r="J32" s="246"/>
      <c r="K32" s="183" t="str">
        <f t="shared" si="7"/>
        <v>NE</v>
      </c>
      <c r="L32" s="184" t="str">
        <f t="shared" si="8"/>
        <v>A</v>
      </c>
      <c r="M32" s="183">
        <f t="shared" si="9"/>
        <v>0</v>
      </c>
      <c r="N32" s="183" t="str">
        <f t="shared" si="10"/>
        <v>NE</v>
      </c>
      <c r="O32" s="246"/>
      <c r="P32" s="183" t="str">
        <f t="shared" si="11"/>
        <v>NE</v>
      </c>
      <c r="Q32" s="184" t="str">
        <f t="shared" si="12"/>
        <v>A</v>
      </c>
      <c r="S32">
        <f t="shared" si="13"/>
        <v>0</v>
      </c>
      <c r="T32">
        <f t="shared" si="14"/>
        <v>0</v>
      </c>
      <c r="U32">
        <f t="shared" si="15"/>
        <v>0</v>
      </c>
    </row>
    <row r="33" spans="1:21" ht="13.5" thickBot="1">
      <c r="A33">
        <f t="shared" si="0"/>
        <v>0</v>
      </c>
      <c r="B33" s="103" t="s">
        <v>116</v>
      </c>
      <c r="C33" s="183" t="str">
        <f t="shared" si="1"/>
        <v>NE</v>
      </c>
      <c r="D33" s="183" t="str">
        <f t="shared" si="2"/>
        <v>NE</v>
      </c>
      <c r="E33" s="246"/>
      <c r="F33" s="183" t="str">
        <f t="shared" si="3"/>
        <v>NE</v>
      </c>
      <c r="G33" s="183" t="str">
        <f t="shared" si="4"/>
        <v>NE</v>
      </c>
      <c r="H33" s="184" t="str">
        <f t="shared" si="5"/>
        <v>A</v>
      </c>
      <c r="I33" s="183" t="str">
        <f t="shared" si="6"/>
        <v>NE</v>
      </c>
      <c r="J33" s="246"/>
      <c r="K33" s="183" t="str">
        <f t="shared" si="7"/>
        <v>NE</v>
      </c>
      <c r="L33" s="184" t="str">
        <f t="shared" si="8"/>
        <v>A</v>
      </c>
      <c r="M33" s="183">
        <f t="shared" si="9"/>
        <v>0</v>
      </c>
      <c r="N33" s="183" t="str">
        <f t="shared" si="10"/>
        <v>NE</v>
      </c>
      <c r="O33" s="246"/>
      <c r="P33" s="183" t="str">
        <f t="shared" si="11"/>
        <v>NE</v>
      </c>
      <c r="Q33" s="184" t="str">
        <f t="shared" si="12"/>
        <v>A</v>
      </c>
      <c r="S33">
        <f t="shared" si="13"/>
        <v>0</v>
      </c>
      <c r="T33">
        <f t="shared" si="14"/>
        <v>0</v>
      </c>
      <c r="U33">
        <f t="shared" si="15"/>
        <v>0</v>
      </c>
    </row>
    <row r="34" spans="1:21" ht="13.5" thickBot="1">
      <c r="A34">
        <f t="shared" si="0"/>
        <v>0</v>
      </c>
      <c r="B34" s="103" t="s">
        <v>117</v>
      </c>
      <c r="C34" s="183" t="str">
        <f t="shared" si="1"/>
        <v>NE</v>
      </c>
      <c r="D34" s="183" t="str">
        <f t="shared" si="2"/>
        <v>NE</v>
      </c>
      <c r="E34" s="246"/>
      <c r="F34" s="183" t="str">
        <f t="shared" si="3"/>
        <v>NE</v>
      </c>
      <c r="G34" s="183" t="str">
        <f t="shared" si="4"/>
        <v>NE</v>
      </c>
      <c r="H34" s="184" t="str">
        <f t="shared" si="5"/>
        <v>A</v>
      </c>
      <c r="I34" s="183" t="str">
        <f t="shared" si="6"/>
        <v>NE</v>
      </c>
      <c r="J34" s="246"/>
      <c r="K34" s="183" t="str">
        <f t="shared" si="7"/>
        <v>NE</v>
      </c>
      <c r="L34" s="184" t="str">
        <f t="shared" si="8"/>
        <v>A</v>
      </c>
      <c r="M34" s="183">
        <f t="shared" si="9"/>
        <v>0</v>
      </c>
      <c r="N34" s="183" t="str">
        <f t="shared" si="10"/>
        <v>NE</v>
      </c>
      <c r="O34" s="246"/>
      <c r="P34" s="183" t="str">
        <f t="shared" si="11"/>
        <v>NE</v>
      </c>
      <c r="Q34" s="184" t="str">
        <f t="shared" si="12"/>
        <v>A</v>
      </c>
      <c r="S34">
        <f t="shared" si="13"/>
        <v>0</v>
      </c>
      <c r="T34">
        <f t="shared" si="14"/>
        <v>0</v>
      </c>
      <c r="U34">
        <f t="shared" si="15"/>
        <v>0</v>
      </c>
    </row>
    <row r="35" spans="1:21" ht="13.5" thickBot="1">
      <c r="A35">
        <f t="shared" si="0"/>
        <v>0</v>
      </c>
      <c r="B35" s="103" t="s">
        <v>118</v>
      </c>
      <c r="C35" s="183" t="str">
        <f t="shared" si="1"/>
        <v>NE</v>
      </c>
      <c r="D35" s="183" t="str">
        <f t="shared" si="2"/>
        <v>NE</v>
      </c>
      <c r="E35" s="246"/>
      <c r="F35" s="183" t="str">
        <f t="shared" si="3"/>
        <v>NE</v>
      </c>
      <c r="G35" s="183" t="str">
        <f t="shared" si="4"/>
        <v>NE</v>
      </c>
      <c r="H35" s="184" t="str">
        <f t="shared" si="5"/>
        <v>A</v>
      </c>
      <c r="I35" s="183" t="str">
        <f t="shared" si="6"/>
        <v>NE</v>
      </c>
      <c r="J35" s="246"/>
      <c r="K35" s="183" t="str">
        <f t="shared" si="7"/>
        <v>NE</v>
      </c>
      <c r="L35" s="184" t="str">
        <f t="shared" si="8"/>
        <v>A</v>
      </c>
      <c r="M35" s="183">
        <f t="shared" si="9"/>
        <v>0</v>
      </c>
      <c r="N35" s="183" t="str">
        <f t="shared" si="10"/>
        <v>NE</v>
      </c>
      <c r="O35" s="246"/>
      <c r="P35" s="183" t="str">
        <f t="shared" si="11"/>
        <v>NE</v>
      </c>
      <c r="Q35" s="184" t="str">
        <f t="shared" si="12"/>
        <v>A</v>
      </c>
      <c r="S35">
        <f t="shared" si="13"/>
        <v>0</v>
      </c>
      <c r="T35">
        <f t="shared" si="14"/>
        <v>0</v>
      </c>
      <c r="U35">
        <f t="shared" si="15"/>
        <v>0</v>
      </c>
    </row>
    <row r="36" spans="1:21" ht="13.5" thickBot="1">
      <c r="A36">
        <f t="shared" si="0"/>
        <v>0</v>
      </c>
      <c r="B36" s="103" t="s">
        <v>119</v>
      </c>
      <c r="C36" s="183" t="str">
        <f t="shared" si="1"/>
        <v>NE</v>
      </c>
      <c r="D36" s="183" t="str">
        <f t="shared" si="2"/>
        <v>NE</v>
      </c>
      <c r="E36" s="246"/>
      <c r="F36" s="183" t="str">
        <f t="shared" si="3"/>
        <v>NE</v>
      </c>
      <c r="G36" s="183" t="str">
        <f t="shared" si="4"/>
        <v>NE</v>
      </c>
      <c r="H36" s="184" t="str">
        <f t="shared" si="5"/>
        <v>A</v>
      </c>
      <c r="I36" s="183" t="str">
        <f t="shared" si="6"/>
        <v>NE</v>
      </c>
      <c r="J36" s="246"/>
      <c r="K36" s="183" t="str">
        <f t="shared" si="7"/>
        <v>NE</v>
      </c>
      <c r="L36" s="184" t="str">
        <f t="shared" si="8"/>
        <v>A</v>
      </c>
      <c r="M36" s="183">
        <f t="shared" si="9"/>
        <v>0</v>
      </c>
      <c r="N36" s="183" t="str">
        <f t="shared" si="10"/>
        <v>NE</v>
      </c>
      <c r="O36" s="246"/>
      <c r="P36" s="183" t="str">
        <f t="shared" si="11"/>
        <v>NE</v>
      </c>
      <c r="Q36" s="184" t="str">
        <f t="shared" si="12"/>
        <v>A</v>
      </c>
      <c r="S36">
        <f t="shared" si="13"/>
        <v>0</v>
      </c>
      <c r="T36">
        <f t="shared" si="14"/>
        <v>0</v>
      </c>
      <c r="U36">
        <f t="shared" si="15"/>
        <v>0</v>
      </c>
    </row>
    <row r="37" spans="1:21" ht="13.5" thickBot="1">
      <c r="A37">
        <f t="shared" si="0"/>
        <v>0</v>
      </c>
      <c r="B37" s="103" t="s">
        <v>120</v>
      </c>
      <c r="C37" s="183" t="str">
        <f t="shared" si="1"/>
        <v>NE</v>
      </c>
      <c r="D37" s="183" t="str">
        <f t="shared" si="2"/>
        <v>NE</v>
      </c>
      <c r="E37" s="246"/>
      <c r="F37" s="183" t="str">
        <f t="shared" si="3"/>
        <v>NE</v>
      </c>
      <c r="G37" s="183" t="str">
        <f t="shared" si="4"/>
        <v>NE</v>
      </c>
      <c r="H37" s="184" t="str">
        <f t="shared" si="5"/>
        <v>A</v>
      </c>
      <c r="I37" s="183" t="str">
        <f t="shared" si="6"/>
        <v>NE</v>
      </c>
      <c r="J37" s="246"/>
      <c r="K37" s="183" t="str">
        <f t="shared" si="7"/>
        <v>NE</v>
      </c>
      <c r="L37" s="184" t="str">
        <f t="shared" si="8"/>
        <v>A</v>
      </c>
      <c r="M37" s="183">
        <f t="shared" si="9"/>
        <v>0</v>
      </c>
      <c r="N37" s="183" t="str">
        <f t="shared" si="10"/>
        <v>NE</v>
      </c>
      <c r="O37" s="246"/>
      <c r="P37" s="183" t="str">
        <f t="shared" si="11"/>
        <v>NE</v>
      </c>
      <c r="Q37" s="184" t="str">
        <f t="shared" si="12"/>
        <v>A</v>
      </c>
      <c r="S37">
        <f t="shared" si="13"/>
        <v>0</v>
      </c>
      <c r="T37">
        <f t="shared" si="14"/>
        <v>0</v>
      </c>
      <c r="U37">
        <f t="shared" si="15"/>
        <v>0</v>
      </c>
    </row>
    <row r="38" spans="1:21" ht="13.5" thickBot="1">
      <c r="A38">
        <f t="shared" si="0"/>
        <v>0</v>
      </c>
      <c r="B38" s="103" t="s">
        <v>121</v>
      </c>
      <c r="C38" s="183" t="str">
        <f t="shared" si="1"/>
        <v>NE</v>
      </c>
      <c r="D38" s="183" t="str">
        <f t="shared" si="2"/>
        <v>NE</v>
      </c>
      <c r="E38" s="246"/>
      <c r="F38" s="183" t="str">
        <f t="shared" si="3"/>
        <v>NE</v>
      </c>
      <c r="G38" s="183" t="str">
        <f t="shared" si="4"/>
        <v>NE</v>
      </c>
      <c r="H38" s="184" t="str">
        <f t="shared" si="5"/>
        <v>A</v>
      </c>
      <c r="I38" s="183" t="str">
        <f t="shared" si="6"/>
        <v>NE</v>
      </c>
      <c r="J38" s="246"/>
      <c r="K38" s="183" t="str">
        <f t="shared" si="7"/>
        <v>NE</v>
      </c>
      <c r="L38" s="184" t="str">
        <f t="shared" si="8"/>
        <v>A</v>
      </c>
      <c r="M38" s="183">
        <f t="shared" si="9"/>
        <v>0</v>
      </c>
      <c r="N38" s="183" t="str">
        <f t="shared" si="10"/>
        <v>NE</v>
      </c>
      <c r="O38" s="246"/>
      <c r="P38" s="183" t="str">
        <f t="shared" si="11"/>
        <v>NE</v>
      </c>
      <c r="Q38" s="184" t="str">
        <f t="shared" si="12"/>
        <v>A</v>
      </c>
      <c r="S38">
        <f t="shared" si="13"/>
        <v>0</v>
      </c>
      <c r="T38">
        <f t="shared" si="14"/>
        <v>0</v>
      </c>
      <c r="U38">
        <f t="shared" si="15"/>
        <v>0</v>
      </c>
    </row>
    <row r="39" spans="1:21" ht="13.5" thickBot="1">
      <c r="A39">
        <f t="shared" si="0"/>
        <v>0</v>
      </c>
      <c r="B39" s="103" t="s">
        <v>122</v>
      </c>
      <c r="C39" s="183" t="str">
        <f t="shared" si="1"/>
        <v>NE</v>
      </c>
      <c r="D39" s="183" t="str">
        <f t="shared" si="2"/>
        <v>NE</v>
      </c>
      <c r="E39" s="246"/>
      <c r="F39" s="183" t="str">
        <f t="shared" si="3"/>
        <v>NE</v>
      </c>
      <c r="G39" s="183" t="str">
        <f t="shared" si="4"/>
        <v>NE</v>
      </c>
      <c r="H39" s="184" t="str">
        <f t="shared" si="5"/>
        <v>A</v>
      </c>
      <c r="I39" s="183" t="str">
        <f t="shared" si="6"/>
        <v>NE</v>
      </c>
      <c r="J39" s="246"/>
      <c r="K39" s="183" t="str">
        <f t="shared" si="7"/>
        <v>NE</v>
      </c>
      <c r="L39" s="184" t="str">
        <f t="shared" si="8"/>
        <v>A</v>
      </c>
      <c r="M39" s="183">
        <f t="shared" si="9"/>
        <v>0</v>
      </c>
      <c r="N39" s="183" t="str">
        <f t="shared" si="10"/>
        <v>NE</v>
      </c>
      <c r="O39" s="246"/>
      <c r="P39" s="183" t="str">
        <f t="shared" si="11"/>
        <v>NE</v>
      </c>
      <c r="Q39" s="184" t="str">
        <f t="shared" si="12"/>
        <v>A</v>
      </c>
      <c r="S39">
        <f t="shared" si="13"/>
        <v>0</v>
      </c>
      <c r="T39">
        <f t="shared" si="14"/>
        <v>0</v>
      </c>
      <c r="U39">
        <f t="shared" si="15"/>
        <v>0</v>
      </c>
    </row>
    <row r="40" spans="1:21" ht="13.5" thickBot="1">
      <c r="A40">
        <f t="shared" si="0"/>
        <v>0</v>
      </c>
      <c r="B40" s="103" t="s">
        <v>123</v>
      </c>
      <c r="C40" s="183" t="str">
        <f t="shared" si="1"/>
        <v>NE</v>
      </c>
      <c r="D40" s="183" t="str">
        <f t="shared" si="2"/>
        <v>NE</v>
      </c>
      <c r="E40" s="246"/>
      <c r="F40" s="183" t="str">
        <f t="shared" si="3"/>
        <v>NE</v>
      </c>
      <c r="G40" s="183" t="str">
        <f t="shared" si="4"/>
        <v>NE</v>
      </c>
      <c r="H40" s="184" t="str">
        <f t="shared" si="5"/>
        <v>A</v>
      </c>
      <c r="I40" s="183" t="str">
        <f t="shared" si="6"/>
        <v>NE</v>
      </c>
      <c r="J40" s="246"/>
      <c r="K40" s="183" t="str">
        <f t="shared" si="7"/>
        <v>NE</v>
      </c>
      <c r="L40" s="184" t="str">
        <f t="shared" si="8"/>
        <v>A</v>
      </c>
      <c r="M40" s="183">
        <f t="shared" si="9"/>
        <v>0</v>
      </c>
      <c r="N40" s="183" t="str">
        <f t="shared" si="10"/>
        <v>NE</v>
      </c>
      <c r="O40" s="246"/>
      <c r="P40" s="183" t="str">
        <f t="shared" si="11"/>
        <v>NE</v>
      </c>
      <c r="Q40" s="184" t="str">
        <f t="shared" si="12"/>
        <v>A</v>
      </c>
      <c r="S40">
        <f t="shared" si="13"/>
        <v>0</v>
      </c>
      <c r="T40">
        <f t="shared" si="14"/>
        <v>0</v>
      </c>
      <c r="U40">
        <f t="shared" si="15"/>
        <v>0</v>
      </c>
    </row>
    <row r="41" spans="1:21" ht="13.5" thickBot="1">
      <c r="A41">
        <f t="shared" si="0"/>
        <v>0</v>
      </c>
      <c r="B41" s="103" t="s">
        <v>124</v>
      </c>
      <c r="C41" s="183" t="str">
        <f t="shared" si="1"/>
        <v>NE</v>
      </c>
      <c r="D41" s="183" t="str">
        <f t="shared" si="2"/>
        <v>NE</v>
      </c>
      <c r="E41" s="246"/>
      <c r="F41" s="183" t="str">
        <f t="shared" si="3"/>
        <v>NE</v>
      </c>
      <c r="G41" s="183" t="str">
        <f t="shared" si="4"/>
        <v>NE</v>
      </c>
      <c r="H41" s="184" t="str">
        <f t="shared" si="5"/>
        <v>A</v>
      </c>
      <c r="I41" s="183" t="str">
        <f t="shared" si="6"/>
        <v>NE</v>
      </c>
      <c r="J41" s="246"/>
      <c r="K41" s="183" t="str">
        <f t="shared" si="7"/>
        <v>NE</v>
      </c>
      <c r="L41" s="184" t="str">
        <f t="shared" si="8"/>
        <v>A</v>
      </c>
      <c r="M41" s="183">
        <f t="shared" si="9"/>
        <v>0</v>
      </c>
      <c r="N41" s="183" t="str">
        <f t="shared" si="10"/>
        <v>NE</v>
      </c>
      <c r="O41" s="246"/>
      <c r="P41" s="183" t="str">
        <f t="shared" si="11"/>
        <v>NE</v>
      </c>
      <c r="Q41" s="184" t="str">
        <f t="shared" si="12"/>
        <v>A</v>
      </c>
      <c r="S41">
        <f t="shared" si="13"/>
        <v>0</v>
      </c>
      <c r="T41">
        <f t="shared" si="14"/>
        <v>0</v>
      </c>
      <c r="U41">
        <f t="shared" si="15"/>
        <v>0</v>
      </c>
    </row>
    <row r="42" spans="1:21" ht="13.5" thickBot="1">
      <c r="A42">
        <f t="shared" si="0"/>
        <v>0</v>
      </c>
      <c r="B42" s="103" t="s">
        <v>125</v>
      </c>
      <c r="C42" s="183" t="str">
        <f t="shared" si="1"/>
        <v>NE</v>
      </c>
      <c r="D42" s="183" t="str">
        <f t="shared" si="2"/>
        <v>NE</v>
      </c>
      <c r="E42" s="246"/>
      <c r="F42" s="183" t="str">
        <f t="shared" si="3"/>
        <v>NE</v>
      </c>
      <c r="G42" s="183" t="str">
        <f t="shared" si="4"/>
        <v>NE</v>
      </c>
      <c r="H42" s="184" t="str">
        <f t="shared" si="5"/>
        <v>A</v>
      </c>
      <c r="I42" s="183" t="str">
        <f t="shared" si="6"/>
        <v>NE</v>
      </c>
      <c r="J42" s="246"/>
      <c r="K42" s="183" t="str">
        <f t="shared" si="7"/>
        <v>NE</v>
      </c>
      <c r="L42" s="184" t="str">
        <f t="shared" si="8"/>
        <v>A</v>
      </c>
      <c r="M42" s="183">
        <f t="shared" si="9"/>
        <v>0</v>
      </c>
      <c r="N42" s="183" t="str">
        <f t="shared" si="10"/>
        <v>NE</v>
      </c>
      <c r="O42" s="246"/>
      <c r="P42" s="183" t="str">
        <f t="shared" si="11"/>
        <v>NE</v>
      </c>
      <c r="Q42" s="184" t="str">
        <f t="shared" si="12"/>
        <v>A</v>
      </c>
      <c r="S42">
        <f t="shared" si="13"/>
        <v>0</v>
      </c>
      <c r="T42">
        <f t="shared" si="14"/>
        <v>0</v>
      </c>
      <c r="U42">
        <f t="shared" si="15"/>
        <v>0</v>
      </c>
    </row>
    <row r="43" spans="1:21">
      <c r="A43">
        <f t="shared" si="0"/>
        <v>0</v>
      </c>
      <c r="B43" s="103" t="s">
        <v>126</v>
      </c>
      <c r="C43" s="183" t="str">
        <f t="shared" si="1"/>
        <v>NE</v>
      </c>
      <c r="D43" s="183" t="str">
        <f t="shared" si="2"/>
        <v>NE</v>
      </c>
      <c r="E43" s="246"/>
      <c r="F43" s="183" t="str">
        <f t="shared" si="3"/>
        <v>NE</v>
      </c>
      <c r="G43" s="183" t="str">
        <f t="shared" si="4"/>
        <v>NE</v>
      </c>
      <c r="H43" s="184" t="str">
        <f t="shared" si="5"/>
        <v>A</v>
      </c>
      <c r="I43" s="183" t="str">
        <f t="shared" si="6"/>
        <v>NE</v>
      </c>
      <c r="J43" s="246"/>
      <c r="K43" s="183" t="str">
        <f t="shared" si="7"/>
        <v>NE</v>
      </c>
      <c r="L43" s="184" t="str">
        <f t="shared" si="8"/>
        <v>A</v>
      </c>
      <c r="M43" s="183">
        <f t="shared" si="9"/>
        <v>0</v>
      </c>
      <c r="N43" s="183" t="str">
        <f t="shared" si="10"/>
        <v>NE</v>
      </c>
      <c r="O43" s="246"/>
      <c r="P43" s="183" t="str">
        <f t="shared" si="11"/>
        <v>NE</v>
      </c>
      <c r="Q43" s="184" t="str">
        <f t="shared" si="12"/>
        <v>A</v>
      </c>
      <c r="S43">
        <f t="shared" si="13"/>
        <v>0</v>
      </c>
      <c r="T43">
        <f t="shared" si="14"/>
        <v>0</v>
      </c>
      <c r="U43">
        <f t="shared" si="15"/>
        <v>0</v>
      </c>
    </row>
    <row r="44" spans="1:21" ht="19.5" customHeight="1">
      <c r="B44" s="103" t="s">
        <v>127</v>
      </c>
      <c r="C44" s="107">
        <f>C83</f>
        <v>0</v>
      </c>
      <c r="D44" s="108">
        <f>D83</f>
        <v>0</v>
      </c>
      <c r="E44" s="108">
        <f>E83</f>
        <v>0</v>
      </c>
      <c r="F44" s="108">
        <f>F83</f>
        <v>0</v>
      </c>
      <c r="G44" s="109">
        <f>G83</f>
        <v>0</v>
      </c>
      <c r="H44" s="110"/>
      <c r="I44" s="111">
        <f>I83</f>
        <v>0</v>
      </c>
      <c r="J44" s="108">
        <f>J83</f>
        <v>0</v>
      </c>
      <c r="K44" s="109">
        <f>K83</f>
        <v>0</v>
      </c>
      <c r="L44" s="110"/>
      <c r="M44" s="111">
        <f>M83</f>
        <v>0</v>
      </c>
      <c r="N44" s="108">
        <f>N83</f>
        <v>0</v>
      </c>
      <c r="O44" s="108">
        <f>O83</f>
        <v>0</v>
      </c>
      <c r="P44" s="112">
        <f>P83</f>
        <v>0</v>
      </c>
      <c r="Q44" s="101"/>
    </row>
    <row r="45" spans="1:21" ht="19.5" customHeight="1" thickBot="1">
      <c r="B45" s="113" t="s">
        <v>128</v>
      </c>
      <c r="C45" s="114">
        <f>C94</f>
        <v>0</v>
      </c>
      <c r="D45" s="115">
        <f>D94</f>
        <v>0</v>
      </c>
      <c r="E45" s="115">
        <f>E94</f>
        <v>0</v>
      </c>
      <c r="F45" s="115">
        <f>F94</f>
        <v>0</v>
      </c>
      <c r="G45" s="116">
        <f>G94</f>
        <v>0</v>
      </c>
      <c r="H45" s="117" t="s">
        <v>129</v>
      </c>
      <c r="I45" s="118">
        <f>I94</f>
        <v>0</v>
      </c>
      <c r="J45" s="115">
        <f>J94</f>
        <v>0</v>
      </c>
      <c r="K45" s="116">
        <f>K94</f>
        <v>0</v>
      </c>
      <c r="L45" s="117" t="s">
        <v>129</v>
      </c>
      <c r="M45" s="118">
        <f>M94</f>
        <v>0</v>
      </c>
      <c r="N45" s="115">
        <f>N94</f>
        <v>0</v>
      </c>
      <c r="O45" s="115">
        <f>O94</f>
        <v>0</v>
      </c>
      <c r="P45" s="116">
        <f>P94</f>
        <v>0</v>
      </c>
      <c r="Q45" s="119" t="s">
        <v>129</v>
      </c>
    </row>
    <row r="46" spans="1:21" ht="13.5" thickTop="1">
      <c r="H46"/>
    </row>
    <row r="47" spans="1:21">
      <c r="A47">
        <f>COUNTIF(A6:A43,1)</f>
        <v>23</v>
      </c>
      <c r="C47">
        <f>COUNTIF(C6:C43,5)</f>
        <v>12</v>
      </c>
      <c r="D47">
        <f t="shared" ref="D47:P47" si="16">COUNTIF(D6:D43,5)</f>
        <v>7</v>
      </c>
      <c r="E47">
        <f t="shared" si="16"/>
        <v>0</v>
      </c>
      <c r="F47">
        <f t="shared" si="16"/>
        <v>16</v>
      </c>
      <c r="G47">
        <f t="shared" si="16"/>
        <v>4</v>
      </c>
      <c r="H47"/>
      <c r="I47">
        <f t="shared" si="16"/>
        <v>19</v>
      </c>
      <c r="J47">
        <f t="shared" si="16"/>
        <v>0</v>
      </c>
      <c r="K47">
        <f t="shared" si="16"/>
        <v>10</v>
      </c>
      <c r="M47">
        <f t="shared" si="16"/>
        <v>10</v>
      </c>
      <c r="N47">
        <f t="shared" si="16"/>
        <v>7</v>
      </c>
      <c r="O47">
        <f t="shared" si="16"/>
        <v>0</v>
      </c>
      <c r="P47">
        <f t="shared" si="16"/>
        <v>12</v>
      </c>
      <c r="S47">
        <f>SUMIF(S6:S43,1)</f>
        <v>22</v>
      </c>
      <c r="T47">
        <f t="shared" ref="T47:U47" si="17">SUMIF(T6:T43,1)</f>
        <v>22</v>
      </c>
      <c r="U47">
        <f t="shared" si="17"/>
        <v>19</v>
      </c>
    </row>
    <row r="48" spans="1:21">
      <c r="C48">
        <f>COUNTIF(C6:C43,4)</f>
        <v>7</v>
      </c>
      <c r="D48">
        <f t="shared" ref="D48:P48" si="18">COUNTIF(D6:D43,4)</f>
        <v>10</v>
      </c>
      <c r="E48">
        <f t="shared" si="18"/>
        <v>0</v>
      </c>
      <c r="F48">
        <f t="shared" si="18"/>
        <v>4</v>
      </c>
      <c r="G48">
        <f t="shared" si="18"/>
        <v>4</v>
      </c>
      <c r="H48"/>
      <c r="I48">
        <f t="shared" si="18"/>
        <v>1</v>
      </c>
      <c r="J48">
        <f t="shared" si="18"/>
        <v>0</v>
      </c>
      <c r="K48">
        <f t="shared" si="18"/>
        <v>6</v>
      </c>
      <c r="M48">
        <f t="shared" si="18"/>
        <v>3</v>
      </c>
      <c r="N48">
        <f t="shared" si="18"/>
        <v>5</v>
      </c>
      <c r="O48">
        <f t="shared" si="18"/>
        <v>0</v>
      </c>
      <c r="P48">
        <f t="shared" si="18"/>
        <v>6</v>
      </c>
    </row>
    <row r="49" spans="2:31">
      <c r="C49">
        <f>COUNTIF(C6:C43,3)</f>
        <v>3</v>
      </c>
      <c r="D49">
        <f t="shared" ref="D49:P49" si="19">COUNTIF(D6:D43,3)</f>
        <v>5</v>
      </c>
      <c r="E49">
        <f t="shared" si="19"/>
        <v>0</v>
      </c>
      <c r="F49">
        <f t="shared" si="19"/>
        <v>2</v>
      </c>
      <c r="G49">
        <f t="shared" si="19"/>
        <v>11</v>
      </c>
      <c r="H49"/>
      <c r="I49">
        <f t="shared" si="19"/>
        <v>2</v>
      </c>
      <c r="J49">
        <f t="shared" si="19"/>
        <v>0</v>
      </c>
      <c r="K49">
        <f t="shared" si="19"/>
        <v>5</v>
      </c>
      <c r="M49">
        <f t="shared" si="19"/>
        <v>3</v>
      </c>
      <c r="N49">
        <f t="shared" si="19"/>
        <v>5</v>
      </c>
      <c r="O49">
        <f t="shared" si="19"/>
        <v>0</v>
      </c>
      <c r="P49">
        <f t="shared" si="19"/>
        <v>4</v>
      </c>
    </row>
    <row r="50" spans="2:31">
      <c r="C50">
        <f>COUNTIF(C6:C43,2)</f>
        <v>1</v>
      </c>
      <c r="D50">
        <f t="shared" ref="D50:P50" si="20">COUNTIF(D6:D43,2)</f>
        <v>1</v>
      </c>
      <c r="E50">
        <f t="shared" si="20"/>
        <v>0</v>
      </c>
      <c r="F50">
        <f t="shared" si="20"/>
        <v>1</v>
      </c>
      <c r="G50">
        <f t="shared" si="20"/>
        <v>4</v>
      </c>
      <c r="H50"/>
      <c r="I50">
        <f t="shared" si="20"/>
        <v>1</v>
      </c>
      <c r="J50">
        <f t="shared" si="20"/>
        <v>0</v>
      </c>
      <c r="K50">
        <f t="shared" si="20"/>
        <v>2</v>
      </c>
      <c r="M50">
        <f t="shared" si="20"/>
        <v>7</v>
      </c>
      <c r="N50">
        <f t="shared" si="20"/>
        <v>6</v>
      </c>
      <c r="O50">
        <f t="shared" si="20"/>
        <v>0</v>
      </c>
      <c r="P50">
        <f t="shared" si="20"/>
        <v>1</v>
      </c>
    </row>
    <row r="51" spans="2:31">
      <c r="H51"/>
    </row>
    <row r="52" spans="2:31" ht="13.5" thickBot="1">
      <c r="H52"/>
    </row>
    <row r="53" spans="2:31" ht="13.5" thickTop="1">
      <c r="B53" s="360" t="s">
        <v>88</v>
      </c>
      <c r="C53" s="362" t="s">
        <v>56</v>
      </c>
      <c r="D53" s="362"/>
      <c r="E53" s="362"/>
      <c r="F53" s="362"/>
      <c r="G53" s="362"/>
      <c r="H53" s="362"/>
      <c r="I53" s="362"/>
      <c r="J53" s="362"/>
      <c r="K53" s="362"/>
      <c r="L53" s="362"/>
      <c r="M53" s="362"/>
      <c r="N53" s="362"/>
      <c r="O53" s="362"/>
      <c r="P53" s="362"/>
      <c r="Q53" s="362"/>
      <c r="R53" s="310" t="s">
        <v>11</v>
      </c>
      <c r="S53" s="311"/>
      <c r="T53" s="311"/>
      <c r="U53" s="311"/>
      <c r="V53" s="312"/>
      <c r="W53" s="312"/>
      <c r="X53" s="313" t="s">
        <v>12</v>
      </c>
      <c r="Y53" s="314"/>
      <c r="Z53" s="314"/>
      <c r="AA53" s="314"/>
      <c r="AB53" s="314"/>
      <c r="AC53" s="314"/>
      <c r="AD53" s="314"/>
      <c r="AE53" s="315"/>
    </row>
    <row r="54" spans="2:31">
      <c r="B54" s="361"/>
      <c r="C54" s="328" t="s">
        <v>57</v>
      </c>
      <c r="D54" s="329"/>
      <c r="E54" s="330"/>
      <c r="F54" s="334" t="s">
        <v>58</v>
      </c>
      <c r="G54" s="329"/>
      <c r="H54" s="330"/>
      <c r="I54" s="336" t="s">
        <v>59</v>
      </c>
      <c r="J54" s="337"/>
      <c r="K54" s="338"/>
      <c r="L54" s="334" t="s">
        <v>60</v>
      </c>
      <c r="M54" s="329"/>
      <c r="N54" s="330"/>
      <c r="O54" s="334" t="s">
        <v>61</v>
      </c>
      <c r="P54" s="329"/>
      <c r="Q54" s="344"/>
      <c r="R54" s="316" t="s">
        <v>3</v>
      </c>
      <c r="S54" s="317"/>
      <c r="T54" s="321" t="s">
        <v>63</v>
      </c>
      <c r="U54" s="322"/>
      <c r="V54" s="326" t="s">
        <v>64</v>
      </c>
      <c r="W54" s="307"/>
      <c r="X54" s="295" t="s">
        <v>65</v>
      </c>
      <c r="Y54" s="297" t="s">
        <v>66</v>
      </c>
      <c r="Z54" s="298"/>
      <c r="AA54" s="299"/>
      <c r="AB54" s="302" t="s">
        <v>67</v>
      </c>
      <c r="AC54" s="303"/>
      <c r="AD54" s="306" t="s">
        <v>68</v>
      </c>
      <c r="AE54" s="307"/>
    </row>
    <row r="55" spans="2:31">
      <c r="B55" s="361"/>
      <c r="C55" s="300"/>
      <c r="D55" s="300"/>
      <c r="E55" s="331"/>
      <c r="F55" s="308"/>
      <c r="G55" s="300"/>
      <c r="H55" s="331"/>
      <c r="I55" s="339"/>
      <c r="J55" s="340"/>
      <c r="K55" s="305"/>
      <c r="L55" s="308"/>
      <c r="M55" s="300"/>
      <c r="N55" s="331"/>
      <c r="O55" s="308"/>
      <c r="P55" s="300"/>
      <c r="Q55" s="309"/>
      <c r="R55" s="318"/>
      <c r="S55" s="301"/>
      <c r="T55" s="304"/>
      <c r="U55" s="323"/>
      <c r="V55" s="327"/>
      <c r="W55" s="309"/>
      <c r="X55" s="296"/>
      <c r="Y55" s="300"/>
      <c r="Z55" s="300"/>
      <c r="AA55" s="301"/>
      <c r="AB55" s="304"/>
      <c r="AC55" s="305"/>
      <c r="AD55" s="308"/>
      <c r="AE55" s="309"/>
    </row>
    <row r="56" spans="2:31">
      <c r="B56" s="361"/>
      <c r="C56" s="332"/>
      <c r="D56" s="332"/>
      <c r="E56" s="333"/>
      <c r="F56" s="335"/>
      <c r="G56" s="332"/>
      <c r="H56" s="333"/>
      <c r="I56" s="341"/>
      <c r="J56" s="342"/>
      <c r="K56" s="343"/>
      <c r="L56" s="335"/>
      <c r="M56" s="332"/>
      <c r="N56" s="333"/>
      <c r="O56" s="335"/>
      <c r="P56" s="332"/>
      <c r="Q56" s="345"/>
      <c r="R56" s="319"/>
      <c r="S56" s="320"/>
      <c r="T56" s="324"/>
      <c r="U56" s="325"/>
      <c r="V56" s="327"/>
      <c r="W56" s="309"/>
      <c r="X56" s="296"/>
      <c r="Y56" s="300"/>
      <c r="Z56" s="300"/>
      <c r="AA56" s="301"/>
      <c r="AB56" s="304"/>
      <c r="AC56" s="305"/>
      <c r="AD56" s="308"/>
      <c r="AE56" s="309"/>
    </row>
    <row r="57" spans="2:31" ht="13.5" thickBot="1">
      <c r="B57" s="120"/>
      <c r="C57" s="121" t="s">
        <v>130</v>
      </c>
      <c r="D57" s="122" t="s">
        <v>131</v>
      </c>
      <c r="E57" s="122" t="s">
        <v>132</v>
      </c>
      <c r="F57" s="123" t="s">
        <v>130</v>
      </c>
      <c r="G57" s="124" t="s">
        <v>131</v>
      </c>
      <c r="H57" s="125" t="s">
        <v>132</v>
      </c>
      <c r="I57" s="123" t="s">
        <v>130</v>
      </c>
      <c r="J57" s="122" t="s">
        <v>131</v>
      </c>
      <c r="K57" s="122" t="s">
        <v>132</v>
      </c>
      <c r="L57" s="123" t="s">
        <v>130</v>
      </c>
      <c r="M57" s="122" t="s">
        <v>131</v>
      </c>
      <c r="N57" s="122" t="s">
        <v>132</v>
      </c>
      <c r="O57" s="123" t="s">
        <v>130</v>
      </c>
      <c r="P57" s="122" t="s">
        <v>131</v>
      </c>
      <c r="Q57" s="122" t="s">
        <v>132</v>
      </c>
      <c r="R57" s="126" t="s">
        <v>130</v>
      </c>
      <c r="S57" s="127" t="s">
        <v>131</v>
      </c>
      <c r="T57" s="128" t="s">
        <v>130</v>
      </c>
      <c r="U57" s="129" t="s">
        <v>131</v>
      </c>
      <c r="V57" s="130" t="s">
        <v>130</v>
      </c>
      <c r="W57" s="131" t="s">
        <v>131</v>
      </c>
      <c r="X57" s="132" t="s">
        <v>130</v>
      </c>
      <c r="Y57" s="133" t="s">
        <v>130</v>
      </c>
      <c r="Z57" s="133" t="s">
        <v>131</v>
      </c>
      <c r="AA57" s="134" t="s">
        <v>132</v>
      </c>
      <c r="AB57" s="135" t="s">
        <v>130</v>
      </c>
      <c r="AC57" s="133" t="s">
        <v>131</v>
      </c>
      <c r="AD57" s="136" t="s">
        <v>130</v>
      </c>
      <c r="AE57" s="137" t="s">
        <v>131</v>
      </c>
    </row>
    <row r="58" spans="2:31" ht="15">
      <c r="B58" s="138">
        <v>1</v>
      </c>
      <c r="C58" s="264">
        <v>2</v>
      </c>
      <c r="D58" s="264">
        <v>2</v>
      </c>
      <c r="E58" s="261">
        <v>3</v>
      </c>
      <c r="F58" s="259">
        <v>4</v>
      </c>
      <c r="G58" s="260">
        <v>4</v>
      </c>
      <c r="H58" s="260">
        <v>4</v>
      </c>
      <c r="I58" s="142"/>
      <c r="J58" s="143"/>
      <c r="K58" s="144"/>
      <c r="L58" s="259">
        <v>3</v>
      </c>
      <c r="M58" s="264">
        <v>2</v>
      </c>
      <c r="N58" s="261">
        <v>3</v>
      </c>
      <c r="O58" s="264">
        <v>2</v>
      </c>
      <c r="P58" s="264">
        <v>2</v>
      </c>
      <c r="Q58" s="262">
        <v>5</v>
      </c>
      <c r="R58" s="269">
        <v>4</v>
      </c>
      <c r="S58" s="270">
        <v>5</v>
      </c>
      <c r="T58" s="148"/>
      <c r="U58" s="149"/>
      <c r="V58" s="259">
        <v>4</v>
      </c>
      <c r="W58" s="264">
        <v>2</v>
      </c>
      <c r="X58" s="273">
        <v>3</v>
      </c>
      <c r="Y58" s="264">
        <v>2</v>
      </c>
      <c r="Z58" s="264">
        <v>2</v>
      </c>
      <c r="AA58" s="274">
        <v>3</v>
      </c>
      <c r="AB58" s="152"/>
      <c r="AC58" s="149"/>
      <c r="AD58" s="264">
        <v>2</v>
      </c>
      <c r="AE58" s="270">
        <v>3</v>
      </c>
    </row>
    <row r="59" spans="2:31" ht="15">
      <c r="B59" s="153">
        <f>B58+1</f>
        <v>2</v>
      </c>
      <c r="C59" s="263">
        <v>5</v>
      </c>
      <c r="D59" s="264">
        <v>5</v>
      </c>
      <c r="E59" s="265">
        <v>5</v>
      </c>
      <c r="F59" s="263">
        <v>5</v>
      </c>
      <c r="G59" s="264">
        <v>3</v>
      </c>
      <c r="H59" s="264">
        <v>5</v>
      </c>
      <c r="I59" s="142"/>
      <c r="J59" s="143"/>
      <c r="K59" s="155"/>
      <c r="L59" s="263">
        <v>5</v>
      </c>
      <c r="M59" s="264">
        <v>5</v>
      </c>
      <c r="N59" s="265">
        <v>5</v>
      </c>
      <c r="O59" s="263">
        <v>4</v>
      </c>
      <c r="P59" s="264">
        <v>3</v>
      </c>
      <c r="Q59" s="266">
        <v>3</v>
      </c>
      <c r="R59" s="271">
        <v>5</v>
      </c>
      <c r="S59" s="268">
        <v>5</v>
      </c>
      <c r="T59" s="160"/>
      <c r="U59" s="155"/>
      <c r="V59" s="263">
        <v>5</v>
      </c>
      <c r="W59" s="268">
        <v>5</v>
      </c>
      <c r="X59" s="272">
        <v>5</v>
      </c>
      <c r="Y59" s="263">
        <v>5</v>
      </c>
      <c r="Z59" s="264">
        <v>5</v>
      </c>
      <c r="AA59" s="264">
        <v>2</v>
      </c>
      <c r="AB59" s="162"/>
      <c r="AC59" s="155"/>
      <c r="AD59" s="263">
        <v>5</v>
      </c>
      <c r="AE59" s="268">
        <v>3</v>
      </c>
    </row>
    <row r="60" spans="2:31" ht="15">
      <c r="B60" s="153">
        <f t="shared" ref="B60:B95" si="21">B59+1</f>
        <v>3</v>
      </c>
      <c r="C60" s="263">
        <v>5</v>
      </c>
      <c r="D60" s="264">
        <v>5</v>
      </c>
      <c r="E60" s="265">
        <v>4</v>
      </c>
      <c r="F60" s="263">
        <v>4</v>
      </c>
      <c r="G60" s="264">
        <v>5</v>
      </c>
      <c r="H60" s="264">
        <v>5</v>
      </c>
      <c r="I60" s="142"/>
      <c r="J60" s="143"/>
      <c r="K60" s="155"/>
      <c r="L60" s="263">
        <v>5</v>
      </c>
      <c r="M60" s="264">
        <v>5</v>
      </c>
      <c r="N60" s="265">
        <v>5</v>
      </c>
      <c r="O60" s="263">
        <v>3</v>
      </c>
      <c r="P60" s="264">
        <v>3</v>
      </c>
      <c r="Q60" s="266">
        <v>3</v>
      </c>
      <c r="R60" s="271">
        <v>5</v>
      </c>
      <c r="S60" s="268">
        <v>5</v>
      </c>
      <c r="T60" s="160"/>
      <c r="U60" s="155"/>
      <c r="V60" s="263">
        <v>5</v>
      </c>
      <c r="W60" s="268">
        <v>5</v>
      </c>
      <c r="X60" s="272">
        <v>5</v>
      </c>
      <c r="Y60" s="263">
        <v>5</v>
      </c>
      <c r="Z60" s="264">
        <v>5</v>
      </c>
      <c r="AA60" s="265">
        <v>5</v>
      </c>
      <c r="AB60" s="162"/>
      <c r="AC60" s="155"/>
      <c r="AD60" s="263">
        <v>5</v>
      </c>
      <c r="AE60" s="268">
        <v>5</v>
      </c>
    </row>
    <row r="61" spans="2:31" ht="15">
      <c r="B61" s="163">
        <f t="shared" si="21"/>
        <v>4</v>
      </c>
      <c r="C61" s="263">
        <v>5</v>
      </c>
      <c r="D61" s="264">
        <v>5</v>
      </c>
      <c r="E61" s="265">
        <v>5</v>
      </c>
      <c r="F61" s="263">
        <v>4</v>
      </c>
      <c r="G61" s="264">
        <v>4</v>
      </c>
      <c r="H61" s="264">
        <v>5</v>
      </c>
      <c r="I61" s="142"/>
      <c r="J61" s="143"/>
      <c r="K61" s="155"/>
      <c r="L61" s="263">
        <v>5</v>
      </c>
      <c r="M61" s="264">
        <v>5</v>
      </c>
      <c r="N61" s="265">
        <v>5</v>
      </c>
      <c r="O61" s="263">
        <v>4</v>
      </c>
      <c r="P61" s="264">
        <v>2</v>
      </c>
      <c r="Q61" s="264">
        <v>2</v>
      </c>
      <c r="R61" s="271">
        <v>5</v>
      </c>
      <c r="S61" s="268">
        <v>5</v>
      </c>
      <c r="T61" s="160"/>
      <c r="U61" s="155"/>
      <c r="V61" s="263">
        <v>5</v>
      </c>
      <c r="W61" s="264">
        <v>2</v>
      </c>
      <c r="X61" s="264">
        <v>2</v>
      </c>
      <c r="Y61" s="263">
        <v>5</v>
      </c>
      <c r="Z61" s="264">
        <v>5</v>
      </c>
      <c r="AA61" s="265">
        <v>5</v>
      </c>
      <c r="AB61" s="162"/>
      <c r="AC61" s="155"/>
      <c r="AD61" s="263">
        <v>5</v>
      </c>
      <c r="AE61" s="268">
        <v>5</v>
      </c>
    </row>
    <row r="62" spans="2:31" ht="15">
      <c r="B62" s="153">
        <f t="shared" si="21"/>
        <v>5</v>
      </c>
      <c r="C62" s="263">
        <v>5</v>
      </c>
      <c r="D62" s="264">
        <v>5</v>
      </c>
      <c r="E62" s="265">
        <v>5</v>
      </c>
      <c r="F62" s="263">
        <v>5</v>
      </c>
      <c r="G62" s="264">
        <v>5</v>
      </c>
      <c r="H62" s="264">
        <v>5</v>
      </c>
      <c r="I62" s="142"/>
      <c r="J62" s="143"/>
      <c r="K62" s="155"/>
      <c r="L62" s="263">
        <v>5</v>
      </c>
      <c r="M62" s="264">
        <v>5</v>
      </c>
      <c r="N62" s="265">
        <v>5</v>
      </c>
      <c r="O62" s="263">
        <v>5</v>
      </c>
      <c r="P62" s="264">
        <v>4</v>
      </c>
      <c r="Q62" s="266">
        <v>4</v>
      </c>
      <c r="R62" s="271">
        <v>5</v>
      </c>
      <c r="S62" s="268">
        <v>5</v>
      </c>
      <c r="T62" s="160"/>
      <c r="U62" s="155"/>
      <c r="V62" s="263">
        <v>5</v>
      </c>
      <c r="W62" s="268">
        <v>5</v>
      </c>
      <c r="X62" s="272">
        <v>5</v>
      </c>
      <c r="Y62" s="263">
        <v>5</v>
      </c>
      <c r="Z62" s="264">
        <v>5</v>
      </c>
      <c r="AA62" s="265">
        <v>5</v>
      </c>
      <c r="AB62" s="162"/>
      <c r="AC62" s="155"/>
      <c r="AD62" s="263">
        <v>5</v>
      </c>
      <c r="AE62" s="268">
        <v>5</v>
      </c>
    </row>
    <row r="63" spans="2:31" ht="15">
      <c r="B63" s="153">
        <f t="shared" si="21"/>
        <v>6</v>
      </c>
      <c r="C63" s="263">
        <v>4</v>
      </c>
      <c r="D63" s="264">
        <v>4</v>
      </c>
      <c r="E63" s="265">
        <v>3</v>
      </c>
      <c r="F63" s="263">
        <v>3</v>
      </c>
      <c r="G63" s="264">
        <v>4</v>
      </c>
      <c r="H63" s="264">
        <v>4</v>
      </c>
      <c r="I63" s="142"/>
      <c r="J63" s="143"/>
      <c r="K63" s="155"/>
      <c r="L63" s="263">
        <v>4</v>
      </c>
      <c r="M63" s="264">
        <v>4</v>
      </c>
      <c r="N63" s="265">
        <v>4</v>
      </c>
      <c r="O63" s="263">
        <v>3</v>
      </c>
      <c r="P63" s="264">
        <v>2</v>
      </c>
      <c r="Q63" s="264">
        <v>2</v>
      </c>
      <c r="R63" s="271">
        <v>5</v>
      </c>
      <c r="S63" s="268">
        <v>5</v>
      </c>
      <c r="T63" s="160"/>
      <c r="U63" s="155"/>
      <c r="V63" s="263">
        <v>5</v>
      </c>
      <c r="W63" s="268">
        <v>5</v>
      </c>
      <c r="X63" s="272">
        <v>5</v>
      </c>
      <c r="Y63" s="263">
        <v>5</v>
      </c>
      <c r="Z63" s="264">
        <v>3</v>
      </c>
      <c r="AA63" s="264">
        <v>2</v>
      </c>
      <c r="AB63" s="162"/>
      <c r="AC63" s="155"/>
      <c r="AD63" s="263">
        <v>3</v>
      </c>
      <c r="AE63" s="268">
        <v>3</v>
      </c>
    </row>
    <row r="64" spans="2:31" ht="15">
      <c r="B64" s="153">
        <f t="shared" si="21"/>
        <v>7</v>
      </c>
      <c r="C64" s="263">
        <v>5</v>
      </c>
      <c r="D64" s="264">
        <v>5</v>
      </c>
      <c r="E64" s="265">
        <v>3</v>
      </c>
      <c r="F64" s="263">
        <v>3</v>
      </c>
      <c r="G64" s="264">
        <v>5</v>
      </c>
      <c r="H64" s="264">
        <v>5</v>
      </c>
      <c r="I64" s="98"/>
      <c r="J64" s="99"/>
      <c r="K64" s="156"/>
      <c r="L64" s="263">
        <v>5</v>
      </c>
      <c r="M64" s="264">
        <v>4</v>
      </c>
      <c r="N64" s="265">
        <v>5</v>
      </c>
      <c r="O64" s="263">
        <v>3</v>
      </c>
      <c r="P64" s="264">
        <v>3</v>
      </c>
      <c r="Q64" s="266">
        <v>3</v>
      </c>
      <c r="R64" s="271">
        <v>5</v>
      </c>
      <c r="S64" s="268">
        <v>4</v>
      </c>
      <c r="T64" s="160"/>
      <c r="U64" s="155"/>
      <c r="V64" s="263">
        <v>4</v>
      </c>
      <c r="W64" s="268">
        <v>4</v>
      </c>
      <c r="X64" s="272">
        <v>5</v>
      </c>
      <c r="Y64" s="263">
        <v>4</v>
      </c>
      <c r="Z64" s="264">
        <v>4</v>
      </c>
      <c r="AA64" s="265">
        <v>3</v>
      </c>
      <c r="AB64" s="162"/>
      <c r="AC64" s="155"/>
      <c r="AD64" s="263">
        <v>5</v>
      </c>
      <c r="AE64" s="268">
        <v>3</v>
      </c>
    </row>
    <row r="65" spans="2:31" ht="15">
      <c r="B65" s="153">
        <f t="shared" si="21"/>
        <v>8</v>
      </c>
      <c r="C65" s="263">
        <v>5</v>
      </c>
      <c r="D65" s="264">
        <v>5</v>
      </c>
      <c r="E65" s="265">
        <v>5</v>
      </c>
      <c r="F65" s="263">
        <v>5</v>
      </c>
      <c r="G65" s="264">
        <v>5</v>
      </c>
      <c r="H65" s="264">
        <v>5</v>
      </c>
      <c r="I65" s="98"/>
      <c r="J65" s="99"/>
      <c r="K65" s="156"/>
      <c r="L65" s="263">
        <v>5</v>
      </c>
      <c r="M65" s="264">
        <v>5</v>
      </c>
      <c r="N65" s="265">
        <v>5</v>
      </c>
      <c r="O65" s="263">
        <v>4</v>
      </c>
      <c r="P65" s="264">
        <v>4</v>
      </c>
      <c r="Q65" s="266">
        <v>4</v>
      </c>
      <c r="R65" s="271">
        <v>5</v>
      </c>
      <c r="S65" s="268">
        <v>5</v>
      </c>
      <c r="T65" s="160"/>
      <c r="U65" s="155"/>
      <c r="V65" s="263">
        <v>5</v>
      </c>
      <c r="W65" s="268">
        <v>5</v>
      </c>
      <c r="X65" s="272">
        <v>5</v>
      </c>
      <c r="Y65" s="263">
        <v>5</v>
      </c>
      <c r="Z65" s="264">
        <v>5</v>
      </c>
      <c r="AA65" s="265">
        <v>5</v>
      </c>
      <c r="AB65" s="162"/>
      <c r="AC65" s="155"/>
      <c r="AD65" s="263">
        <v>5</v>
      </c>
      <c r="AE65" s="268">
        <v>5</v>
      </c>
    </row>
    <row r="66" spans="2:31" ht="15">
      <c r="B66" s="153">
        <f t="shared" si="21"/>
        <v>9</v>
      </c>
      <c r="C66" s="263">
        <v>4</v>
      </c>
      <c r="D66" s="264">
        <v>2</v>
      </c>
      <c r="E66" s="264">
        <v>2</v>
      </c>
      <c r="F66" s="264">
        <v>2</v>
      </c>
      <c r="G66" s="264">
        <v>3</v>
      </c>
      <c r="H66" s="264">
        <v>2</v>
      </c>
      <c r="I66" s="164"/>
      <c r="J66" s="165"/>
      <c r="K66" s="155"/>
      <c r="L66" s="263">
        <v>3</v>
      </c>
      <c r="M66" s="264">
        <v>2</v>
      </c>
      <c r="N66" s="264">
        <v>2</v>
      </c>
      <c r="O66" s="264">
        <v>2</v>
      </c>
      <c r="P66" s="264">
        <v>2</v>
      </c>
      <c r="Q66" s="264">
        <v>2</v>
      </c>
      <c r="R66" s="271">
        <v>4</v>
      </c>
      <c r="S66" s="268">
        <v>3</v>
      </c>
      <c r="T66" s="160"/>
      <c r="U66" s="155"/>
      <c r="V66" s="263">
        <v>3</v>
      </c>
      <c r="W66" s="268">
        <v>3</v>
      </c>
      <c r="X66" s="272">
        <v>3</v>
      </c>
      <c r="Y66" s="264">
        <v>2</v>
      </c>
      <c r="Z66" s="264">
        <v>2</v>
      </c>
      <c r="AA66" s="264">
        <v>2</v>
      </c>
      <c r="AB66" s="162"/>
      <c r="AC66" s="155"/>
      <c r="AD66" s="263">
        <v>4</v>
      </c>
      <c r="AE66" s="268">
        <v>3</v>
      </c>
    </row>
    <row r="67" spans="2:31" ht="15">
      <c r="B67" s="153">
        <f t="shared" si="21"/>
        <v>10</v>
      </c>
      <c r="C67" s="263">
        <v>5</v>
      </c>
      <c r="D67" s="264">
        <v>5</v>
      </c>
      <c r="E67" s="265">
        <v>5</v>
      </c>
      <c r="F67" s="263">
        <v>5</v>
      </c>
      <c r="G67" s="264">
        <v>5</v>
      </c>
      <c r="H67" s="264">
        <v>5</v>
      </c>
      <c r="I67" s="164"/>
      <c r="J67" s="165"/>
      <c r="K67" s="155"/>
      <c r="L67" s="263">
        <v>5</v>
      </c>
      <c r="M67" s="264">
        <v>5</v>
      </c>
      <c r="N67" s="265">
        <v>5</v>
      </c>
      <c r="O67" s="263">
        <v>5</v>
      </c>
      <c r="P67" s="264">
        <v>5</v>
      </c>
      <c r="Q67" s="266">
        <v>5</v>
      </c>
      <c r="R67" s="271">
        <v>5</v>
      </c>
      <c r="S67" s="268">
        <v>5</v>
      </c>
      <c r="T67" s="160"/>
      <c r="U67" s="155"/>
      <c r="V67" s="263">
        <v>5</v>
      </c>
      <c r="W67" s="268">
        <v>5</v>
      </c>
      <c r="X67" s="272">
        <v>5</v>
      </c>
      <c r="Y67" s="263">
        <v>5</v>
      </c>
      <c r="Z67" s="264">
        <v>5</v>
      </c>
      <c r="AA67" s="265">
        <v>5</v>
      </c>
      <c r="AB67" s="162"/>
      <c r="AC67" s="155"/>
      <c r="AD67" s="263">
        <v>5</v>
      </c>
      <c r="AE67" s="268">
        <v>5</v>
      </c>
    </row>
    <row r="68" spans="2:31" ht="15">
      <c r="B68" s="153">
        <f t="shared" si="21"/>
        <v>11</v>
      </c>
      <c r="C68" s="263">
        <v>5</v>
      </c>
      <c r="D68" s="264">
        <v>5</v>
      </c>
      <c r="E68" s="265">
        <v>4</v>
      </c>
      <c r="F68" s="263">
        <v>4</v>
      </c>
      <c r="G68" s="264">
        <v>4</v>
      </c>
      <c r="H68" s="264">
        <v>5</v>
      </c>
      <c r="I68" s="98"/>
      <c r="J68" s="99"/>
      <c r="K68" s="156"/>
      <c r="L68" s="263">
        <v>5</v>
      </c>
      <c r="M68" s="264">
        <v>5</v>
      </c>
      <c r="N68" s="265">
        <v>4</v>
      </c>
      <c r="O68" s="263">
        <v>4</v>
      </c>
      <c r="P68" s="264">
        <v>4</v>
      </c>
      <c r="Q68" s="266">
        <v>5</v>
      </c>
      <c r="R68" s="271">
        <v>5</v>
      </c>
      <c r="S68" s="268">
        <v>5</v>
      </c>
      <c r="T68" s="160"/>
      <c r="U68" s="155"/>
      <c r="V68" s="263">
        <v>4</v>
      </c>
      <c r="W68" s="268">
        <v>4</v>
      </c>
      <c r="X68" s="272">
        <v>4</v>
      </c>
      <c r="Y68" s="263">
        <v>4</v>
      </c>
      <c r="Z68" s="264">
        <v>5</v>
      </c>
      <c r="AA68" s="265">
        <v>5</v>
      </c>
      <c r="AB68" s="162"/>
      <c r="AC68" s="155"/>
      <c r="AD68" s="263">
        <v>5</v>
      </c>
      <c r="AE68" s="266">
        <v>5</v>
      </c>
    </row>
    <row r="69" spans="2:31" ht="15">
      <c r="B69" s="153">
        <f t="shared" si="21"/>
        <v>12</v>
      </c>
      <c r="C69" s="263">
        <v>5</v>
      </c>
      <c r="D69" s="264">
        <v>3</v>
      </c>
      <c r="E69" s="265">
        <v>3</v>
      </c>
      <c r="F69" s="263">
        <v>3</v>
      </c>
      <c r="G69" s="264">
        <v>2</v>
      </c>
      <c r="H69" s="264">
        <v>3</v>
      </c>
      <c r="I69" s="98"/>
      <c r="J69" s="99"/>
      <c r="K69" s="156"/>
      <c r="L69" s="263">
        <v>5</v>
      </c>
      <c r="M69" s="264">
        <v>5</v>
      </c>
      <c r="N69" s="265">
        <v>4</v>
      </c>
      <c r="O69" s="264">
        <v>2</v>
      </c>
      <c r="P69" s="264">
        <v>2</v>
      </c>
      <c r="Q69" s="264">
        <v>2</v>
      </c>
      <c r="R69" s="271">
        <v>5</v>
      </c>
      <c r="S69" s="268">
        <v>5</v>
      </c>
      <c r="T69" s="160"/>
      <c r="U69" s="155"/>
      <c r="V69" s="263">
        <v>4</v>
      </c>
      <c r="W69" s="268">
        <v>3</v>
      </c>
      <c r="X69" s="272">
        <v>4</v>
      </c>
      <c r="Y69" s="263">
        <v>5</v>
      </c>
      <c r="Z69" s="264">
        <v>5</v>
      </c>
      <c r="AA69" s="264">
        <v>2</v>
      </c>
      <c r="AB69" s="162"/>
      <c r="AC69" s="155"/>
      <c r="AD69" s="263">
        <v>4</v>
      </c>
      <c r="AE69" s="266">
        <v>4</v>
      </c>
    </row>
    <row r="70" spans="2:31" ht="15">
      <c r="B70" s="153">
        <f t="shared" si="21"/>
        <v>13</v>
      </c>
      <c r="C70" s="263">
        <v>5</v>
      </c>
      <c r="D70" s="264">
        <v>5</v>
      </c>
      <c r="E70" s="265">
        <v>4</v>
      </c>
      <c r="F70" s="263">
        <v>4</v>
      </c>
      <c r="G70" s="264">
        <v>3</v>
      </c>
      <c r="H70" s="264">
        <v>4</v>
      </c>
      <c r="I70" s="98"/>
      <c r="J70" s="99"/>
      <c r="K70" s="156"/>
      <c r="L70" s="263">
        <v>4</v>
      </c>
      <c r="M70" s="264">
        <v>4</v>
      </c>
      <c r="N70" s="265">
        <v>3</v>
      </c>
      <c r="O70" s="263">
        <v>3</v>
      </c>
      <c r="P70" s="264">
        <v>2</v>
      </c>
      <c r="Q70" s="266">
        <v>3</v>
      </c>
      <c r="R70" s="271">
        <v>5</v>
      </c>
      <c r="S70" s="268">
        <v>5</v>
      </c>
      <c r="T70" s="160"/>
      <c r="U70" s="155"/>
      <c r="V70" s="263">
        <v>4</v>
      </c>
      <c r="W70" s="268">
        <v>3</v>
      </c>
      <c r="X70" s="264">
        <v>2</v>
      </c>
      <c r="Y70" s="263">
        <v>3</v>
      </c>
      <c r="Z70" s="264">
        <v>3</v>
      </c>
      <c r="AA70" s="265">
        <v>3</v>
      </c>
      <c r="AB70" s="162"/>
      <c r="AC70" s="155"/>
      <c r="AD70" s="263">
        <v>5</v>
      </c>
      <c r="AE70" s="266">
        <v>5</v>
      </c>
    </row>
    <row r="71" spans="2:31" ht="15">
      <c r="B71" s="153">
        <f t="shared" si="21"/>
        <v>14</v>
      </c>
      <c r="C71" s="263">
        <v>5</v>
      </c>
      <c r="D71" s="264">
        <v>5</v>
      </c>
      <c r="E71" s="265">
        <v>5</v>
      </c>
      <c r="F71" s="263">
        <v>5</v>
      </c>
      <c r="G71" s="264">
        <v>5</v>
      </c>
      <c r="H71" s="264">
        <v>5</v>
      </c>
      <c r="I71" s="98"/>
      <c r="J71" s="99"/>
      <c r="K71" s="156"/>
      <c r="L71" s="263">
        <v>5</v>
      </c>
      <c r="M71" s="264">
        <v>5</v>
      </c>
      <c r="N71" s="265">
        <v>5</v>
      </c>
      <c r="O71" s="263">
        <v>5</v>
      </c>
      <c r="P71" s="264">
        <v>5</v>
      </c>
      <c r="Q71" s="266">
        <v>5</v>
      </c>
      <c r="R71" s="271">
        <v>5</v>
      </c>
      <c r="S71" s="268">
        <v>5</v>
      </c>
      <c r="T71" s="160"/>
      <c r="U71" s="155"/>
      <c r="V71" s="264">
        <v>2</v>
      </c>
      <c r="W71" s="264">
        <v>2</v>
      </c>
      <c r="X71" s="264">
        <v>2</v>
      </c>
      <c r="Y71" s="264">
        <v>2</v>
      </c>
      <c r="Z71" s="264">
        <v>2</v>
      </c>
      <c r="AA71" s="264">
        <v>2</v>
      </c>
      <c r="AB71" s="162"/>
      <c r="AC71" s="155"/>
      <c r="AD71" s="264">
        <v>2</v>
      </c>
      <c r="AE71" s="266">
        <v>5</v>
      </c>
    </row>
    <row r="72" spans="2:31" ht="15">
      <c r="B72" s="153">
        <f t="shared" si="21"/>
        <v>15</v>
      </c>
      <c r="C72" s="263">
        <v>5</v>
      </c>
      <c r="D72" s="264">
        <v>4</v>
      </c>
      <c r="E72" s="265">
        <v>4</v>
      </c>
      <c r="F72" s="263">
        <v>3</v>
      </c>
      <c r="G72" s="264">
        <v>3</v>
      </c>
      <c r="H72" s="264">
        <v>4</v>
      </c>
      <c r="I72" s="98"/>
      <c r="J72" s="99"/>
      <c r="K72" s="156"/>
      <c r="L72" s="263">
        <v>5</v>
      </c>
      <c r="M72" s="264">
        <v>5</v>
      </c>
      <c r="N72" s="265">
        <v>5</v>
      </c>
      <c r="O72" s="263">
        <v>3</v>
      </c>
      <c r="P72" s="264">
        <v>3</v>
      </c>
      <c r="Q72" s="264">
        <v>2</v>
      </c>
      <c r="R72" s="271">
        <v>5</v>
      </c>
      <c r="S72" s="268">
        <v>5</v>
      </c>
      <c r="T72" s="160"/>
      <c r="U72" s="155"/>
      <c r="V72" s="263">
        <v>5</v>
      </c>
      <c r="W72" s="268">
        <v>5</v>
      </c>
      <c r="X72" s="272">
        <v>5</v>
      </c>
      <c r="Y72" s="263">
        <v>5</v>
      </c>
      <c r="Z72" s="264">
        <v>3</v>
      </c>
      <c r="AA72" s="264">
        <v>4</v>
      </c>
      <c r="AB72" s="162"/>
      <c r="AC72" s="155"/>
      <c r="AD72" s="263">
        <v>5</v>
      </c>
      <c r="AE72" s="266">
        <v>4</v>
      </c>
    </row>
    <row r="73" spans="2:31" ht="15">
      <c r="B73" s="153">
        <f t="shared" si="21"/>
        <v>16</v>
      </c>
      <c r="C73" s="263">
        <v>3</v>
      </c>
      <c r="D73" s="264">
        <v>5</v>
      </c>
      <c r="E73" s="265">
        <v>3</v>
      </c>
      <c r="F73" s="263">
        <v>3</v>
      </c>
      <c r="G73" s="264">
        <v>3</v>
      </c>
      <c r="H73" s="265">
        <v>4</v>
      </c>
      <c r="I73" s="164"/>
      <c r="J73" s="165"/>
      <c r="K73" s="155"/>
      <c r="L73" s="263">
        <v>5</v>
      </c>
      <c r="M73" s="264">
        <v>5</v>
      </c>
      <c r="N73" s="265">
        <v>5</v>
      </c>
      <c r="O73" s="263">
        <v>3</v>
      </c>
      <c r="P73" s="264">
        <v>2</v>
      </c>
      <c r="Q73" s="264">
        <v>2</v>
      </c>
      <c r="R73" s="271">
        <v>5</v>
      </c>
      <c r="S73" s="268">
        <v>4</v>
      </c>
      <c r="T73" s="165"/>
      <c r="U73" s="155"/>
      <c r="V73" s="263">
        <v>3</v>
      </c>
      <c r="W73" s="268">
        <v>3</v>
      </c>
      <c r="X73" s="264">
        <v>2</v>
      </c>
      <c r="Y73" s="263">
        <v>3</v>
      </c>
      <c r="Z73" s="264">
        <v>3</v>
      </c>
      <c r="AA73" s="265">
        <v>5</v>
      </c>
      <c r="AB73" s="164"/>
      <c r="AC73" s="155"/>
      <c r="AD73" s="263">
        <v>5</v>
      </c>
      <c r="AE73" s="266">
        <v>5</v>
      </c>
    </row>
    <row r="74" spans="2:31" ht="15">
      <c r="B74" s="153">
        <f t="shared" si="21"/>
        <v>17</v>
      </c>
      <c r="C74" s="263">
        <v>4</v>
      </c>
      <c r="D74" s="264">
        <v>5</v>
      </c>
      <c r="E74" s="265">
        <v>5</v>
      </c>
      <c r="F74" s="263">
        <v>4</v>
      </c>
      <c r="G74" s="264">
        <v>4</v>
      </c>
      <c r="H74" s="265">
        <v>4</v>
      </c>
      <c r="I74" s="162"/>
      <c r="J74" s="165"/>
      <c r="K74" s="167"/>
      <c r="L74" s="264">
        <v>5</v>
      </c>
      <c r="M74" s="264">
        <v>5</v>
      </c>
      <c r="N74" s="268">
        <v>3</v>
      </c>
      <c r="O74" s="259">
        <v>4</v>
      </c>
      <c r="P74" s="260">
        <v>3</v>
      </c>
      <c r="Q74" s="264">
        <v>3</v>
      </c>
      <c r="R74" s="264">
        <v>2</v>
      </c>
      <c r="S74" s="264">
        <v>2</v>
      </c>
      <c r="T74" s="165"/>
      <c r="U74" s="155"/>
      <c r="V74" s="264">
        <v>2</v>
      </c>
      <c r="W74" s="268">
        <v>3</v>
      </c>
      <c r="X74" s="264">
        <v>2</v>
      </c>
      <c r="Y74" s="263">
        <v>3</v>
      </c>
      <c r="Z74" s="264">
        <v>3</v>
      </c>
      <c r="AA74" s="264">
        <v>3</v>
      </c>
      <c r="AB74" s="164"/>
      <c r="AC74" s="155"/>
      <c r="AD74" s="263">
        <v>3</v>
      </c>
      <c r="AE74" s="266">
        <v>3</v>
      </c>
    </row>
    <row r="75" spans="2:31" ht="15">
      <c r="B75" s="153">
        <f t="shared" si="21"/>
        <v>18</v>
      </c>
      <c r="C75" s="263">
        <v>4</v>
      </c>
      <c r="D75" s="264">
        <v>4</v>
      </c>
      <c r="E75" s="265">
        <v>3</v>
      </c>
      <c r="F75" s="264">
        <v>2</v>
      </c>
      <c r="G75" s="264">
        <v>5</v>
      </c>
      <c r="H75" s="265">
        <v>4</v>
      </c>
      <c r="I75" s="162"/>
      <c r="J75" s="165"/>
      <c r="K75" s="167"/>
      <c r="L75" s="264">
        <v>5</v>
      </c>
      <c r="M75" s="264">
        <v>5</v>
      </c>
      <c r="N75" s="268">
        <v>5</v>
      </c>
      <c r="O75" s="263">
        <v>4</v>
      </c>
      <c r="P75" s="264">
        <v>3</v>
      </c>
      <c r="Q75" s="264">
        <v>2</v>
      </c>
      <c r="R75" s="271">
        <v>5</v>
      </c>
      <c r="S75" s="268">
        <v>5</v>
      </c>
      <c r="T75" s="165"/>
      <c r="U75" s="155"/>
      <c r="V75" s="263">
        <v>5</v>
      </c>
      <c r="W75" s="268">
        <v>5</v>
      </c>
      <c r="X75" s="272">
        <v>4</v>
      </c>
      <c r="Y75" s="264">
        <v>2</v>
      </c>
      <c r="Z75" s="264">
        <v>2</v>
      </c>
      <c r="AA75" s="264">
        <v>2</v>
      </c>
      <c r="AB75" s="164"/>
      <c r="AC75" s="155"/>
      <c r="AD75" s="263">
        <v>5</v>
      </c>
      <c r="AE75" s="266">
        <v>5</v>
      </c>
    </row>
    <row r="76" spans="2:31" ht="15">
      <c r="B76" s="153">
        <f t="shared" si="21"/>
        <v>19</v>
      </c>
      <c r="C76" s="263">
        <v>3</v>
      </c>
      <c r="D76" s="264">
        <v>4</v>
      </c>
      <c r="E76" s="265">
        <v>3</v>
      </c>
      <c r="F76" s="263">
        <v>4</v>
      </c>
      <c r="G76" s="264">
        <v>4</v>
      </c>
      <c r="H76" s="265">
        <v>4</v>
      </c>
      <c r="I76" s="162"/>
      <c r="J76" s="165"/>
      <c r="K76" s="167"/>
      <c r="L76" s="264">
        <v>4</v>
      </c>
      <c r="M76" s="264">
        <v>4</v>
      </c>
      <c r="N76" s="268">
        <v>3</v>
      </c>
      <c r="O76" s="263">
        <v>3</v>
      </c>
      <c r="P76" s="264">
        <v>3</v>
      </c>
      <c r="Q76" s="266">
        <v>4</v>
      </c>
      <c r="R76" s="271">
        <v>4</v>
      </c>
      <c r="S76" s="264">
        <v>2</v>
      </c>
      <c r="T76" s="165"/>
      <c r="U76" s="155"/>
      <c r="V76" s="264">
        <v>2</v>
      </c>
      <c r="W76" s="264">
        <v>2</v>
      </c>
      <c r="X76" s="264">
        <v>2</v>
      </c>
      <c r="Y76" s="264">
        <v>2</v>
      </c>
      <c r="Z76" s="264">
        <v>2</v>
      </c>
      <c r="AA76" s="264">
        <v>2</v>
      </c>
      <c r="AB76" s="164"/>
      <c r="AC76" s="155"/>
      <c r="AD76" s="264">
        <v>2</v>
      </c>
      <c r="AE76" s="264">
        <v>2</v>
      </c>
    </row>
    <row r="77" spans="2:31" ht="15">
      <c r="B77" s="153">
        <f t="shared" si="21"/>
        <v>20</v>
      </c>
      <c r="C77" s="263">
        <v>5</v>
      </c>
      <c r="D77" s="264">
        <v>5</v>
      </c>
      <c r="E77" s="265">
        <v>5</v>
      </c>
      <c r="F77" s="263">
        <v>5</v>
      </c>
      <c r="G77" s="264">
        <v>5</v>
      </c>
      <c r="H77" s="265">
        <v>5</v>
      </c>
      <c r="I77" s="162"/>
      <c r="J77" s="165"/>
      <c r="K77" s="167"/>
      <c r="L77" s="264">
        <v>5</v>
      </c>
      <c r="M77" s="264">
        <v>5</v>
      </c>
      <c r="N77" s="268">
        <v>5</v>
      </c>
      <c r="O77" s="263">
        <v>5</v>
      </c>
      <c r="P77" s="264">
        <v>5</v>
      </c>
      <c r="Q77" s="266">
        <v>5</v>
      </c>
      <c r="R77" s="271">
        <v>5</v>
      </c>
      <c r="S77" s="268">
        <v>5</v>
      </c>
      <c r="T77" s="165"/>
      <c r="U77" s="155"/>
      <c r="V77" s="263">
        <v>5</v>
      </c>
      <c r="W77" s="268">
        <v>5</v>
      </c>
      <c r="X77" s="264">
        <v>2</v>
      </c>
      <c r="Y77" s="264">
        <v>2</v>
      </c>
      <c r="Z77" s="264">
        <v>3</v>
      </c>
      <c r="AA77" s="264">
        <v>2</v>
      </c>
      <c r="AB77" s="164"/>
      <c r="AC77" s="155"/>
      <c r="AD77" s="263">
        <v>4</v>
      </c>
      <c r="AE77" s="266">
        <v>4</v>
      </c>
    </row>
    <row r="78" spans="2:31" ht="15">
      <c r="B78" s="153">
        <f t="shared" si="21"/>
        <v>21</v>
      </c>
      <c r="C78" s="263">
        <v>5</v>
      </c>
      <c r="D78" s="264">
        <v>5</v>
      </c>
      <c r="E78" s="265">
        <v>5</v>
      </c>
      <c r="F78" s="263">
        <v>5</v>
      </c>
      <c r="G78" s="264">
        <v>4</v>
      </c>
      <c r="H78" s="265">
        <v>5</v>
      </c>
      <c r="I78" s="162"/>
      <c r="J78" s="165"/>
      <c r="K78" s="167"/>
      <c r="L78" s="264">
        <v>5</v>
      </c>
      <c r="M78" s="264">
        <v>5</v>
      </c>
      <c r="N78" s="268">
        <v>5</v>
      </c>
      <c r="O78" s="263">
        <v>5</v>
      </c>
      <c r="P78" s="264">
        <v>5</v>
      </c>
      <c r="Q78" s="266">
        <v>5</v>
      </c>
      <c r="R78" s="271">
        <v>5</v>
      </c>
      <c r="S78" s="268">
        <v>5</v>
      </c>
      <c r="T78" s="165"/>
      <c r="U78" s="155"/>
      <c r="V78" s="263">
        <v>5</v>
      </c>
      <c r="W78" s="264">
        <v>2</v>
      </c>
      <c r="X78" s="272">
        <v>5</v>
      </c>
      <c r="Y78" s="263">
        <v>5</v>
      </c>
      <c r="Z78" s="264">
        <v>5</v>
      </c>
      <c r="AA78" s="264">
        <v>5</v>
      </c>
      <c r="AB78" s="164"/>
      <c r="AC78" s="155"/>
      <c r="AD78" s="263">
        <v>5</v>
      </c>
      <c r="AE78" s="266">
        <v>5</v>
      </c>
    </row>
    <row r="79" spans="2:31" ht="15">
      <c r="B79" s="153">
        <f t="shared" si="21"/>
        <v>22</v>
      </c>
      <c r="C79" s="263">
        <v>5</v>
      </c>
      <c r="D79" s="264">
        <v>5</v>
      </c>
      <c r="E79" s="265">
        <v>3</v>
      </c>
      <c r="F79" s="263">
        <v>3</v>
      </c>
      <c r="G79" s="264">
        <v>3</v>
      </c>
      <c r="H79" s="264">
        <v>2</v>
      </c>
      <c r="I79" s="162"/>
      <c r="J79" s="165"/>
      <c r="K79" s="167"/>
      <c r="L79" s="264">
        <v>5</v>
      </c>
      <c r="M79" s="264">
        <v>5</v>
      </c>
      <c r="N79" s="268">
        <v>5</v>
      </c>
      <c r="O79" s="263">
        <v>4</v>
      </c>
      <c r="P79" s="264">
        <v>3</v>
      </c>
      <c r="Q79" s="266">
        <v>4</v>
      </c>
      <c r="R79" s="271">
        <v>5</v>
      </c>
      <c r="S79" s="268">
        <v>5</v>
      </c>
      <c r="T79" s="165"/>
      <c r="U79" s="155"/>
      <c r="V79" s="263">
        <v>5</v>
      </c>
      <c r="W79" s="268">
        <v>5</v>
      </c>
      <c r="X79" s="272">
        <v>5</v>
      </c>
      <c r="Y79" s="263">
        <v>3</v>
      </c>
      <c r="Z79" s="264">
        <v>4</v>
      </c>
      <c r="AA79" s="264">
        <v>3</v>
      </c>
      <c r="AB79" s="164"/>
      <c r="AC79" s="155"/>
      <c r="AD79" s="263">
        <v>5</v>
      </c>
      <c r="AE79" s="266">
        <v>5</v>
      </c>
    </row>
    <row r="80" spans="2:31" ht="15">
      <c r="B80" s="153">
        <f t="shared" si="21"/>
        <v>23</v>
      </c>
      <c r="C80" s="263">
        <v>3</v>
      </c>
      <c r="D80" s="264">
        <v>3</v>
      </c>
      <c r="E80" s="265">
        <v>3</v>
      </c>
      <c r="F80" s="263">
        <v>4</v>
      </c>
      <c r="G80" s="264">
        <v>3</v>
      </c>
      <c r="H80" s="265">
        <v>3</v>
      </c>
      <c r="I80" s="162"/>
      <c r="J80" s="165"/>
      <c r="K80" s="167"/>
      <c r="L80" s="264">
        <v>3</v>
      </c>
      <c r="M80" s="264">
        <v>3</v>
      </c>
      <c r="N80" s="268">
        <v>3</v>
      </c>
      <c r="O80" s="263">
        <v>3</v>
      </c>
      <c r="P80" s="264">
        <v>3</v>
      </c>
      <c r="Q80" s="266">
        <v>3</v>
      </c>
      <c r="R80" s="271">
        <v>3</v>
      </c>
      <c r="S80" s="268">
        <v>3</v>
      </c>
      <c r="T80" s="165"/>
      <c r="U80" s="155"/>
      <c r="V80" s="263">
        <v>3</v>
      </c>
      <c r="W80" s="268">
        <v>3</v>
      </c>
      <c r="X80" s="272">
        <v>3</v>
      </c>
      <c r="Y80" s="263">
        <v>3</v>
      </c>
      <c r="Z80" s="264">
        <v>3</v>
      </c>
      <c r="AA80" s="264">
        <v>3</v>
      </c>
      <c r="AB80" s="164"/>
      <c r="AC80" s="155"/>
      <c r="AD80" s="263">
        <v>3</v>
      </c>
      <c r="AE80" s="266">
        <v>3</v>
      </c>
    </row>
    <row r="81" spans="2:31">
      <c r="B81" s="153">
        <f t="shared" si="21"/>
        <v>24</v>
      </c>
      <c r="C81" s="98"/>
      <c r="D81" s="99"/>
      <c r="E81" s="156"/>
      <c r="F81" s="98"/>
      <c r="G81" s="99"/>
      <c r="H81" s="156"/>
      <c r="I81" s="162"/>
      <c r="J81" s="165"/>
      <c r="K81" s="167"/>
      <c r="L81" s="99"/>
      <c r="M81" s="99"/>
      <c r="N81" s="159"/>
      <c r="O81" s="98"/>
      <c r="P81" s="99"/>
      <c r="Q81" s="102"/>
      <c r="R81" s="158"/>
      <c r="S81" s="159"/>
      <c r="T81" s="165"/>
      <c r="U81" s="155"/>
      <c r="V81" s="98"/>
      <c r="W81" s="159"/>
      <c r="X81" s="161"/>
      <c r="Y81" s="98"/>
      <c r="Z81" s="99"/>
      <c r="AA81" s="99"/>
      <c r="AB81" s="164"/>
      <c r="AC81" s="155"/>
      <c r="AD81" s="98"/>
      <c r="AE81" s="102"/>
    </row>
    <row r="82" spans="2:31">
      <c r="B82" s="153">
        <f t="shared" si="21"/>
        <v>25</v>
      </c>
      <c r="C82" s="98"/>
      <c r="D82" s="99"/>
      <c r="E82" s="156"/>
      <c r="F82" s="98"/>
      <c r="G82" s="99"/>
      <c r="H82" s="156"/>
      <c r="I82" s="162"/>
      <c r="J82" s="165"/>
      <c r="K82" s="167"/>
      <c r="L82" s="99"/>
      <c r="M82" s="99"/>
      <c r="N82" s="159"/>
      <c r="O82" s="98"/>
      <c r="P82" s="99"/>
      <c r="Q82" s="102"/>
      <c r="R82" s="158"/>
      <c r="S82" s="159"/>
      <c r="T82" s="165"/>
      <c r="U82" s="155"/>
      <c r="V82" s="98"/>
      <c r="W82" s="159"/>
      <c r="X82" s="161"/>
      <c r="Y82" s="98"/>
      <c r="Z82" s="99"/>
      <c r="AA82" s="99"/>
      <c r="AB82" s="164"/>
      <c r="AC82" s="155"/>
      <c r="AD82" s="98"/>
      <c r="AE82" s="102"/>
    </row>
    <row r="83" spans="2:31">
      <c r="B83" s="153">
        <f t="shared" si="21"/>
        <v>26</v>
      </c>
      <c r="C83" s="98"/>
      <c r="D83" s="99"/>
      <c r="E83" s="156"/>
      <c r="F83" s="98"/>
      <c r="G83" s="99"/>
      <c r="H83" s="156"/>
      <c r="I83" s="162"/>
      <c r="J83" s="165"/>
      <c r="K83" s="167"/>
      <c r="L83" s="99"/>
      <c r="M83" s="99"/>
      <c r="N83" s="159"/>
      <c r="O83" s="98"/>
      <c r="P83" s="99"/>
      <c r="Q83" s="102"/>
      <c r="R83" s="158"/>
      <c r="S83" s="159"/>
      <c r="T83" s="165"/>
      <c r="U83" s="155"/>
      <c r="V83" s="98"/>
      <c r="W83" s="159"/>
      <c r="X83" s="161"/>
      <c r="Y83" s="98"/>
      <c r="Z83" s="99"/>
      <c r="AA83" s="99"/>
      <c r="AB83" s="164"/>
      <c r="AC83" s="155"/>
      <c r="AD83" s="98"/>
      <c r="AE83" s="102"/>
    </row>
    <row r="84" spans="2:31">
      <c r="B84" s="153">
        <f t="shared" si="21"/>
        <v>27</v>
      </c>
      <c r="C84" s="98"/>
      <c r="D84" s="99"/>
      <c r="E84" s="156"/>
      <c r="F84" s="98"/>
      <c r="G84" s="99"/>
      <c r="H84" s="156"/>
      <c r="I84" s="162"/>
      <c r="J84" s="165"/>
      <c r="K84" s="167"/>
      <c r="L84" s="165"/>
      <c r="M84" s="165"/>
      <c r="N84" s="167"/>
      <c r="O84" s="98"/>
      <c r="P84" s="99"/>
      <c r="Q84" s="102"/>
      <c r="R84" s="158"/>
      <c r="S84" s="159"/>
      <c r="T84" s="165"/>
      <c r="U84" s="155"/>
      <c r="V84" s="98"/>
      <c r="W84" s="159"/>
      <c r="X84" s="161"/>
      <c r="Y84" s="98"/>
      <c r="Z84" s="99"/>
      <c r="AA84" s="99"/>
      <c r="AB84" s="164"/>
      <c r="AC84" s="155"/>
      <c r="AD84" s="98"/>
      <c r="AE84" s="102"/>
    </row>
    <row r="85" spans="2:31">
      <c r="B85" s="153">
        <f t="shared" si="21"/>
        <v>28</v>
      </c>
      <c r="C85" s="98"/>
      <c r="D85" s="99"/>
      <c r="E85" s="156"/>
      <c r="F85" s="98"/>
      <c r="G85" s="99"/>
      <c r="H85" s="156"/>
      <c r="I85" s="162"/>
      <c r="J85" s="165"/>
      <c r="K85" s="167"/>
      <c r="L85" s="165"/>
      <c r="M85" s="165"/>
      <c r="N85" s="167"/>
      <c r="O85" s="98"/>
      <c r="P85" s="99"/>
      <c r="Q85" s="102"/>
      <c r="R85" s="158"/>
      <c r="S85" s="159"/>
      <c r="T85" s="165"/>
      <c r="U85" s="155"/>
      <c r="V85" s="98"/>
      <c r="W85" s="159"/>
      <c r="X85" s="161"/>
      <c r="Y85" s="98"/>
      <c r="Z85" s="99"/>
      <c r="AA85" s="99"/>
      <c r="AB85" s="164"/>
      <c r="AC85" s="155"/>
      <c r="AD85" s="98"/>
      <c r="AE85" s="102"/>
    </row>
    <row r="86" spans="2:31">
      <c r="B86" s="153">
        <f t="shared" si="21"/>
        <v>29</v>
      </c>
      <c r="C86" s="98"/>
      <c r="D86" s="99"/>
      <c r="E86" s="156"/>
      <c r="F86" s="98"/>
      <c r="G86" s="99"/>
      <c r="H86" s="156"/>
      <c r="I86" s="162"/>
      <c r="J86" s="165"/>
      <c r="K86" s="167"/>
      <c r="L86" s="165"/>
      <c r="M86" s="165"/>
      <c r="N86" s="167"/>
      <c r="O86" s="98"/>
      <c r="P86" s="99"/>
      <c r="Q86" s="102"/>
      <c r="R86" s="158"/>
      <c r="S86" s="159"/>
      <c r="T86" s="165"/>
      <c r="U86" s="155"/>
      <c r="V86" s="98"/>
      <c r="W86" s="159"/>
      <c r="X86" s="161"/>
      <c r="Y86" s="98"/>
      <c r="Z86" s="99"/>
      <c r="AA86" s="99"/>
      <c r="AB86" s="164"/>
      <c r="AC86" s="155"/>
      <c r="AD86" s="98"/>
      <c r="AE86" s="102"/>
    </row>
    <row r="87" spans="2:31">
      <c r="B87" s="153">
        <f t="shared" si="21"/>
        <v>30</v>
      </c>
      <c r="C87" s="98"/>
      <c r="D87" s="99"/>
      <c r="E87" s="156"/>
      <c r="F87" s="98"/>
      <c r="G87" s="99"/>
      <c r="H87" s="156"/>
      <c r="I87" s="162"/>
      <c r="J87" s="165"/>
      <c r="K87" s="167"/>
      <c r="L87" s="165"/>
      <c r="M87" s="165"/>
      <c r="N87" s="167"/>
      <c r="O87" s="98"/>
      <c r="P87" s="99"/>
      <c r="Q87" s="102"/>
      <c r="R87" s="158"/>
      <c r="S87" s="159"/>
      <c r="T87" s="165"/>
      <c r="U87" s="155"/>
      <c r="V87" s="98"/>
      <c r="W87" s="159"/>
      <c r="X87" s="161"/>
      <c r="Y87" s="98"/>
      <c r="Z87" s="99"/>
      <c r="AA87" s="99"/>
      <c r="AB87" s="164"/>
      <c r="AC87" s="155"/>
      <c r="AD87" s="98"/>
      <c r="AE87" s="102"/>
    </row>
    <row r="88" spans="2:31">
      <c r="B88" s="153">
        <f t="shared" si="21"/>
        <v>31</v>
      </c>
      <c r="C88" s="98"/>
      <c r="D88" s="99"/>
      <c r="E88" s="156"/>
      <c r="F88" s="98"/>
      <c r="G88" s="99"/>
      <c r="H88" s="156"/>
      <c r="I88" s="162"/>
      <c r="J88" s="165"/>
      <c r="K88" s="167"/>
      <c r="L88" s="99"/>
      <c r="M88" s="99"/>
      <c r="N88" s="159"/>
      <c r="O88" s="98"/>
      <c r="P88" s="99"/>
      <c r="Q88" s="102"/>
      <c r="R88" s="158"/>
      <c r="S88" s="159"/>
      <c r="T88" s="165"/>
      <c r="U88" s="155"/>
      <c r="V88" s="98"/>
      <c r="W88" s="159"/>
      <c r="X88" s="161"/>
      <c r="Y88" s="98"/>
      <c r="Z88" s="99"/>
      <c r="AA88" s="99"/>
      <c r="AB88" s="164"/>
      <c r="AC88" s="155"/>
      <c r="AD88" s="98"/>
      <c r="AE88" s="102"/>
    </row>
    <row r="89" spans="2:31">
      <c r="B89" s="153">
        <f t="shared" si="21"/>
        <v>32</v>
      </c>
      <c r="C89" s="98"/>
      <c r="D89" s="99"/>
      <c r="E89" s="156"/>
      <c r="F89" s="98"/>
      <c r="G89" s="99"/>
      <c r="H89" s="156"/>
      <c r="I89" s="162"/>
      <c r="J89" s="165"/>
      <c r="K89" s="167"/>
      <c r="L89" s="99"/>
      <c r="M89" s="99"/>
      <c r="N89" s="159"/>
      <c r="O89" s="98"/>
      <c r="P89" s="99"/>
      <c r="Q89" s="102"/>
      <c r="R89" s="158"/>
      <c r="S89" s="159"/>
      <c r="T89" s="165"/>
      <c r="U89" s="155"/>
      <c r="V89" s="98"/>
      <c r="W89" s="159"/>
      <c r="X89" s="161"/>
      <c r="Y89" s="98"/>
      <c r="Z89" s="99"/>
      <c r="AA89" s="99"/>
      <c r="AB89" s="164"/>
      <c r="AC89" s="155"/>
      <c r="AD89" s="98"/>
      <c r="AE89" s="102"/>
    </row>
    <row r="90" spans="2:31">
      <c r="B90" s="153">
        <f t="shared" si="21"/>
        <v>33</v>
      </c>
      <c r="C90" s="98"/>
      <c r="D90" s="99"/>
      <c r="E90" s="156"/>
      <c r="F90" s="98"/>
      <c r="G90" s="99"/>
      <c r="H90" s="156"/>
      <c r="I90" s="165"/>
      <c r="J90" s="165"/>
      <c r="K90" s="167"/>
      <c r="L90" s="99"/>
      <c r="M90" s="99"/>
      <c r="N90" s="159"/>
      <c r="O90" s="98"/>
      <c r="P90" s="99"/>
      <c r="Q90" s="102"/>
      <c r="R90" s="158"/>
      <c r="S90" s="159"/>
      <c r="T90" s="165"/>
      <c r="U90" s="155"/>
      <c r="V90" s="98"/>
      <c r="W90" s="159"/>
      <c r="X90" s="161"/>
      <c r="Y90" s="98"/>
      <c r="Z90" s="99"/>
      <c r="AA90" s="156"/>
      <c r="AB90" s="164"/>
      <c r="AC90" s="155"/>
      <c r="AD90" s="98"/>
      <c r="AE90" s="102"/>
    </row>
    <row r="91" spans="2:31">
      <c r="B91" s="153">
        <f t="shared" si="21"/>
        <v>34</v>
      </c>
      <c r="C91" s="98"/>
      <c r="D91" s="99"/>
      <c r="E91" s="156"/>
      <c r="F91" s="98"/>
      <c r="G91" s="99"/>
      <c r="H91" s="156"/>
      <c r="I91" s="162"/>
      <c r="J91" s="165"/>
      <c r="K91" s="167"/>
      <c r="L91" s="165"/>
      <c r="M91" s="165"/>
      <c r="N91" s="167"/>
      <c r="O91" s="98"/>
      <c r="P91" s="99"/>
      <c r="Q91" s="102"/>
      <c r="R91" s="158"/>
      <c r="S91" s="159"/>
      <c r="T91" s="165"/>
      <c r="U91" s="155"/>
      <c r="V91" s="98"/>
      <c r="W91" s="159"/>
      <c r="X91" s="161"/>
      <c r="Y91" s="98"/>
      <c r="Z91" s="99"/>
      <c r="AA91" s="99"/>
      <c r="AB91" s="164"/>
      <c r="AC91" s="155"/>
      <c r="AD91" s="98"/>
      <c r="AE91" s="102"/>
    </row>
    <row r="92" spans="2:31">
      <c r="B92" s="153">
        <f t="shared" si="21"/>
        <v>35</v>
      </c>
      <c r="C92" s="98"/>
      <c r="D92" s="99"/>
      <c r="E92" s="156"/>
      <c r="F92" s="98"/>
      <c r="G92" s="99"/>
      <c r="H92" s="156"/>
      <c r="I92" s="162"/>
      <c r="J92" s="165"/>
      <c r="K92" s="167"/>
      <c r="L92" s="165"/>
      <c r="M92" s="165"/>
      <c r="N92" s="167"/>
      <c r="O92" s="98"/>
      <c r="P92" s="99"/>
      <c r="Q92" s="102"/>
      <c r="R92" s="158"/>
      <c r="S92" s="159"/>
      <c r="T92" s="165"/>
      <c r="U92" s="155"/>
      <c r="V92" s="98"/>
      <c r="W92" s="159"/>
      <c r="X92" s="161"/>
      <c r="Y92" s="98"/>
      <c r="Z92" s="99"/>
      <c r="AA92" s="99"/>
      <c r="AB92" s="164"/>
      <c r="AC92" s="155"/>
      <c r="AD92" s="98"/>
      <c r="AE92" s="102"/>
    </row>
    <row r="93" spans="2:31">
      <c r="B93" s="153">
        <f t="shared" si="21"/>
        <v>36</v>
      </c>
      <c r="C93" s="98"/>
      <c r="D93" s="99"/>
      <c r="E93" s="156"/>
      <c r="F93" s="98"/>
      <c r="G93" s="99"/>
      <c r="H93" s="156"/>
      <c r="I93" s="162"/>
      <c r="J93" s="165"/>
      <c r="K93" s="167"/>
      <c r="L93" s="165"/>
      <c r="M93" s="165"/>
      <c r="N93" s="167"/>
      <c r="O93" s="98"/>
      <c r="P93" s="99"/>
      <c r="Q93" s="102"/>
      <c r="R93" s="158"/>
      <c r="S93" s="159"/>
      <c r="T93" s="165"/>
      <c r="U93" s="155"/>
      <c r="V93" s="98"/>
      <c r="W93" s="159"/>
      <c r="X93" s="161"/>
      <c r="Y93" s="98"/>
      <c r="Z93" s="99"/>
      <c r="AA93" s="99"/>
      <c r="AB93" s="164"/>
      <c r="AC93" s="155"/>
      <c r="AD93" s="98"/>
      <c r="AE93" s="102"/>
    </row>
    <row r="94" spans="2:31">
      <c r="B94" s="153">
        <f t="shared" si="21"/>
        <v>37</v>
      </c>
      <c r="C94" s="98"/>
      <c r="D94" s="99"/>
      <c r="E94" s="156"/>
      <c r="F94" s="98"/>
      <c r="G94" s="99"/>
      <c r="H94" s="156"/>
      <c r="I94" s="162"/>
      <c r="J94" s="165"/>
      <c r="K94" s="167"/>
      <c r="L94" s="165"/>
      <c r="M94" s="165"/>
      <c r="N94" s="167"/>
      <c r="O94" s="98"/>
      <c r="P94" s="99"/>
      <c r="Q94" s="102"/>
      <c r="R94" s="158"/>
      <c r="S94" s="159"/>
      <c r="T94" s="165"/>
      <c r="U94" s="155"/>
      <c r="V94" s="98"/>
      <c r="W94" s="159"/>
      <c r="X94" s="161"/>
      <c r="Y94" s="98"/>
      <c r="Z94" s="99"/>
      <c r="AA94" s="99"/>
      <c r="AB94" s="164"/>
      <c r="AC94" s="155"/>
      <c r="AD94" s="98"/>
      <c r="AE94" s="102"/>
    </row>
    <row r="95" spans="2:31" ht="13.5" thickBot="1">
      <c r="B95" s="168">
        <f t="shared" si="21"/>
        <v>38</v>
      </c>
      <c r="C95" s="169"/>
      <c r="D95" s="170"/>
      <c r="E95" s="171"/>
      <c r="F95" s="169"/>
      <c r="G95" s="170"/>
      <c r="H95" s="171"/>
      <c r="I95" s="172"/>
      <c r="J95" s="173"/>
      <c r="K95" s="174"/>
      <c r="L95" s="173"/>
      <c r="M95" s="173"/>
      <c r="N95" s="174"/>
      <c r="O95" s="169"/>
      <c r="P95" s="170"/>
      <c r="Q95" s="175"/>
      <c r="R95" s="176"/>
      <c r="S95" s="177"/>
      <c r="T95" s="178"/>
      <c r="U95" s="179"/>
      <c r="V95" s="105"/>
      <c r="W95" s="177"/>
      <c r="X95" s="180"/>
      <c r="Y95" s="105"/>
      <c r="Z95" s="104"/>
      <c r="AA95" s="104"/>
      <c r="AB95" s="181"/>
      <c r="AC95" s="179"/>
      <c r="AD95" s="105"/>
      <c r="AE95" s="182"/>
    </row>
    <row r="96" spans="2:31" ht="13.5" thickTop="1"/>
    <row r="100" spans="3:16">
      <c r="C100">
        <f>IF(ISNUMBER(C6),C6,"NO")</f>
        <v>2</v>
      </c>
      <c r="D100">
        <f t="shared" ref="D100:P115" si="22">IF(ISNUMBER(D6),D6,"NO")</f>
        <v>4</v>
      </c>
      <c r="E100" t="str">
        <f t="shared" si="22"/>
        <v>NO</v>
      </c>
      <c r="F100">
        <f t="shared" si="22"/>
        <v>3</v>
      </c>
      <c r="G100">
        <f t="shared" si="22"/>
        <v>3</v>
      </c>
      <c r="H100"/>
      <c r="I100">
        <f t="shared" si="22"/>
        <v>5</v>
      </c>
      <c r="J100" t="str">
        <f>IF(J6&gt;0,J6,"NO")</f>
        <v>NO</v>
      </c>
      <c r="K100">
        <f t="shared" si="22"/>
        <v>3</v>
      </c>
      <c r="M100">
        <f>IF(M6&gt;0,M6,"NO")</f>
        <v>3</v>
      </c>
      <c r="N100">
        <f t="shared" si="22"/>
        <v>2</v>
      </c>
      <c r="O100" t="str">
        <f t="shared" si="22"/>
        <v>NO</v>
      </c>
      <c r="P100">
        <f t="shared" si="22"/>
        <v>3</v>
      </c>
    </row>
    <row r="101" spans="3:16">
      <c r="C101">
        <f t="shared" ref="C101:G116" si="23">IF(ISNUMBER(C7),C7,"NO")</f>
        <v>5</v>
      </c>
      <c r="D101">
        <f t="shared" si="23"/>
        <v>4</v>
      </c>
      <c r="E101" t="str">
        <f t="shared" si="23"/>
        <v>NO</v>
      </c>
      <c r="F101">
        <f t="shared" si="23"/>
        <v>5</v>
      </c>
      <c r="G101">
        <f t="shared" si="23"/>
        <v>3</v>
      </c>
      <c r="H101"/>
      <c r="I101">
        <f t="shared" si="22"/>
        <v>5</v>
      </c>
      <c r="J101" t="str">
        <f t="shared" ref="J101:J137" si="24">IF(J7&gt;0,J7,"NO")</f>
        <v>NO</v>
      </c>
      <c r="K101">
        <f t="shared" si="22"/>
        <v>5</v>
      </c>
      <c r="M101">
        <f t="shared" ref="M101:M137" si="25">IF(M7&gt;0,M7,"NO")</f>
        <v>5</v>
      </c>
      <c r="N101">
        <f t="shared" si="22"/>
        <v>4</v>
      </c>
      <c r="O101" t="str">
        <f t="shared" si="22"/>
        <v>NO</v>
      </c>
      <c r="P101">
        <f t="shared" si="22"/>
        <v>4</v>
      </c>
    </row>
    <row r="102" spans="3:16">
      <c r="C102">
        <f t="shared" si="23"/>
        <v>5</v>
      </c>
      <c r="D102">
        <f t="shared" si="23"/>
        <v>5</v>
      </c>
      <c r="E102" t="str">
        <f t="shared" si="23"/>
        <v>NO</v>
      </c>
      <c r="F102">
        <f t="shared" si="23"/>
        <v>5</v>
      </c>
      <c r="G102">
        <f t="shared" si="23"/>
        <v>3</v>
      </c>
      <c r="H102"/>
      <c r="I102">
        <f t="shared" si="22"/>
        <v>5</v>
      </c>
      <c r="J102" t="str">
        <f t="shared" si="24"/>
        <v>NO</v>
      </c>
      <c r="K102">
        <f t="shared" si="22"/>
        <v>5</v>
      </c>
      <c r="M102">
        <f t="shared" si="25"/>
        <v>5</v>
      </c>
      <c r="N102">
        <f t="shared" si="22"/>
        <v>5</v>
      </c>
      <c r="O102" t="str">
        <f t="shared" si="22"/>
        <v>NO</v>
      </c>
      <c r="P102">
        <f t="shared" si="22"/>
        <v>5</v>
      </c>
    </row>
    <row r="103" spans="3:16">
      <c r="C103">
        <f t="shared" si="23"/>
        <v>5</v>
      </c>
      <c r="D103">
        <f t="shared" si="23"/>
        <v>4</v>
      </c>
      <c r="E103" t="str">
        <f t="shared" si="23"/>
        <v>NO</v>
      </c>
      <c r="F103">
        <f t="shared" si="23"/>
        <v>5</v>
      </c>
      <c r="G103">
        <f t="shared" si="23"/>
        <v>3</v>
      </c>
      <c r="H103"/>
      <c r="I103">
        <f t="shared" si="22"/>
        <v>5</v>
      </c>
      <c r="J103" t="str">
        <f t="shared" si="24"/>
        <v>NO</v>
      </c>
      <c r="K103">
        <f t="shared" si="22"/>
        <v>4</v>
      </c>
      <c r="M103">
        <f t="shared" si="25"/>
        <v>2</v>
      </c>
      <c r="N103">
        <f t="shared" si="22"/>
        <v>5</v>
      </c>
      <c r="O103" t="str">
        <f t="shared" si="22"/>
        <v>NO</v>
      </c>
      <c r="P103">
        <f t="shared" si="22"/>
        <v>5</v>
      </c>
    </row>
    <row r="104" spans="3:16">
      <c r="C104">
        <f t="shared" si="23"/>
        <v>5</v>
      </c>
      <c r="D104">
        <f t="shared" si="23"/>
        <v>5</v>
      </c>
      <c r="E104" t="str">
        <f t="shared" si="23"/>
        <v>NO</v>
      </c>
      <c r="F104">
        <f t="shared" si="23"/>
        <v>5</v>
      </c>
      <c r="G104">
        <f t="shared" si="23"/>
        <v>4</v>
      </c>
      <c r="H104"/>
      <c r="I104">
        <f t="shared" si="22"/>
        <v>5</v>
      </c>
      <c r="J104" t="str">
        <f t="shared" si="24"/>
        <v>NO</v>
      </c>
      <c r="K104">
        <f t="shared" si="22"/>
        <v>5</v>
      </c>
      <c r="M104">
        <f t="shared" si="25"/>
        <v>5</v>
      </c>
      <c r="N104">
        <f t="shared" si="22"/>
        <v>5</v>
      </c>
      <c r="O104" t="str">
        <f t="shared" si="22"/>
        <v>NO</v>
      </c>
      <c r="P104">
        <f t="shared" si="22"/>
        <v>5</v>
      </c>
    </row>
    <row r="105" spans="3:16">
      <c r="C105">
        <f t="shared" si="23"/>
        <v>4</v>
      </c>
      <c r="D105">
        <f t="shared" si="23"/>
        <v>4</v>
      </c>
      <c r="E105" t="str">
        <f t="shared" si="23"/>
        <v>NO</v>
      </c>
      <c r="F105">
        <f t="shared" si="23"/>
        <v>4</v>
      </c>
      <c r="G105">
        <f t="shared" si="23"/>
        <v>2</v>
      </c>
      <c r="H105"/>
      <c r="I105">
        <f t="shared" si="22"/>
        <v>5</v>
      </c>
      <c r="J105" t="str">
        <f t="shared" si="24"/>
        <v>NO</v>
      </c>
      <c r="K105">
        <f t="shared" si="22"/>
        <v>5</v>
      </c>
      <c r="M105">
        <f t="shared" si="25"/>
        <v>5</v>
      </c>
      <c r="N105">
        <f t="shared" si="22"/>
        <v>3</v>
      </c>
      <c r="O105" t="str">
        <f t="shared" si="22"/>
        <v>NO</v>
      </c>
      <c r="P105">
        <f t="shared" si="22"/>
        <v>3</v>
      </c>
    </row>
    <row r="106" spans="3:16">
      <c r="C106">
        <f t="shared" si="23"/>
        <v>4</v>
      </c>
      <c r="D106">
        <f t="shared" si="23"/>
        <v>4</v>
      </c>
      <c r="E106" t="str">
        <f t="shared" si="23"/>
        <v>NO</v>
      </c>
      <c r="F106">
        <f t="shared" si="23"/>
        <v>5</v>
      </c>
      <c r="G106">
        <f t="shared" si="23"/>
        <v>3</v>
      </c>
      <c r="H106"/>
      <c r="I106">
        <f t="shared" si="22"/>
        <v>5</v>
      </c>
      <c r="J106" t="str">
        <f t="shared" si="24"/>
        <v>NO</v>
      </c>
      <c r="K106">
        <f t="shared" si="22"/>
        <v>4</v>
      </c>
      <c r="M106">
        <f t="shared" si="25"/>
        <v>5</v>
      </c>
      <c r="N106">
        <f t="shared" si="22"/>
        <v>4</v>
      </c>
      <c r="O106" t="str">
        <f t="shared" si="22"/>
        <v>NO</v>
      </c>
      <c r="P106">
        <f t="shared" si="22"/>
        <v>4</v>
      </c>
    </row>
    <row r="107" spans="3:16">
      <c r="C107">
        <f t="shared" si="23"/>
        <v>5</v>
      </c>
      <c r="D107">
        <f t="shared" si="23"/>
        <v>5</v>
      </c>
      <c r="E107" t="str">
        <f t="shared" si="23"/>
        <v>NO</v>
      </c>
      <c r="F107">
        <f t="shared" si="23"/>
        <v>5</v>
      </c>
      <c r="G107">
        <f t="shared" si="23"/>
        <v>4</v>
      </c>
      <c r="H107"/>
      <c r="I107">
        <f t="shared" si="22"/>
        <v>5</v>
      </c>
      <c r="J107" t="str">
        <f t="shared" si="24"/>
        <v>NO</v>
      </c>
      <c r="K107">
        <f t="shared" si="22"/>
        <v>5</v>
      </c>
      <c r="M107">
        <f t="shared" si="25"/>
        <v>5</v>
      </c>
      <c r="N107">
        <f t="shared" si="22"/>
        <v>5</v>
      </c>
      <c r="O107" t="str">
        <f t="shared" si="22"/>
        <v>NO</v>
      </c>
      <c r="P107">
        <f t="shared" si="22"/>
        <v>5</v>
      </c>
    </row>
    <row r="108" spans="3:16">
      <c r="C108">
        <f t="shared" si="23"/>
        <v>3</v>
      </c>
      <c r="D108">
        <f t="shared" si="23"/>
        <v>2</v>
      </c>
      <c r="E108" t="str">
        <f t="shared" si="23"/>
        <v>NO</v>
      </c>
      <c r="F108">
        <f t="shared" si="23"/>
        <v>2</v>
      </c>
      <c r="G108">
        <f t="shared" si="23"/>
        <v>2</v>
      </c>
      <c r="H108"/>
      <c r="I108">
        <f t="shared" si="22"/>
        <v>4</v>
      </c>
      <c r="J108" t="str">
        <f t="shared" si="24"/>
        <v>NO</v>
      </c>
      <c r="K108">
        <f t="shared" si="22"/>
        <v>3</v>
      </c>
      <c r="M108">
        <f t="shared" si="25"/>
        <v>3</v>
      </c>
      <c r="N108">
        <f t="shared" si="22"/>
        <v>2</v>
      </c>
      <c r="O108" t="str">
        <f t="shared" si="22"/>
        <v>NO</v>
      </c>
      <c r="P108">
        <f t="shared" si="22"/>
        <v>4</v>
      </c>
    </row>
    <row r="109" spans="3:16">
      <c r="C109">
        <f t="shared" si="23"/>
        <v>5</v>
      </c>
      <c r="D109">
        <f t="shared" si="23"/>
        <v>5</v>
      </c>
      <c r="E109" t="str">
        <f t="shared" si="23"/>
        <v>NO</v>
      </c>
      <c r="F109">
        <f t="shared" si="23"/>
        <v>5</v>
      </c>
      <c r="G109">
        <f t="shared" si="23"/>
        <v>5</v>
      </c>
      <c r="H109"/>
      <c r="I109">
        <f t="shared" si="22"/>
        <v>5</v>
      </c>
      <c r="J109" t="str">
        <f t="shared" si="24"/>
        <v>NO</v>
      </c>
      <c r="K109">
        <f t="shared" si="22"/>
        <v>5</v>
      </c>
      <c r="M109">
        <f t="shared" si="25"/>
        <v>5</v>
      </c>
      <c r="N109">
        <f t="shared" si="22"/>
        <v>5</v>
      </c>
      <c r="O109" t="str">
        <f t="shared" si="22"/>
        <v>NO</v>
      </c>
      <c r="P109">
        <f t="shared" si="22"/>
        <v>5</v>
      </c>
    </row>
    <row r="110" spans="3:16">
      <c r="C110">
        <f t="shared" si="23"/>
        <v>5</v>
      </c>
      <c r="D110">
        <f t="shared" si="23"/>
        <v>4</v>
      </c>
      <c r="E110" t="str">
        <f t="shared" si="23"/>
        <v>NO</v>
      </c>
      <c r="F110">
        <f t="shared" si="23"/>
        <v>5</v>
      </c>
      <c r="G110">
        <f t="shared" si="23"/>
        <v>4</v>
      </c>
      <c r="H110"/>
      <c r="I110">
        <f t="shared" si="22"/>
        <v>5</v>
      </c>
      <c r="J110" t="str">
        <f t="shared" si="24"/>
        <v>NO</v>
      </c>
      <c r="K110">
        <f t="shared" si="22"/>
        <v>4</v>
      </c>
      <c r="M110">
        <f t="shared" si="25"/>
        <v>4</v>
      </c>
      <c r="N110">
        <f t="shared" si="22"/>
        <v>5</v>
      </c>
      <c r="O110" t="str">
        <f t="shared" si="22"/>
        <v>NO</v>
      </c>
      <c r="P110">
        <f t="shared" si="22"/>
        <v>5</v>
      </c>
    </row>
    <row r="111" spans="3:16">
      <c r="C111">
        <f t="shared" si="23"/>
        <v>4</v>
      </c>
      <c r="D111">
        <f t="shared" si="23"/>
        <v>3</v>
      </c>
      <c r="E111" t="str">
        <f t="shared" si="23"/>
        <v>NO</v>
      </c>
      <c r="F111">
        <f t="shared" si="23"/>
        <v>5</v>
      </c>
      <c r="G111">
        <f t="shared" si="23"/>
        <v>2</v>
      </c>
      <c r="H111"/>
      <c r="I111">
        <f t="shared" si="22"/>
        <v>5</v>
      </c>
      <c r="J111" t="str">
        <f t="shared" si="24"/>
        <v>NO</v>
      </c>
      <c r="K111">
        <f t="shared" si="22"/>
        <v>4</v>
      </c>
      <c r="M111">
        <f t="shared" si="25"/>
        <v>4</v>
      </c>
      <c r="N111">
        <f t="shared" si="22"/>
        <v>4</v>
      </c>
      <c r="O111" t="str">
        <f t="shared" si="22"/>
        <v>NO</v>
      </c>
      <c r="P111">
        <f t="shared" si="22"/>
        <v>4</v>
      </c>
    </row>
    <row r="112" spans="3:16">
      <c r="C112">
        <f t="shared" si="23"/>
        <v>5</v>
      </c>
      <c r="D112">
        <f t="shared" si="23"/>
        <v>4</v>
      </c>
      <c r="E112" t="str">
        <f t="shared" si="23"/>
        <v>NO</v>
      </c>
      <c r="F112">
        <f t="shared" si="23"/>
        <v>4</v>
      </c>
      <c r="G112">
        <f t="shared" si="23"/>
        <v>3</v>
      </c>
      <c r="H112"/>
      <c r="I112">
        <f t="shared" si="22"/>
        <v>5</v>
      </c>
      <c r="J112" t="str">
        <f t="shared" si="24"/>
        <v>NO</v>
      </c>
      <c r="K112">
        <f t="shared" si="22"/>
        <v>4</v>
      </c>
      <c r="M112">
        <f t="shared" si="25"/>
        <v>2</v>
      </c>
      <c r="N112">
        <f t="shared" si="22"/>
        <v>3</v>
      </c>
      <c r="O112" t="str">
        <f t="shared" si="22"/>
        <v>NO</v>
      </c>
      <c r="P112">
        <f t="shared" si="22"/>
        <v>5</v>
      </c>
    </row>
    <row r="113" spans="3:16">
      <c r="C113">
        <f t="shared" si="23"/>
        <v>5</v>
      </c>
      <c r="D113">
        <f t="shared" si="23"/>
        <v>5</v>
      </c>
      <c r="E113" t="str">
        <f t="shared" si="23"/>
        <v>NO</v>
      </c>
      <c r="F113">
        <f t="shared" si="23"/>
        <v>5</v>
      </c>
      <c r="G113">
        <f t="shared" si="23"/>
        <v>5</v>
      </c>
      <c r="H113"/>
      <c r="I113">
        <f t="shared" si="22"/>
        <v>5</v>
      </c>
      <c r="J113" t="str">
        <f t="shared" si="24"/>
        <v>NO</v>
      </c>
      <c r="K113">
        <f t="shared" si="22"/>
        <v>2</v>
      </c>
      <c r="M113">
        <f t="shared" si="25"/>
        <v>2</v>
      </c>
      <c r="N113">
        <f t="shared" si="22"/>
        <v>2</v>
      </c>
      <c r="O113" t="str">
        <f t="shared" si="22"/>
        <v>NO</v>
      </c>
      <c r="P113">
        <f t="shared" si="22"/>
        <v>4</v>
      </c>
    </row>
    <row r="114" spans="3:16">
      <c r="C114">
        <f t="shared" si="23"/>
        <v>4</v>
      </c>
      <c r="D114">
        <f t="shared" si="23"/>
        <v>3</v>
      </c>
      <c r="E114" t="str">
        <f t="shared" si="23"/>
        <v>NO</v>
      </c>
      <c r="F114">
        <f t="shared" si="23"/>
        <v>5</v>
      </c>
      <c r="G114">
        <f t="shared" si="23"/>
        <v>3</v>
      </c>
      <c r="H114"/>
      <c r="I114">
        <f t="shared" si="22"/>
        <v>5</v>
      </c>
      <c r="J114" t="str">
        <f t="shared" si="24"/>
        <v>NO</v>
      </c>
      <c r="K114">
        <f t="shared" si="22"/>
        <v>5</v>
      </c>
      <c r="M114">
        <f t="shared" si="25"/>
        <v>5</v>
      </c>
      <c r="N114">
        <f t="shared" si="22"/>
        <v>4</v>
      </c>
      <c r="O114" t="str">
        <f t="shared" si="22"/>
        <v>NO</v>
      </c>
      <c r="P114">
        <f t="shared" si="22"/>
        <v>5</v>
      </c>
    </row>
    <row r="115" spans="3:16">
      <c r="C115">
        <f t="shared" si="23"/>
        <v>4</v>
      </c>
      <c r="D115">
        <f t="shared" si="23"/>
        <v>3</v>
      </c>
      <c r="E115" t="str">
        <f t="shared" si="23"/>
        <v>NO</v>
      </c>
      <c r="F115">
        <f t="shared" si="23"/>
        <v>5</v>
      </c>
      <c r="G115">
        <f t="shared" si="23"/>
        <v>2</v>
      </c>
      <c r="H115"/>
      <c r="I115">
        <f t="shared" si="22"/>
        <v>5</v>
      </c>
      <c r="J115" t="str">
        <f t="shared" si="24"/>
        <v>NO</v>
      </c>
      <c r="K115">
        <f t="shared" si="22"/>
        <v>3</v>
      </c>
      <c r="M115">
        <f t="shared" si="25"/>
        <v>2</v>
      </c>
      <c r="N115">
        <f t="shared" si="22"/>
        <v>4</v>
      </c>
      <c r="O115" t="str">
        <f t="shared" si="22"/>
        <v>NO</v>
      </c>
      <c r="P115">
        <f t="shared" si="22"/>
        <v>5</v>
      </c>
    </row>
    <row r="116" spans="3:16">
      <c r="C116">
        <f t="shared" si="23"/>
        <v>5</v>
      </c>
      <c r="D116">
        <f t="shared" si="23"/>
        <v>4</v>
      </c>
      <c r="E116" t="str">
        <f t="shared" si="23"/>
        <v>NO</v>
      </c>
      <c r="F116">
        <f t="shared" si="23"/>
        <v>4</v>
      </c>
      <c r="G116">
        <f t="shared" si="23"/>
        <v>3</v>
      </c>
      <c r="H116"/>
      <c r="I116">
        <f t="shared" ref="I116:K131" si="26">IF(ISNUMBER(I22),I22,"NO")</f>
        <v>2</v>
      </c>
      <c r="J116" t="str">
        <f t="shared" si="24"/>
        <v>NO</v>
      </c>
      <c r="K116">
        <f t="shared" si="26"/>
        <v>3</v>
      </c>
      <c r="M116">
        <f t="shared" si="25"/>
        <v>2</v>
      </c>
      <c r="N116">
        <f t="shared" ref="N116:P131" si="27">IF(ISNUMBER(N22),N22,"NO")</f>
        <v>3</v>
      </c>
      <c r="O116" t="str">
        <f t="shared" si="27"/>
        <v>NO</v>
      </c>
      <c r="P116">
        <f t="shared" si="27"/>
        <v>3</v>
      </c>
    </row>
    <row r="117" spans="3:16">
      <c r="C117">
        <f t="shared" ref="C117:G132" si="28">IF(ISNUMBER(C23),C23,"NO")</f>
        <v>4</v>
      </c>
      <c r="D117">
        <f t="shared" si="28"/>
        <v>4</v>
      </c>
      <c r="E117" t="str">
        <f t="shared" si="28"/>
        <v>NO</v>
      </c>
      <c r="F117">
        <f t="shared" si="28"/>
        <v>5</v>
      </c>
      <c r="G117">
        <f t="shared" si="28"/>
        <v>3</v>
      </c>
      <c r="H117"/>
      <c r="I117">
        <f t="shared" si="26"/>
        <v>5</v>
      </c>
      <c r="J117" t="str">
        <f t="shared" si="24"/>
        <v>NO</v>
      </c>
      <c r="K117">
        <f t="shared" si="26"/>
        <v>5</v>
      </c>
      <c r="M117">
        <f t="shared" si="25"/>
        <v>4</v>
      </c>
      <c r="N117">
        <f t="shared" si="27"/>
        <v>2</v>
      </c>
      <c r="O117" t="str">
        <f t="shared" si="27"/>
        <v>NO</v>
      </c>
      <c r="P117">
        <f t="shared" si="27"/>
        <v>5</v>
      </c>
    </row>
    <row r="118" spans="3:16">
      <c r="C118">
        <f t="shared" si="28"/>
        <v>3</v>
      </c>
      <c r="D118">
        <f t="shared" si="28"/>
        <v>4</v>
      </c>
      <c r="E118" t="str">
        <f t="shared" si="28"/>
        <v>NO</v>
      </c>
      <c r="F118">
        <f t="shared" si="28"/>
        <v>4</v>
      </c>
      <c r="G118">
        <f t="shared" si="28"/>
        <v>3</v>
      </c>
      <c r="H118"/>
      <c r="I118">
        <f t="shared" si="26"/>
        <v>3</v>
      </c>
      <c r="J118" t="str">
        <f t="shared" si="24"/>
        <v>NO</v>
      </c>
      <c r="K118">
        <f t="shared" si="26"/>
        <v>2</v>
      </c>
      <c r="M118">
        <f t="shared" si="25"/>
        <v>2</v>
      </c>
      <c r="N118">
        <f t="shared" si="27"/>
        <v>2</v>
      </c>
      <c r="O118" t="str">
        <f t="shared" si="27"/>
        <v>NO</v>
      </c>
      <c r="P118">
        <f t="shared" si="27"/>
        <v>2</v>
      </c>
    </row>
    <row r="119" spans="3:16">
      <c r="C119">
        <f t="shared" si="28"/>
        <v>5</v>
      </c>
      <c r="D119">
        <f t="shared" si="28"/>
        <v>5</v>
      </c>
      <c r="E119" t="str">
        <f t="shared" si="28"/>
        <v>NO</v>
      </c>
      <c r="F119">
        <f t="shared" si="28"/>
        <v>5</v>
      </c>
      <c r="G119">
        <f t="shared" si="28"/>
        <v>5</v>
      </c>
      <c r="H119"/>
      <c r="I119">
        <f t="shared" si="26"/>
        <v>5</v>
      </c>
      <c r="J119" t="str">
        <f t="shared" si="24"/>
        <v>NO</v>
      </c>
      <c r="K119">
        <f t="shared" si="26"/>
        <v>5</v>
      </c>
      <c r="M119">
        <f t="shared" si="25"/>
        <v>2</v>
      </c>
      <c r="N119">
        <f t="shared" si="27"/>
        <v>2</v>
      </c>
      <c r="O119" t="str">
        <f t="shared" si="27"/>
        <v>NO</v>
      </c>
      <c r="P119">
        <f t="shared" si="27"/>
        <v>4</v>
      </c>
    </row>
    <row r="120" spans="3:16">
      <c r="C120">
        <f t="shared" si="28"/>
        <v>5</v>
      </c>
      <c r="D120">
        <f t="shared" si="28"/>
        <v>5</v>
      </c>
      <c r="E120" t="str">
        <f t="shared" si="28"/>
        <v>NO</v>
      </c>
      <c r="F120">
        <f t="shared" si="28"/>
        <v>5</v>
      </c>
      <c r="G120">
        <f t="shared" si="28"/>
        <v>5</v>
      </c>
      <c r="H120"/>
      <c r="I120">
        <f t="shared" si="26"/>
        <v>5</v>
      </c>
      <c r="J120" t="str">
        <f t="shared" si="24"/>
        <v>NO</v>
      </c>
      <c r="K120">
        <f t="shared" si="26"/>
        <v>4</v>
      </c>
      <c r="M120">
        <f t="shared" si="25"/>
        <v>5</v>
      </c>
      <c r="N120">
        <f t="shared" si="27"/>
        <v>5</v>
      </c>
      <c r="O120" t="str">
        <f t="shared" si="27"/>
        <v>NO</v>
      </c>
      <c r="P120">
        <f t="shared" si="27"/>
        <v>5</v>
      </c>
    </row>
    <row r="121" spans="3:16">
      <c r="C121">
        <f t="shared" si="28"/>
        <v>4</v>
      </c>
      <c r="D121">
        <f t="shared" si="28"/>
        <v>3</v>
      </c>
      <c r="E121" t="str">
        <f t="shared" si="28"/>
        <v>NO</v>
      </c>
      <c r="F121">
        <f t="shared" si="28"/>
        <v>5</v>
      </c>
      <c r="G121">
        <f t="shared" si="28"/>
        <v>4</v>
      </c>
      <c r="H121"/>
      <c r="I121">
        <f t="shared" si="26"/>
        <v>5</v>
      </c>
      <c r="J121" t="str">
        <f t="shared" si="24"/>
        <v>NO</v>
      </c>
      <c r="K121">
        <f t="shared" si="26"/>
        <v>5</v>
      </c>
      <c r="M121">
        <f t="shared" si="25"/>
        <v>5</v>
      </c>
      <c r="N121">
        <f t="shared" si="27"/>
        <v>3</v>
      </c>
      <c r="O121" t="str">
        <f t="shared" si="27"/>
        <v>NO</v>
      </c>
      <c r="P121">
        <f t="shared" si="27"/>
        <v>5</v>
      </c>
    </row>
    <row r="122" spans="3:16">
      <c r="C122">
        <f t="shared" si="28"/>
        <v>3</v>
      </c>
      <c r="D122">
        <f t="shared" si="28"/>
        <v>3</v>
      </c>
      <c r="E122" t="str">
        <f t="shared" si="28"/>
        <v>NO</v>
      </c>
      <c r="F122">
        <f t="shared" si="28"/>
        <v>3</v>
      </c>
      <c r="G122">
        <f t="shared" si="28"/>
        <v>3</v>
      </c>
      <c r="H122"/>
      <c r="I122">
        <f t="shared" si="26"/>
        <v>3</v>
      </c>
      <c r="J122" t="str">
        <f t="shared" si="24"/>
        <v>NO</v>
      </c>
      <c r="K122">
        <f t="shared" si="26"/>
        <v>3</v>
      </c>
      <c r="M122">
        <f t="shared" si="25"/>
        <v>3</v>
      </c>
      <c r="N122">
        <f t="shared" si="27"/>
        <v>3</v>
      </c>
      <c r="O122" t="str">
        <f t="shared" si="27"/>
        <v>NO</v>
      </c>
      <c r="P122">
        <f t="shared" si="27"/>
        <v>3</v>
      </c>
    </row>
    <row r="123" spans="3:16">
      <c r="C123" t="str">
        <f t="shared" si="28"/>
        <v>NO</v>
      </c>
      <c r="D123" t="str">
        <f t="shared" si="28"/>
        <v>NO</v>
      </c>
      <c r="E123" t="str">
        <f t="shared" si="28"/>
        <v>NO</v>
      </c>
      <c r="F123" t="str">
        <f t="shared" si="28"/>
        <v>NO</v>
      </c>
      <c r="G123" t="str">
        <f t="shared" si="28"/>
        <v>NO</v>
      </c>
      <c r="H123"/>
      <c r="I123" t="str">
        <f t="shared" si="26"/>
        <v>NO</v>
      </c>
      <c r="J123" t="str">
        <f t="shared" si="24"/>
        <v>NO</v>
      </c>
      <c r="K123" t="str">
        <f t="shared" si="26"/>
        <v>NO</v>
      </c>
      <c r="M123" t="str">
        <f t="shared" si="25"/>
        <v>NO</v>
      </c>
      <c r="N123" t="str">
        <f t="shared" si="27"/>
        <v>NO</v>
      </c>
      <c r="O123" t="str">
        <f t="shared" si="27"/>
        <v>NO</v>
      </c>
      <c r="P123" t="str">
        <f t="shared" si="27"/>
        <v>NO</v>
      </c>
    </row>
    <row r="124" spans="3:16">
      <c r="C124" t="str">
        <f t="shared" si="28"/>
        <v>NO</v>
      </c>
      <c r="D124" t="str">
        <f t="shared" si="28"/>
        <v>NO</v>
      </c>
      <c r="E124" t="str">
        <f t="shared" si="28"/>
        <v>NO</v>
      </c>
      <c r="F124" t="str">
        <f t="shared" si="28"/>
        <v>NO</v>
      </c>
      <c r="G124" t="str">
        <f t="shared" si="28"/>
        <v>NO</v>
      </c>
      <c r="H124"/>
      <c r="I124" t="str">
        <f t="shared" si="26"/>
        <v>NO</v>
      </c>
      <c r="J124" t="str">
        <f t="shared" si="24"/>
        <v>NO</v>
      </c>
      <c r="K124" t="str">
        <f t="shared" si="26"/>
        <v>NO</v>
      </c>
      <c r="M124" t="str">
        <f t="shared" si="25"/>
        <v>NO</v>
      </c>
      <c r="N124" t="str">
        <f t="shared" si="27"/>
        <v>NO</v>
      </c>
      <c r="O124" t="str">
        <f t="shared" si="27"/>
        <v>NO</v>
      </c>
      <c r="P124" t="str">
        <f t="shared" si="27"/>
        <v>NO</v>
      </c>
    </row>
    <row r="125" spans="3:16">
      <c r="C125" t="str">
        <f t="shared" si="28"/>
        <v>NO</v>
      </c>
      <c r="D125" t="str">
        <f t="shared" si="28"/>
        <v>NO</v>
      </c>
      <c r="E125" t="str">
        <f t="shared" si="28"/>
        <v>NO</v>
      </c>
      <c r="F125" t="str">
        <f t="shared" si="28"/>
        <v>NO</v>
      </c>
      <c r="G125" t="str">
        <f t="shared" si="28"/>
        <v>NO</v>
      </c>
      <c r="H125"/>
      <c r="I125" t="str">
        <f t="shared" si="26"/>
        <v>NO</v>
      </c>
      <c r="J125" t="str">
        <f t="shared" si="24"/>
        <v>NO</v>
      </c>
      <c r="K125" t="str">
        <f t="shared" si="26"/>
        <v>NO</v>
      </c>
      <c r="M125" t="str">
        <f t="shared" si="25"/>
        <v>NO</v>
      </c>
      <c r="N125" t="str">
        <f t="shared" si="27"/>
        <v>NO</v>
      </c>
      <c r="O125" t="str">
        <f t="shared" si="27"/>
        <v>NO</v>
      </c>
      <c r="P125" t="str">
        <f t="shared" si="27"/>
        <v>NO</v>
      </c>
    </row>
    <row r="126" spans="3:16">
      <c r="C126" t="str">
        <f t="shared" si="28"/>
        <v>NO</v>
      </c>
      <c r="D126" t="str">
        <f t="shared" si="28"/>
        <v>NO</v>
      </c>
      <c r="E126" t="str">
        <f t="shared" si="28"/>
        <v>NO</v>
      </c>
      <c r="F126" t="str">
        <f t="shared" si="28"/>
        <v>NO</v>
      </c>
      <c r="G126" t="str">
        <f t="shared" si="28"/>
        <v>NO</v>
      </c>
      <c r="H126"/>
      <c r="I126" t="str">
        <f t="shared" si="26"/>
        <v>NO</v>
      </c>
      <c r="J126" t="str">
        <f t="shared" si="24"/>
        <v>NO</v>
      </c>
      <c r="K126" t="str">
        <f t="shared" si="26"/>
        <v>NO</v>
      </c>
      <c r="M126" t="str">
        <f t="shared" si="25"/>
        <v>NO</v>
      </c>
      <c r="N126" t="str">
        <f t="shared" si="27"/>
        <v>NO</v>
      </c>
      <c r="O126" t="str">
        <f t="shared" si="27"/>
        <v>NO</v>
      </c>
      <c r="P126" t="str">
        <f t="shared" si="27"/>
        <v>NO</v>
      </c>
    </row>
    <row r="127" spans="3:16">
      <c r="C127" t="str">
        <f t="shared" si="28"/>
        <v>NO</v>
      </c>
      <c r="D127" t="str">
        <f t="shared" si="28"/>
        <v>NO</v>
      </c>
      <c r="E127" t="str">
        <f t="shared" si="28"/>
        <v>NO</v>
      </c>
      <c r="F127" t="str">
        <f t="shared" si="28"/>
        <v>NO</v>
      </c>
      <c r="G127" t="str">
        <f t="shared" si="28"/>
        <v>NO</v>
      </c>
      <c r="H127"/>
      <c r="I127" t="str">
        <f t="shared" si="26"/>
        <v>NO</v>
      </c>
      <c r="J127" t="str">
        <f t="shared" si="24"/>
        <v>NO</v>
      </c>
      <c r="K127" t="str">
        <f t="shared" si="26"/>
        <v>NO</v>
      </c>
      <c r="M127" t="str">
        <f t="shared" si="25"/>
        <v>NO</v>
      </c>
      <c r="N127" t="str">
        <f t="shared" si="27"/>
        <v>NO</v>
      </c>
      <c r="O127" t="str">
        <f t="shared" si="27"/>
        <v>NO</v>
      </c>
      <c r="P127" t="str">
        <f t="shared" si="27"/>
        <v>NO</v>
      </c>
    </row>
    <row r="128" spans="3:16">
      <c r="C128" t="str">
        <f t="shared" si="28"/>
        <v>NO</v>
      </c>
      <c r="D128" t="str">
        <f t="shared" si="28"/>
        <v>NO</v>
      </c>
      <c r="E128" t="str">
        <f t="shared" si="28"/>
        <v>NO</v>
      </c>
      <c r="F128" t="str">
        <f t="shared" si="28"/>
        <v>NO</v>
      </c>
      <c r="G128" t="str">
        <f t="shared" si="28"/>
        <v>NO</v>
      </c>
      <c r="H128"/>
      <c r="I128" t="str">
        <f t="shared" si="26"/>
        <v>NO</v>
      </c>
      <c r="J128" t="str">
        <f t="shared" si="24"/>
        <v>NO</v>
      </c>
      <c r="K128" t="str">
        <f t="shared" si="26"/>
        <v>NO</v>
      </c>
      <c r="M128" t="str">
        <f t="shared" si="25"/>
        <v>NO</v>
      </c>
      <c r="N128" t="str">
        <f t="shared" si="27"/>
        <v>NO</v>
      </c>
      <c r="O128" t="str">
        <f t="shared" si="27"/>
        <v>NO</v>
      </c>
      <c r="P128" t="str">
        <f t="shared" si="27"/>
        <v>NO</v>
      </c>
    </row>
    <row r="129" spans="1:16">
      <c r="C129" t="str">
        <f t="shared" si="28"/>
        <v>NO</v>
      </c>
      <c r="D129" t="str">
        <f t="shared" si="28"/>
        <v>NO</v>
      </c>
      <c r="E129" t="str">
        <f t="shared" si="28"/>
        <v>NO</v>
      </c>
      <c r="F129" t="str">
        <f t="shared" si="28"/>
        <v>NO</v>
      </c>
      <c r="G129" t="str">
        <f t="shared" si="28"/>
        <v>NO</v>
      </c>
      <c r="H129"/>
      <c r="I129" t="str">
        <f t="shared" si="26"/>
        <v>NO</v>
      </c>
      <c r="J129" t="str">
        <f t="shared" si="24"/>
        <v>NO</v>
      </c>
      <c r="K129" t="str">
        <f t="shared" si="26"/>
        <v>NO</v>
      </c>
      <c r="M129" t="str">
        <f t="shared" si="25"/>
        <v>NO</v>
      </c>
      <c r="N129" t="str">
        <f t="shared" si="27"/>
        <v>NO</v>
      </c>
      <c r="O129" t="str">
        <f t="shared" si="27"/>
        <v>NO</v>
      </c>
      <c r="P129" t="str">
        <f t="shared" si="27"/>
        <v>NO</v>
      </c>
    </row>
    <row r="130" spans="1:16">
      <c r="C130" t="str">
        <f t="shared" si="28"/>
        <v>NO</v>
      </c>
      <c r="D130" t="str">
        <f t="shared" si="28"/>
        <v>NO</v>
      </c>
      <c r="E130" t="str">
        <f t="shared" si="28"/>
        <v>NO</v>
      </c>
      <c r="F130" t="str">
        <f t="shared" si="28"/>
        <v>NO</v>
      </c>
      <c r="G130" t="str">
        <f t="shared" si="28"/>
        <v>NO</v>
      </c>
      <c r="H130"/>
      <c r="I130" t="str">
        <f t="shared" si="26"/>
        <v>NO</v>
      </c>
      <c r="J130" t="str">
        <f t="shared" si="24"/>
        <v>NO</v>
      </c>
      <c r="K130" t="str">
        <f t="shared" si="26"/>
        <v>NO</v>
      </c>
      <c r="M130" t="str">
        <f t="shared" si="25"/>
        <v>NO</v>
      </c>
      <c r="N130" t="str">
        <f t="shared" si="27"/>
        <v>NO</v>
      </c>
      <c r="O130" t="str">
        <f t="shared" si="27"/>
        <v>NO</v>
      </c>
      <c r="P130" t="str">
        <f t="shared" si="27"/>
        <v>NO</v>
      </c>
    </row>
    <row r="131" spans="1:16">
      <c r="C131" t="str">
        <f t="shared" si="28"/>
        <v>NO</v>
      </c>
      <c r="D131" t="str">
        <f t="shared" si="28"/>
        <v>NO</v>
      </c>
      <c r="E131" t="str">
        <f t="shared" si="28"/>
        <v>NO</v>
      </c>
      <c r="F131" t="str">
        <f t="shared" si="28"/>
        <v>NO</v>
      </c>
      <c r="G131" t="str">
        <f t="shared" si="28"/>
        <v>NO</v>
      </c>
      <c r="H131"/>
      <c r="I131" t="str">
        <f t="shared" si="26"/>
        <v>NO</v>
      </c>
      <c r="J131" t="str">
        <f t="shared" si="24"/>
        <v>NO</v>
      </c>
      <c r="K131" t="str">
        <f t="shared" si="26"/>
        <v>NO</v>
      </c>
      <c r="M131" t="str">
        <f t="shared" si="25"/>
        <v>NO</v>
      </c>
      <c r="N131" t="str">
        <f t="shared" si="27"/>
        <v>NO</v>
      </c>
      <c r="O131" t="str">
        <f t="shared" si="27"/>
        <v>NO</v>
      </c>
      <c r="P131" t="str">
        <f t="shared" si="27"/>
        <v>NO</v>
      </c>
    </row>
    <row r="132" spans="1:16">
      <c r="C132" t="str">
        <f t="shared" si="28"/>
        <v>NO</v>
      </c>
      <c r="D132" t="str">
        <f t="shared" si="28"/>
        <v>NO</v>
      </c>
      <c r="E132" t="str">
        <f t="shared" si="28"/>
        <v>NO</v>
      </c>
      <c r="F132" t="str">
        <f t="shared" si="28"/>
        <v>NO</v>
      </c>
      <c r="G132" t="str">
        <f t="shared" si="28"/>
        <v>NO</v>
      </c>
      <c r="H132"/>
      <c r="I132" t="str">
        <f t="shared" ref="I132:K137" si="29">IF(ISNUMBER(I38),I38,"NO")</f>
        <v>NO</v>
      </c>
      <c r="J132" t="str">
        <f t="shared" si="24"/>
        <v>NO</v>
      </c>
      <c r="K132" t="str">
        <f t="shared" si="29"/>
        <v>NO</v>
      </c>
      <c r="M132" t="str">
        <f t="shared" si="25"/>
        <v>NO</v>
      </c>
      <c r="N132" t="str">
        <f t="shared" ref="N132:P137" si="30">IF(ISNUMBER(N38),N38,"NO")</f>
        <v>NO</v>
      </c>
      <c r="O132" t="str">
        <f t="shared" si="30"/>
        <v>NO</v>
      </c>
      <c r="P132" t="str">
        <f t="shared" si="30"/>
        <v>NO</v>
      </c>
    </row>
    <row r="133" spans="1:16">
      <c r="C133" t="str">
        <f t="shared" ref="C133:G137" si="31">IF(ISNUMBER(C39),C39,"NO")</f>
        <v>NO</v>
      </c>
      <c r="D133" t="str">
        <f t="shared" si="31"/>
        <v>NO</v>
      </c>
      <c r="E133" t="str">
        <f t="shared" si="31"/>
        <v>NO</v>
      </c>
      <c r="F133" t="str">
        <f t="shared" si="31"/>
        <v>NO</v>
      </c>
      <c r="G133" t="str">
        <f t="shared" si="31"/>
        <v>NO</v>
      </c>
      <c r="H133"/>
      <c r="I133" t="str">
        <f t="shared" si="29"/>
        <v>NO</v>
      </c>
      <c r="J133" t="str">
        <f t="shared" si="24"/>
        <v>NO</v>
      </c>
      <c r="K133" t="str">
        <f t="shared" si="29"/>
        <v>NO</v>
      </c>
      <c r="M133" t="str">
        <f t="shared" si="25"/>
        <v>NO</v>
      </c>
      <c r="N133" t="str">
        <f t="shared" si="30"/>
        <v>NO</v>
      </c>
      <c r="O133" t="str">
        <f t="shared" si="30"/>
        <v>NO</v>
      </c>
      <c r="P133" t="str">
        <f t="shared" si="30"/>
        <v>NO</v>
      </c>
    </row>
    <row r="134" spans="1:16">
      <c r="C134" t="str">
        <f t="shared" si="31"/>
        <v>NO</v>
      </c>
      <c r="D134" t="str">
        <f t="shared" si="31"/>
        <v>NO</v>
      </c>
      <c r="E134" t="str">
        <f t="shared" si="31"/>
        <v>NO</v>
      </c>
      <c r="F134" t="str">
        <f t="shared" si="31"/>
        <v>NO</v>
      </c>
      <c r="G134" t="str">
        <f t="shared" si="31"/>
        <v>NO</v>
      </c>
      <c r="H134"/>
      <c r="I134" t="str">
        <f t="shared" si="29"/>
        <v>NO</v>
      </c>
      <c r="J134" t="str">
        <f t="shared" si="24"/>
        <v>NO</v>
      </c>
      <c r="K134" t="str">
        <f t="shared" si="29"/>
        <v>NO</v>
      </c>
      <c r="M134" t="str">
        <f t="shared" si="25"/>
        <v>NO</v>
      </c>
      <c r="N134" t="str">
        <f t="shared" si="30"/>
        <v>NO</v>
      </c>
      <c r="O134" t="str">
        <f t="shared" si="30"/>
        <v>NO</v>
      </c>
      <c r="P134" t="str">
        <f t="shared" si="30"/>
        <v>NO</v>
      </c>
    </row>
    <row r="135" spans="1:16">
      <c r="C135" t="str">
        <f t="shared" si="31"/>
        <v>NO</v>
      </c>
      <c r="D135" t="str">
        <f t="shared" si="31"/>
        <v>NO</v>
      </c>
      <c r="E135" t="str">
        <f t="shared" si="31"/>
        <v>NO</v>
      </c>
      <c r="F135" t="str">
        <f t="shared" si="31"/>
        <v>NO</v>
      </c>
      <c r="G135" t="str">
        <f t="shared" si="31"/>
        <v>NO</v>
      </c>
      <c r="H135"/>
      <c r="I135" t="str">
        <f t="shared" si="29"/>
        <v>NO</v>
      </c>
      <c r="J135" t="str">
        <f t="shared" si="24"/>
        <v>NO</v>
      </c>
      <c r="K135" t="str">
        <f t="shared" si="29"/>
        <v>NO</v>
      </c>
      <c r="M135" t="str">
        <f t="shared" si="25"/>
        <v>NO</v>
      </c>
      <c r="N135" t="str">
        <f t="shared" si="30"/>
        <v>NO</v>
      </c>
      <c r="O135" t="str">
        <f t="shared" si="30"/>
        <v>NO</v>
      </c>
      <c r="P135" t="str">
        <f t="shared" si="30"/>
        <v>NO</v>
      </c>
    </row>
    <row r="136" spans="1:16">
      <c r="C136" t="str">
        <f t="shared" si="31"/>
        <v>NO</v>
      </c>
      <c r="D136" t="str">
        <f t="shared" si="31"/>
        <v>NO</v>
      </c>
      <c r="E136" t="str">
        <f t="shared" si="31"/>
        <v>NO</v>
      </c>
      <c r="F136" t="str">
        <f t="shared" si="31"/>
        <v>NO</v>
      </c>
      <c r="G136" t="str">
        <f t="shared" si="31"/>
        <v>NO</v>
      </c>
      <c r="H136"/>
      <c r="I136" t="str">
        <f t="shared" si="29"/>
        <v>NO</v>
      </c>
      <c r="J136" t="str">
        <f t="shared" si="24"/>
        <v>NO</v>
      </c>
      <c r="K136" t="str">
        <f t="shared" si="29"/>
        <v>NO</v>
      </c>
      <c r="M136" t="str">
        <f t="shared" si="25"/>
        <v>NO</v>
      </c>
      <c r="N136" t="str">
        <f t="shared" si="30"/>
        <v>NO</v>
      </c>
      <c r="O136" t="str">
        <f t="shared" si="30"/>
        <v>NO</v>
      </c>
      <c r="P136" t="str">
        <f t="shared" si="30"/>
        <v>NO</v>
      </c>
    </row>
    <row r="137" spans="1:16">
      <c r="C137" t="str">
        <f t="shared" si="31"/>
        <v>NO</v>
      </c>
      <c r="D137" t="str">
        <f t="shared" si="31"/>
        <v>NO</v>
      </c>
      <c r="E137" t="str">
        <f t="shared" si="31"/>
        <v>NO</v>
      </c>
      <c r="F137" t="str">
        <f t="shared" si="31"/>
        <v>NO</v>
      </c>
      <c r="G137" t="str">
        <f t="shared" si="31"/>
        <v>NO</v>
      </c>
      <c r="H137"/>
      <c r="I137" t="str">
        <f t="shared" si="29"/>
        <v>NO</v>
      </c>
      <c r="J137" t="str">
        <f t="shared" si="24"/>
        <v>NO</v>
      </c>
      <c r="K137" t="str">
        <f t="shared" si="29"/>
        <v>NO</v>
      </c>
      <c r="M137" t="str">
        <f t="shared" si="25"/>
        <v>NO</v>
      </c>
      <c r="N137" t="str">
        <f t="shared" si="30"/>
        <v>NO</v>
      </c>
      <c r="O137" t="str">
        <f t="shared" si="30"/>
        <v>NO</v>
      </c>
      <c r="P137" t="str">
        <f t="shared" si="30"/>
        <v>NO</v>
      </c>
    </row>
    <row r="138" spans="1:16">
      <c r="A138" s="186" t="s">
        <v>135</v>
      </c>
      <c r="C138" s="188">
        <f>MEDIAN(C100:C137)</f>
        <v>5</v>
      </c>
      <c r="D138" s="188">
        <f t="shared" ref="D138:P138" si="32">MEDIAN(D100:D137)</f>
        <v>4</v>
      </c>
      <c r="E138" s="188" t="e">
        <f t="shared" si="32"/>
        <v>#NUM!</v>
      </c>
      <c r="F138" s="188">
        <f t="shared" si="32"/>
        <v>5</v>
      </c>
      <c r="G138" s="188">
        <f t="shared" si="32"/>
        <v>3</v>
      </c>
      <c r="H138" s="188"/>
      <c r="I138" s="188">
        <f t="shared" si="32"/>
        <v>5</v>
      </c>
      <c r="J138" s="188" t="e">
        <f t="shared" si="32"/>
        <v>#NUM!</v>
      </c>
      <c r="K138" s="188">
        <f t="shared" si="32"/>
        <v>4</v>
      </c>
      <c r="L138" s="188"/>
      <c r="M138" s="188">
        <f t="shared" si="32"/>
        <v>4</v>
      </c>
      <c r="N138" s="188">
        <f t="shared" si="32"/>
        <v>4</v>
      </c>
      <c r="O138" s="188" t="e">
        <f t="shared" si="32"/>
        <v>#NUM!</v>
      </c>
      <c r="P138" s="188">
        <f t="shared" si="32"/>
        <v>5</v>
      </c>
    </row>
    <row r="139" spans="1:16">
      <c r="A139" s="186" t="s">
        <v>136</v>
      </c>
      <c r="C139" s="188">
        <f>QUARTILE(C100:C137,1)</f>
        <v>4</v>
      </c>
      <c r="D139" s="188">
        <f t="shared" ref="D139:P139" si="33">QUARTILE(D100:D137,1)</f>
        <v>3.5</v>
      </c>
      <c r="E139" s="188" t="e">
        <f t="shared" si="33"/>
        <v>#NUM!</v>
      </c>
      <c r="F139" s="188">
        <f t="shared" si="33"/>
        <v>4</v>
      </c>
      <c r="G139" s="188">
        <f t="shared" si="33"/>
        <v>3</v>
      </c>
      <c r="H139" s="188"/>
      <c r="I139" s="188">
        <f t="shared" si="33"/>
        <v>5</v>
      </c>
      <c r="J139" s="188" t="e">
        <f t="shared" si="33"/>
        <v>#NUM!</v>
      </c>
      <c r="K139" s="188">
        <f t="shared" si="33"/>
        <v>3</v>
      </c>
      <c r="L139" s="188"/>
      <c r="M139" s="188">
        <f t="shared" si="33"/>
        <v>2</v>
      </c>
      <c r="N139" s="188">
        <f t="shared" si="33"/>
        <v>2.5</v>
      </c>
      <c r="O139" s="188" t="e">
        <f t="shared" si="33"/>
        <v>#NUM!</v>
      </c>
      <c r="P139" s="188">
        <f t="shared" si="33"/>
        <v>4</v>
      </c>
    </row>
    <row r="140" spans="1:16">
      <c r="A140" s="186" t="s">
        <v>137</v>
      </c>
      <c r="C140" s="188">
        <f>AVERAGE(C100:C137)</f>
        <v>4.3043478260869561</v>
      </c>
      <c r="D140" s="188">
        <f t="shared" ref="D140:P140" si="34">AVERAGE(D100:D137)</f>
        <v>4</v>
      </c>
      <c r="E140" s="188" t="e">
        <f t="shared" si="34"/>
        <v>#DIV/0!</v>
      </c>
      <c r="F140" s="188">
        <f t="shared" si="34"/>
        <v>4.5217391304347823</v>
      </c>
      <c r="G140" s="188">
        <f t="shared" si="34"/>
        <v>3.347826086956522</v>
      </c>
      <c r="H140" s="188"/>
      <c r="I140" s="188">
        <f t="shared" si="34"/>
        <v>4.6521739130434785</v>
      </c>
      <c r="J140" s="188" t="e">
        <f t="shared" si="34"/>
        <v>#DIV/0!</v>
      </c>
      <c r="K140" s="188">
        <f t="shared" si="34"/>
        <v>4.0434782608695654</v>
      </c>
      <c r="L140" s="188"/>
      <c r="M140" s="188">
        <f t="shared" si="34"/>
        <v>3.6956521739130435</v>
      </c>
      <c r="N140" s="188">
        <f t="shared" si="34"/>
        <v>3.5652173913043477</v>
      </c>
      <c r="O140" s="188" t="e">
        <f t="shared" si="34"/>
        <v>#DIV/0!</v>
      </c>
      <c r="P140" s="188">
        <f t="shared" si="34"/>
        <v>4.2608695652173916</v>
      </c>
    </row>
  </sheetData>
  <protectedRanges>
    <protectedRange sqref="AB81:AC95" name="Rango3_2_1_1"/>
    <protectedRange sqref="V57:W57 AD81:AE95 R81:T95 V81:X95 T61:T80" name="Rango2_2_1_1"/>
    <protectedRange sqref="I58:K60" name="Rango1_2_1_2"/>
    <protectedRange sqref="T58:T60" name="Rango2_2_1_2"/>
    <protectedRange sqref="C58:H80" name="Rango1_7"/>
    <protectedRange sqref="L58:Q80" name="Rango1_7_1"/>
    <protectedRange sqref="R58:S80" name="Rango2_2"/>
    <protectedRange sqref="V58:W80" name="Rango2_2_1"/>
    <protectedRange sqref="Y58:AA80" name="Rango1_7_2"/>
    <protectedRange sqref="X58:X80" name="Rango2_2_2"/>
    <protectedRange sqref="AD58:AE80" name="Rango2_2_4"/>
  </protectedRanges>
  <mergeCells count="35">
    <mergeCell ref="N3:N5"/>
    <mergeCell ref="O3:O5"/>
    <mergeCell ref="C2:H2"/>
    <mergeCell ref="I2:L2"/>
    <mergeCell ref="M2:Q2"/>
    <mergeCell ref="C3:C5"/>
    <mergeCell ref="D3:D5"/>
    <mergeCell ref="E3:E5"/>
    <mergeCell ref="F3:F5"/>
    <mergeCell ref="G3:G5"/>
    <mergeCell ref="H3:H5"/>
    <mergeCell ref="I3:I5"/>
    <mergeCell ref="B2:B5"/>
    <mergeCell ref="B53:B56"/>
    <mergeCell ref="C53:Q53"/>
    <mergeCell ref="R53:W53"/>
    <mergeCell ref="X53:AE53"/>
    <mergeCell ref="C54:E56"/>
    <mergeCell ref="F54:H56"/>
    <mergeCell ref="I54:K56"/>
    <mergeCell ref="L54:N56"/>
    <mergeCell ref="O54:Q56"/>
    <mergeCell ref="P3:P5"/>
    <mergeCell ref="Q3:Q5"/>
    <mergeCell ref="J3:J5"/>
    <mergeCell ref="K3:K5"/>
    <mergeCell ref="L3:L5"/>
    <mergeCell ref="M3:M5"/>
    <mergeCell ref="AD54:AE56"/>
    <mergeCell ref="R54:S56"/>
    <mergeCell ref="T54:U56"/>
    <mergeCell ref="V54:W56"/>
    <mergeCell ref="X54:X56"/>
    <mergeCell ref="Y54:AA56"/>
    <mergeCell ref="AB54:AC56"/>
  </mergeCells>
  <phoneticPr fontId="4" type="noConversion"/>
  <pageMargins left="0.75" right="0.75" top="1" bottom="1" header="0" footer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AE140"/>
  <sheetViews>
    <sheetView topLeftCell="J1" zoomScale="75" workbookViewId="0">
      <selection activeCell="C6" sqref="C6:Q31"/>
    </sheetView>
  </sheetViews>
  <sheetFormatPr baseColWidth="10" defaultRowHeight="12.75"/>
  <cols>
    <col min="2" max="2" width="5" customWidth="1"/>
    <col min="3" max="3" width="9.5703125" customWidth="1"/>
    <col min="4" max="4" width="11.140625" customWidth="1"/>
    <col min="5" max="5" width="11" customWidth="1"/>
    <col min="6" max="6" width="14.85546875" customWidth="1"/>
    <col min="8" max="8" width="10.85546875" style="8" customWidth="1"/>
  </cols>
  <sheetData>
    <row r="1" spans="1:21" ht="13.5" thickBot="1">
      <c r="A1" s="90" t="s">
        <v>81</v>
      </c>
    </row>
    <row r="2" spans="1:21" ht="13.5" thickTop="1">
      <c r="B2" s="346" t="s">
        <v>88</v>
      </c>
      <c r="C2" s="349" t="s">
        <v>56</v>
      </c>
      <c r="D2" s="350"/>
      <c r="E2" s="350"/>
      <c r="F2" s="350"/>
      <c r="G2" s="350"/>
      <c r="H2" s="351"/>
      <c r="I2" s="352" t="s">
        <v>11</v>
      </c>
      <c r="J2" s="353"/>
      <c r="K2" s="353"/>
      <c r="L2" s="351"/>
      <c r="M2" s="354" t="s">
        <v>12</v>
      </c>
      <c r="N2" s="355"/>
      <c r="O2" s="355"/>
      <c r="P2" s="355"/>
      <c r="Q2" s="356"/>
    </row>
    <row r="3" spans="1:21" ht="12.75" customHeight="1">
      <c r="B3" s="347"/>
      <c r="C3" s="377" t="s">
        <v>57</v>
      </c>
      <c r="D3" s="380" t="s">
        <v>58</v>
      </c>
      <c r="E3" s="380" t="s">
        <v>59</v>
      </c>
      <c r="F3" s="380" t="s">
        <v>60</v>
      </c>
      <c r="G3" s="381" t="s">
        <v>61</v>
      </c>
      <c r="H3" s="382" t="s">
        <v>62</v>
      </c>
      <c r="I3" s="370" t="s">
        <v>3</v>
      </c>
      <c r="J3" s="373" t="s">
        <v>63</v>
      </c>
      <c r="K3" s="326" t="s">
        <v>64</v>
      </c>
      <c r="L3" s="374" t="s">
        <v>62</v>
      </c>
      <c r="M3" s="363" t="s">
        <v>65</v>
      </c>
      <c r="N3" s="365" t="s">
        <v>66</v>
      </c>
      <c r="O3" s="365" t="s">
        <v>67</v>
      </c>
      <c r="P3" s="368" t="s">
        <v>68</v>
      </c>
      <c r="Q3" s="357" t="s">
        <v>62</v>
      </c>
    </row>
    <row r="4" spans="1:21">
      <c r="B4" s="347"/>
      <c r="C4" s="378"/>
      <c r="D4" s="366"/>
      <c r="E4" s="366"/>
      <c r="F4" s="366"/>
      <c r="G4" s="327"/>
      <c r="H4" s="383"/>
      <c r="I4" s="371"/>
      <c r="J4" s="366"/>
      <c r="K4" s="327"/>
      <c r="L4" s="375"/>
      <c r="M4" s="331"/>
      <c r="N4" s="366"/>
      <c r="O4" s="366"/>
      <c r="P4" s="327"/>
      <c r="Q4" s="358"/>
    </row>
    <row r="5" spans="1:21" ht="13.5" thickBot="1">
      <c r="B5" s="348"/>
      <c r="C5" s="379"/>
      <c r="D5" s="367"/>
      <c r="E5" s="366"/>
      <c r="F5" s="367"/>
      <c r="G5" s="369"/>
      <c r="H5" s="384"/>
      <c r="I5" s="372"/>
      <c r="J5" s="367"/>
      <c r="K5" s="369"/>
      <c r="L5" s="376"/>
      <c r="M5" s="364"/>
      <c r="N5" s="367"/>
      <c r="O5" s="367"/>
      <c r="P5" s="369"/>
      <c r="Q5" s="359"/>
    </row>
    <row r="6" spans="1:21" ht="13.5" thickBot="1">
      <c r="A6">
        <f>IF(C6="NE",0,1)</f>
        <v>1</v>
      </c>
      <c r="B6" s="97" t="s">
        <v>89</v>
      </c>
      <c r="C6" s="183">
        <f>IF(C58+D58+E58&gt;13,5,IF(C58+D58+E58&gt;10,4,IF(C58+D58+E58&gt;7,3,IF(C58+D58+E58&gt;5,2,"NE"))))</f>
        <v>4</v>
      </c>
      <c r="D6" s="183">
        <f>IF(F58+G58+H58&gt;13,5,IF(F58+G58+H58&gt;10,4,IF(F58+G58+H58&gt;7,3,IF(F58+G58+H58&gt;5,2,"NE"))))</f>
        <v>3</v>
      </c>
      <c r="E6" s="246"/>
      <c r="F6" s="183">
        <f>IF(L58+M58+N58&gt;13,5,IF(L58+M58+N58&gt;10,4,IF(L58+M58+N58&gt;7,3,IF(L58+M58+N58&gt;5,2,"NE"))))</f>
        <v>5</v>
      </c>
      <c r="G6" s="183">
        <f>IF(O58+P58+Q58&gt;13,5,IF(O58+P58+Q58&gt;10,4,IF(O58+P58+Q58&gt;7,3,IF(O58+P58+Q58&gt;5,2,"NE"))))</f>
        <v>3</v>
      </c>
      <c r="H6" s="184" t="str">
        <f>IF(COUNTIF(C6:G6,2)&gt;1,"D","A")</f>
        <v>A</v>
      </c>
      <c r="I6" s="183">
        <f>IF(R58+S58&gt;8,5,IF(R58+S58&gt;6,4,IF(R58+S58&gt;4,3,IF(R58+S58&gt;2,2,"NE"))))</f>
        <v>5</v>
      </c>
      <c r="J6" s="246"/>
      <c r="K6" s="183">
        <f>IF(V58+W58&gt;8,5,IF(V58+W58&gt;6,4,IF(V58+W58&gt;4,3,IF(V58+W58&gt;2,2,"NE"))))</f>
        <v>3</v>
      </c>
      <c r="L6" s="184" t="str">
        <f>IF(OR(COUNTIF(I6:K6,2)&gt;1,H6="D"),"D","A")</f>
        <v>A</v>
      </c>
      <c r="M6" s="183">
        <f>X58</f>
        <v>2</v>
      </c>
      <c r="N6" s="183">
        <f>IF(Y58+Z58+AA58&gt;13,5,IF(Y58+Z58+AA58&gt;10,4,IF(Y58+Z58+AA58&gt;7,3,IF(Y58+Z58+AA58&gt;5,2,"NE"))))</f>
        <v>3</v>
      </c>
      <c r="O6" s="246"/>
      <c r="P6" s="183">
        <f>IF(AD58+AE58&gt;8,5,IF(AD58+AE58&gt;6,4,IF(AD58+AE58&gt;4,3,IF(AD58+AE58&gt;2,2,"NE"))))</f>
        <v>5</v>
      </c>
      <c r="Q6" s="184" t="str">
        <f>IF(OR(COUNTIF(M6:P6,2)&gt;1,L6="D"),"D","A")</f>
        <v>A</v>
      </c>
      <c r="S6">
        <f>IF(AND(SUM(C6:G6)&gt;0,H6="A"),1,0)</f>
        <v>1</v>
      </c>
      <c r="T6">
        <f>IF(AND(SUM(I6:K6)&gt;0,L6="A"),1,0)</f>
        <v>1</v>
      </c>
      <c r="U6">
        <f>IF(AND(SUM(M6:P6)&gt;0,Q6="A"),1,0)</f>
        <v>1</v>
      </c>
    </row>
    <row r="7" spans="1:21" ht="13.5" thickBot="1">
      <c r="A7">
        <f t="shared" ref="A7:A43" si="0">IF(C7="NE",0,1)</f>
        <v>1</v>
      </c>
      <c r="B7" s="100" t="s">
        <v>90</v>
      </c>
      <c r="C7" s="183">
        <f t="shared" ref="C7:C43" si="1">IF(C59+D59+E59&gt;13,5,IF(C59+D59+E59&gt;10,4,IF(C59+D59+E59&gt;7,3,IF(C59+D59+E59&gt;5,2,"NE"))))</f>
        <v>5</v>
      </c>
      <c r="D7" s="183">
        <f t="shared" ref="D7:D43" si="2">IF(F59+G59+H59&gt;13,5,IF(F59+G59+H59&gt;10,4,IF(F59+G59+H59&gt;7,3,IF(F59+G59+H59&gt;5,2,"NE"))))</f>
        <v>4</v>
      </c>
      <c r="E7" s="246"/>
      <c r="F7" s="183">
        <f t="shared" ref="F7:F43" si="3">IF(L59+M59+N59&gt;13,5,IF(L59+M59+N59&gt;10,4,IF(L59+M59+N59&gt;7,3,IF(L59+M59+N59&gt;5,2,"NE"))))</f>
        <v>5</v>
      </c>
      <c r="G7" s="183">
        <f t="shared" ref="G7:G43" si="4">IF(O59+P59+Q59&gt;13,5,IF(O59+P59+Q59&gt;10,4,IF(O59+P59+Q59&gt;7,3,IF(O59+P59+Q59&gt;5,2,"NE"))))</f>
        <v>5</v>
      </c>
      <c r="H7" s="184" t="str">
        <f t="shared" ref="H7:H43" si="5">IF(COUNTIF(C7:G7,2)&gt;1,"D","A")</f>
        <v>A</v>
      </c>
      <c r="I7" s="183">
        <f t="shared" ref="I7:I43" si="6">IF(R59+S59&gt;8,5,IF(R59+S59&gt;6,4,IF(R59+S59&gt;4,3,IF(R59+S59&gt;2,2,"NE"))))</f>
        <v>5</v>
      </c>
      <c r="J7" s="246"/>
      <c r="K7" s="183">
        <f t="shared" ref="K7:K43" si="7">IF(V59+W59&gt;8,5,IF(V59+W59&gt;6,4,IF(V59+W59&gt;4,3,IF(V59+W59&gt;2,2,"NE"))))</f>
        <v>5</v>
      </c>
      <c r="L7" s="184" t="str">
        <f t="shared" ref="L7:L43" si="8">IF(OR(COUNTIF(I7:K7,2)&gt;1,H7="D"),"D","A")</f>
        <v>A</v>
      </c>
      <c r="M7" s="183">
        <f t="shared" ref="M7:M43" si="9">X59</f>
        <v>5</v>
      </c>
      <c r="N7" s="183">
        <f t="shared" ref="N7:N43" si="10">IF(Y59+Z59+AA59&gt;13,5,IF(Y59+Z59+AA59&gt;10,4,IF(Y59+Z59+AA59&gt;7,3,IF(Y59+Z59+AA59&gt;5,2,"NE"))))</f>
        <v>5</v>
      </c>
      <c r="O7" s="246"/>
      <c r="P7" s="183">
        <f t="shared" ref="P7:P43" si="11">IF(AD59+AE59&gt;8,5,IF(AD59+AE59&gt;6,4,IF(AD59+AE59&gt;4,3,IF(AD59+AE59&gt;2,2,"NE"))))</f>
        <v>5</v>
      </c>
      <c r="Q7" s="184" t="str">
        <f t="shared" ref="Q7:Q43" si="12">IF(OR(COUNTIF(M7:P7,2)&gt;1,L7="D"),"D","A")</f>
        <v>A</v>
      </c>
      <c r="S7">
        <f t="shared" ref="S7:S43" si="13">IF(AND(SUM(C7:G7)&gt;0,H7="A"),1,0)</f>
        <v>1</v>
      </c>
      <c r="T7">
        <f t="shared" ref="T7:T43" si="14">IF(AND(SUM(I7:K7)&gt;0,L7="A"),1,0)</f>
        <v>1</v>
      </c>
      <c r="U7">
        <f t="shared" ref="U7:U43" si="15">IF(AND(SUM(M7:P7)&gt;0,Q7="A"),1,0)</f>
        <v>1</v>
      </c>
    </row>
    <row r="8" spans="1:21" ht="13.5" thickBot="1">
      <c r="A8">
        <f t="shared" si="0"/>
        <v>1</v>
      </c>
      <c r="B8" s="100" t="s">
        <v>91</v>
      </c>
      <c r="C8" s="183">
        <f t="shared" si="1"/>
        <v>5</v>
      </c>
      <c r="D8" s="183">
        <f t="shared" si="2"/>
        <v>3</v>
      </c>
      <c r="E8" s="246"/>
      <c r="F8" s="183">
        <f t="shared" si="3"/>
        <v>5</v>
      </c>
      <c r="G8" s="183">
        <f t="shared" si="4"/>
        <v>2</v>
      </c>
      <c r="H8" s="184" t="str">
        <f t="shared" si="5"/>
        <v>A</v>
      </c>
      <c r="I8" s="183">
        <f t="shared" si="6"/>
        <v>4</v>
      </c>
      <c r="J8" s="246"/>
      <c r="K8" s="183">
        <f t="shared" si="7"/>
        <v>4</v>
      </c>
      <c r="L8" s="184" t="str">
        <f t="shared" si="8"/>
        <v>A</v>
      </c>
      <c r="M8" s="183">
        <f t="shared" si="9"/>
        <v>2</v>
      </c>
      <c r="N8" s="183">
        <f t="shared" si="10"/>
        <v>3</v>
      </c>
      <c r="O8" s="246"/>
      <c r="P8" s="183">
        <f t="shared" si="11"/>
        <v>5</v>
      </c>
      <c r="Q8" s="184" t="str">
        <f t="shared" si="12"/>
        <v>A</v>
      </c>
      <c r="S8">
        <f t="shared" si="13"/>
        <v>1</v>
      </c>
      <c r="T8">
        <f t="shared" si="14"/>
        <v>1</v>
      </c>
      <c r="U8">
        <f t="shared" si="15"/>
        <v>1</v>
      </c>
    </row>
    <row r="9" spans="1:21" ht="13.5" thickBot="1">
      <c r="A9">
        <f t="shared" si="0"/>
        <v>1</v>
      </c>
      <c r="B9" s="100" t="s">
        <v>92</v>
      </c>
      <c r="C9" s="183">
        <f t="shared" si="1"/>
        <v>5</v>
      </c>
      <c r="D9" s="183">
        <f t="shared" si="2"/>
        <v>3</v>
      </c>
      <c r="E9" s="246"/>
      <c r="F9" s="183">
        <f t="shared" si="3"/>
        <v>5</v>
      </c>
      <c r="G9" s="183">
        <f t="shared" si="4"/>
        <v>3</v>
      </c>
      <c r="H9" s="184" t="str">
        <f t="shared" si="5"/>
        <v>A</v>
      </c>
      <c r="I9" s="183">
        <f t="shared" si="6"/>
        <v>5</v>
      </c>
      <c r="J9" s="246"/>
      <c r="K9" s="183">
        <f t="shared" si="7"/>
        <v>5</v>
      </c>
      <c r="L9" s="184" t="str">
        <f t="shared" si="8"/>
        <v>A</v>
      </c>
      <c r="M9" s="183">
        <f t="shared" si="9"/>
        <v>2</v>
      </c>
      <c r="N9" s="183">
        <f t="shared" si="10"/>
        <v>2</v>
      </c>
      <c r="O9" s="246"/>
      <c r="P9" s="183">
        <f t="shared" si="11"/>
        <v>5</v>
      </c>
      <c r="Q9" s="184" t="str">
        <f t="shared" si="12"/>
        <v>D</v>
      </c>
      <c r="S9">
        <f t="shared" si="13"/>
        <v>1</v>
      </c>
      <c r="T9">
        <f t="shared" si="14"/>
        <v>1</v>
      </c>
      <c r="U9">
        <f t="shared" si="15"/>
        <v>0</v>
      </c>
    </row>
    <row r="10" spans="1:21" ht="13.5" thickBot="1">
      <c r="A10">
        <f t="shared" si="0"/>
        <v>1</v>
      </c>
      <c r="B10" s="100" t="s">
        <v>93</v>
      </c>
      <c r="C10" s="183">
        <f t="shared" si="1"/>
        <v>3</v>
      </c>
      <c r="D10" s="183">
        <f t="shared" si="2"/>
        <v>2</v>
      </c>
      <c r="E10" s="246"/>
      <c r="F10" s="183">
        <f t="shared" si="3"/>
        <v>3</v>
      </c>
      <c r="G10" s="183">
        <f t="shared" si="4"/>
        <v>3</v>
      </c>
      <c r="H10" s="184" t="str">
        <f t="shared" si="5"/>
        <v>A</v>
      </c>
      <c r="I10" s="183">
        <f t="shared" si="6"/>
        <v>5</v>
      </c>
      <c r="J10" s="246"/>
      <c r="K10" s="183">
        <f t="shared" si="7"/>
        <v>5</v>
      </c>
      <c r="L10" s="184" t="str">
        <f t="shared" si="8"/>
        <v>A</v>
      </c>
      <c r="M10" s="183">
        <f t="shared" si="9"/>
        <v>2</v>
      </c>
      <c r="N10" s="183">
        <f t="shared" si="10"/>
        <v>4</v>
      </c>
      <c r="O10" s="246"/>
      <c r="P10" s="183">
        <f t="shared" si="11"/>
        <v>4</v>
      </c>
      <c r="Q10" s="184" t="str">
        <f t="shared" si="12"/>
        <v>A</v>
      </c>
      <c r="S10">
        <f t="shared" si="13"/>
        <v>1</v>
      </c>
      <c r="T10">
        <f t="shared" si="14"/>
        <v>1</v>
      </c>
      <c r="U10">
        <f t="shared" si="15"/>
        <v>1</v>
      </c>
    </row>
    <row r="11" spans="1:21" ht="13.5" thickBot="1">
      <c r="A11">
        <f t="shared" si="0"/>
        <v>1</v>
      </c>
      <c r="B11" s="100" t="s">
        <v>94</v>
      </c>
      <c r="C11" s="183">
        <f t="shared" si="1"/>
        <v>5</v>
      </c>
      <c r="D11" s="183">
        <f t="shared" si="2"/>
        <v>4</v>
      </c>
      <c r="E11" s="246"/>
      <c r="F11" s="183">
        <f t="shared" si="3"/>
        <v>5</v>
      </c>
      <c r="G11" s="183">
        <f t="shared" si="4"/>
        <v>4</v>
      </c>
      <c r="H11" s="184" t="str">
        <f t="shared" si="5"/>
        <v>A</v>
      </c>
      <c r="I11" s="183">
        <f t="shared" si="6"/>
        <v>5</v>
      </c>
      <c r="J11" s="246"/>
      <c r="K11" s="183">
        <f t="shared" si="7"/>
        <v>4</v>
      </c>
      <c r="L11" s="184" t="str">
        <f t="shared" si="8"/>
        <v>A</v>
      </c>
      <c r="M11" s="183">
        <f t="shared" si="9"/>
        <v>3</v>
      </c>
      <c r="N11" s="183">
        <f t="shared" si="10"/>
        <v>4</v>
      </c>
      <c r="O11" s="246"/>
      <c r="P11" s="183">
        <f t="shared" si="11"/>
        <v>5</v>
      </c>
      <c r="Q11" s="184" t="str">
        <f t="shared" si="12"/>
        <v>A</v>
      </c>
      <c r="S11">
        <f t="shared" si="13"/>
        <v>1</v>
      </c>
      <c r="T11">
        <f t="shared" si="14"/>
        <v>1</v>
      </c>
      <c r="U11">
        <f t="shared" si="15"/>
        <v>1</v>
      </c>
    </row>
    <row r="12" spans="1:21" ht="13.5" thickBot="1">
      <c r="A12">
        <f t="shared" si="0"/>
        <v>1</v>
      </c>
      <c r="B12" s="100" t="s">
        <v>95</v>
      </c>
      <c r="C12" s="183">
        <f t="shared" si="1"/>
        <v>5</v>
      </c>
      <c r="D12" s="183">
        <f t="shared" si="2"/>
        <v>3</v>
      </c>
      <c r="E12" s="246"/>
      <c r="F12" s="183">
        <f t="shared" si="3"/>
        <v>5</v>
      </c>
      <c r="G12" s="183">
        <f t="shared" si="4"/>
        <v>4</v>
      </c>
      <c r="H12" s="184" t="str">
        <f t="shared" si="5"/>
        <v>A</v>
      </c>
      <c r="I12" s="183">
        <f t="shared" si="6"/>
        <v>5</v>
      </c>
      <c r="J12" s="246"/>
      <c r="K12" s="183">
        <f t="shared" si="7"/>
        <v>5</v>
      </c>
      <c r="L12" s="184" t="str">
        <f t="shared" si="8"/>
        <v>A</v>
      </c>
      <c r="M12" s="183">
        <f t="shared" si="9"/>
        <v>3</v>
      </c>
      <c r="N12" s="183">
        <f t="shared" si="10"/>
        <v>3</v>
      </c>
      <c r="O12" s="246"/>
      <c r="P12" s="183">
        <f t="shared" si="11"/>
        <v>5</v>
      </c>
      <c r="Q12" s="184" t="str">
        <f t="shared" si="12"/>
        <v>A</v>
      </c>
      <c r="S12">
        <f t="shared" si="13"/>
        <v>1</v>
      </c>
      <c r="T12">
        <f t="shared" si="14"/>
        <v>1</v>
      </c>
      <c r="U12">
        <f t="shared" si="15"/>
        <v>1</v>
      </c>
    </row>
    <row r="13" spans="1:21" ht="13.5" thickBot="1">
      <c r="A13">
        <f t="shared" si="0"/>
        <v>1</v>
      </c>
      <c r="B13" s="100" t="s">
        <v>96</v>
      </c>
      <c r="C13" s="183">
        <f t="shared" si="1"/>
        <v>4</v>
      </c>
      <c r="D13" s="183">
        <f t="shared" si="2"/>
        <v>3</v>
      </c>
      <c r="E13" s="246"/>
      <c r="F13" s="183">
        <f t="shared" si="3"/>
        <v>5</v>
      </c>
      <c r="G13" s="183">
        <f t="shared" si="4"/>
        <v>2</v>
      </c>
      <c r="H13" s="184" t="str">
        <f t="shared" si="5"/>
        <v>A</v>
      </c>
      <c r="I13" s="183">
        <f t="shared" si="6"/>
        <v>5</v>
      </c>
      <c r="J13" s="246"/>
      <c r="K13" s="183">
        <f t="shared" si="7"/>
        <v>4</v>
      </c>
      <c r="L13" s="184" t="str">
        <f t="shared" si="8"/>
        <v>A</v>
      </c>
      <c r="M13" s="183">
        <f t="shared" si="9"/>
        <v>5</v>
      </c>
      <c r="N13" s="183">
        <f t="shared" si="10"/>
        <v>3</v>
      </c>
      <c r="O13" s="246"/>
      <c r="P13" s="183">
        <f t="shared" si="11"/>
        <v>5</v>
      </c>
      <c r="Q13" s="184" t="str">
        <f t="shared" si="12"/>
        <v>A</v>
      </c>
      <c r="S13">
        <f t="shared" si="13"/>
        <v>1</v>
      </c>
      <c r="T13">
        <f t="shared" si="14"/>
        <v>1</v>
      </c>
      <c r="U13">
        <f t="shared" si="15"/>
        <v>1</v>
      </c>
    </row>
    <row r="14" spans="1:21" ht="13.5" thickBot="1">
      <c r="A14">
        <f t="shared" si="0"/>
        <v>1</v>
      </c>
      <c r="B14" s="100" t="s">
        <v>97</v>
      </c>
      <c r="C14" s="183">
        <f t="shared" si="1"/>
        <v>5</v>
      </c>
      <c r="D14" s="183">
        <f t="shared" si="2"/>
        <v>4</v>
      </c>
      <c r="E14" s="246"/>
      <c r="F14" s="183">
        <f t="shared" si="3"/>
        <v>5</v>
      </c>
      <c r="G14" s="183">
        <f t="shared" si="4"/>
        <v>4</v>
      </c>
      <c r="H14" s="184" t="str">
        <f t="shared" si="5"/>
        <v>A</v>
      </c>
      <c r="I14" s="183">
        <f t="shared" si="6"/>
        <v>5</v>
      </c>
      <c r="J14" s="246"/>
      <c r="K14" s="183">
        <f t="shared" si="7"/>
        <v>5</v>
      </c>
      <c r="L14" s="184" t="str">
        <f t="shared" si="8"/>
        <v>A</v>
      </c>
      <c r="M14" s="183">
        <f t="shared" si="9"/>
        <v>4</v>
      </c>
      <c r="N14" s="183">
        <f t="shared" si="10"/>
        <v>4</v>
      </c>
      <c r="O14" s="246"/>
      <c r="P14" s="183">
        <f t="shared" si="11"/>
        <v>5</v>
      </c>
      <c r="Q14" s="184" t="str">
        <f t="shared" si="12"/>
        <v>A</v>
      </c>
      <c r="S14">
        <f t="shared" si="13"/>
        <v>1</v>
      </c>
      <c r="T14">
        <f t="shared" si="14"/>
        <v>1</v>
      </c>
      <c r="U14">
        <f t="shared" si="15"/>
        <v>1</v>
      </c>
    </row>
    <row r="15" spans="1:21" ht="13.5" thickBot="1">
      <c r="A15">
        <f t="shared" si="0"/>
        <v>1</v>
      </c>
      <c r="B15" s="100" t="s">
        <v>98</v>
      </c>
      <c r="C15" s="183">
        <f t="shared" si="1"/>
        <v>4</v>
      </c>
      <c r="D15" s="183">
        <f t="shared" si="2"/>
        <v>3</v>
      </c>
      <c r="E15" s="246"/>
      <c r="F15" s="183">
        <f t="shared" si="3"/>
        <v>3</v>
      </c>
      <c r="G15" s="183">
        <f t="shared" si="4"/>
        <v>2</v>
      </c>
      <c r="H15" s="184" t="str">
        <f t="shared" si="5"/>
        <v>A</v>
      </c>
      <c r="I15" s="183">
        <f t="shared" si="6"/>
        <v>4</v>
      </c>
      <c r="J15" s="246"/>
      <c r="K15" s="183">
        <f t="shared" si="7"/>
        <v>4</v>
      </c>
      <c r="L15" s="184" t="str">
        <f t="shared" si="8"/>
        <v>A</v>
      </c>
      <c r="M15" s="183">
        <f t="shared" si="9"/>
        <v>2</v>
      </c>
      <c r="N15" s="183">
        <f t="shared" si="10"/>
        <v>2</v>
      </c>
      <c r="O15" s="246"/>
      <c r="P15" s="183">
        <f t="shared" si="11"/>
        <v>5</v>
      </c>
      <c r="Q15" s="184" t="str">
        <f t="shared" si="12"/>
        <v>D</v>
      </c>
      <c r="S15">
        <f t="shared" si="13"/>
        <v>1</v>
      </c>
      <c r="T15">
        <f t="shared" si="14"/>
        <v>1</v>
      </c>
      <c r="U15">
        <f t="shared" si="15"/>
        <v>0</v>
      </c>
    </row>
    <row r="16" spans="1:21" ht="13.5" thickBot="1">
      <c r="A16">
        <f t="shared" si="0"/>
        <v>1</v>
      </c>
      <c r="B16" s="100" t="s">
        <v>99</v>
      </c>
      <c r="C16" s="183">
        <f t="shared" si="1"/>
        <v>5</v>
      </c>
      <c r="D16" s="183">
        <f t="shared" si="2"/>
        <v>5</v>
      </c>
      <c r="E16" s="246"/>
      <c r="F16" s="183">
        <f t="shared" si="3"/>
        <v>5</v>
      </c>
      <c r="G16" s="183">
        <f t="shared" si="4"/>
        <v>5</v>
      </c>
      <c r="H16" s="184" t="str">
        <f t="shared" si="5"/>
        <v>A</v>
      </c>
      <c r="I16" s="183">
        <f t="shared" si="6"/>
        <v>5</v>
      </c>
      <c r="J16" s="246"/>
      <c r="K16" s="183">
        <f t="shared" si="7"/>
        <v>5</v>
      </c>
      <c r="L16" s="184" t="str">
        <f t="shared" si="8"/>
        <v>A</v>
      </c>
      <c r="M16" s="183">
        <f t="shared" si="9"/>
        <v>5</v>
      </c>
      <c r="N16" s="183">
        <f t="shared" si="10"/>
        <v>5</v>
      </c>
      <c r="O16" s="246"/>
      <c r="P16" s="183">
        <f t="shared" si="11"/>
        <v>5</v>
      </c>
      <c r="Q16" s="184" t="str">
        <f t="shared" si="12"/>
        <v>A</v>
      </c>
      <c r="S16">
        <f t="shared" si="13"/>
        <v>1</v>
      </c>
      <c r="T16">
        <f t="shared" si="14"/>
        <v>1</v>
      </c>
      <c r="U16">
        <f t="shared" si="15"/>
        <v>1</v>
      </c>
    </row>
    <row r="17" spans="1:21" ht="13.5" thickBot="1">
      <c r="A17">
        <f t="shared" si="0"/>
        <v>1</v>
      </c>
      <c r="B17" s="100" t="s">
        <v>100</v>
      </c>
      <c r="C17" s="183">
        <f t="shared" si="1"/>
        <v>4</v>
      </c>
      <c r="D17" s="183">
        <f t="shared" si="2"/>
        <v>3</v>
      </c>
      <c r="E17" s="246"/>
      <c r="F17" s="183">
        <f t="shared" si="3"/>
        <v>4</v>
      </c>
      <c r="G17" s="183">
        <f t="shared" si="4"/>
        <v>4</v>
      </c>
      <c r="H17" s="184" t="str">
        <f t="shared" si="5"/>
        <v>A</v>
      </c>
      <c r="I17" s="183">
        <f t="shared" si="6"/>
        <v>5</v>
      </c>
      <c r="J17" s="246"/>
      <c r="K17" s="183">
        <f t="shared" si="7"/>
        <v>3</v>
      </c>
      <c r="L17" s="184" t="str">
        <f t="shared" si="8"/>
        <v>A</v>
      </c>
      <c r="M17" s="183">
        <f t="shared" si="9"/>
        <v>2</v>
      </c>
      <c r="N17" s="183">
        <f t="shared" si="10"/>
        <v>2</v>
      </c>
      <c r="O17" s="246"/>
      <c r="P17" s="183">
        <f t="shared" si="11"/>
        <v>5</v>
      </c>
      <c r="Q17" s="184" t="str">
        <f t="shared" si="12"/>
        <v>D</v>
      </c>
      <c r="S17">
        <f t="shared" si="13"/>
        <v>1</v>
      </c>
      <c r="T17">
        <f t="shared" si="14"/>
        <v>1</v>
      </c>
      <c r="U17">
        <f t="shared" si="15"/>
        <v>0</v>
      </c>
    </row>
    <row r="18" spans="1:21" ht="13.5" thickBot="1">
      <c r="A18">
        <f t="shared" si="0"/>
        <v>1</v>
      </c>
      <c r="B18" s="100" t="s">
        <v>101</v>
      </c>
      <c r="C18" s="183">
        <f t="shared" si="1"/>
        <v>3</v>
      </c>
      <c r="D18" s="183">
        <f t="shared" si="2"/>
        <v>2</v>
      </c>
      <c r="E18" s="246"/>
      <c r="F18" s="183">
        <f t="shared" si="3"/>
        <v>3</v>
      </c>
      <c r="G18" s="183">
        <f t="shared" si="4"/>
        <v>4</v>
      </c>
      <c r="H18" s="184" t="str">
        <f t="shared" si="5"/>
        <v>A</v>
      </c>
      <c r="I18" s="183">
        <f t="shared" si="6"/>
        <v>4</v>
      </c>
      <c r="J18" s="246"/>
      <c r="K18" s="183">
        <f t="shared" si="7"/>
        <v>2</v>
      </c>
      <c r="L18" s="184" t="str">
        <f t="shared" si="8"/>
        <v>A</v>
      </c>
      <c r="M18" s="183">
        <f t="shared" si="9"/>
        <v>2</v>
      </c>
      <c r="N18" s="183">
        <f t="shared" si="10"/>
        <v>3</v>
      </c>
      <c r="O18" s="246"/>
      <c r="P18" s="183">
        <f t="shared" si="11"/>
        <v>4</v>
      </c>
      <c r="Q18" s="184" t="str">
        <f t="shared" si="12"/>
        <v>A</v>
      </c>
      <c r="S18">
        <f t="shared" si="13"/>
        <v>1</v>
      </c>
      <c r="T18">
        <f t="shared" si="14"/>
        <v>1</v>
      </c>
      <c r="U18">
        <f t="shared" si="15"/>
        <v>1</v>
      </c>
    </row>
    <row r="19" spans="1:21" ht="13.5" thickBot="1">
      <c r="A19">
        <f t="shared" si="0"/>
        <v>1</v>
      </c>
      <c r="B19" s="100" t="s">
        <v>102</v>
      </c>
      <c r="C19" s="183">
        <f t="shared" si="1"/>
        <v>5</v>
      </c>
      <c r="D19" s="183">
        <f t="shared" si="2"/>
        <v>4</v>
      </c>
      <c r="E19" s="246"/>
      <c r="F19" s="183">
        <f t="shared" si="3"/>
        <v>4</v>
      </c>
      <c r="G19" s="183">
        <f t="shared" si="4"/>
        <v>3</v>
      </c>
      <c r="H19" s="184" t="str">
        <f t="shared" si="5"/>
        <v>A</v>
      </c>
      <c r="I19" s="183">
        <f t="shared" si="6"/>
        <v>5</v>
      </c>
      <c r="J19" s="246"/>
      <c r="K19" s="183">
        <f t="shared" si="7"/>
        <v>5</v>
      </c>
      <c r="L19" s="184" t="str">
        <f t="shared" si="8"/>
        <v>A</v>
      </c>
      <c r="M19" s="183">
        <f t="shared" si="9"/>
        <v>2</v>
      </c>
      <c r="N19" s="183">
        <f t="shared" si="10"/>
        <v>2</v>
      </c>
      <c r="O19" s="246"/>
      <c r="P19" s="183">
        <f t="shared" si="11"/>
        <v>5</v>
      </c>
      <c r="Q19" s="184" t="str">
        <f t="shared" si="12"/>
        <v>D</v>
      </c>
      <c r="S19">
        <f t="shared" si="13"/>
        <v>1</v>
      </c>
      <c r="T19">
        <f t="shared" si="14"/>
        <v>1</v>
      </c>
      <c r="U19">
        <f t="shared" si="15"/>
        <v>0</v>
      </c>
    </row>
    <row r="20" spans="1:21" ht="13.5" thickBot="1">
      <c r="A20">
        <f t="shared" si="0"/>
        <v>1</v>
      </c>
      <c r="B20" s="100" t="s">
        <v>103</v>
      </c>
      <c r="C20" s="183">
        <f t="shared" si="1"/>
        <v>5</v>
      </c>
      <c r="D20" s="183">
        <f t="shared" si="2"/>
        <v>3</v>
      </c>
      <c r="E20" s="246"/>
      <c r="F20" s="183">
        <f t="shared" si="3"/>
        <v>5</v>
      </c>
      <c r="G20" s="183">
        <f t="shared" si="4"/>
        <v>3</v>
      </c>
      <c r="H20" s="184" t="str">
        <f t="shared" si="5"/>
        <v>A</v>
      </c>
      <c r="I20" s="183">
        <f t="shared" si="6"/>
        <v>5</v>
      </c>
      <c r="J20" s="246"/>
      <c r="K20" s="183">
        <f t="shared" si="7"/>
        <v>5</v>
      </c>
      <c r="L20" s="184" t="str">
        <f t="shared" si="8"/>
        <v>A</v>
      </c>
      <c r="M20" s="183">
        <f t="shared" si="9"/>
        <v>4</v>
      </c>
      <c r="N20" s="183">
        <f t="shared" si="10"/>
        <v>2</v>
      </c>
      <c r="O20" s="246"/>
      <c r="P20" s="183">
        <f t="shared" si="11"/>
        <v>5</v>
      </c>
      <c r="Q20" s="184" t="str">
        <f t="shared" si="12"/>
        <v>A</v>
      </c>
      <c r="S20">
        <f t="shared" si="13"/>
        <v>1</v>
      </c>
      <c r="T20">
        <f t="shared" si="14"/>
        <v>1</v>
      </c>
      <c r="U20">
        <f t="shared" si="15"/>
        <v>1</v>
      </c>
    </row>
    <row r="21" spans="1:21" ht="13.5" thickBot="1">
      <c r="A21">
        <f t="shared" si="0"/>
        <v>1</v>
      </c>
      <c r="B21" s="100" t="s">
        <v>104</v>
      </c>
      <c r="C21" s="183">
        <f t="shared" si="1"/>
        <v>5</v>
      </c>
      <c r="D21" s="183">
        <f t="shared" si="2"/>
        <v>4</v>
      </c>
      <c r="E21" s="246"/>
      <c r="F21" s="183">
        <f t="shared" si="3"/>
        <v>5</v>
      </c>
      <c r="G21" s="183">
        <f t="shared" si="4"/>
        <v>3</v>
      </c>
      <c r="H21" s="184" t="str">
        <f t="shared" si="5"/>
        <v>A</v>
      </c>
      <c r="I21" s="183">
        <f t="shared" si="6"/>
        <v>5</v>
      </c>
      <c r="J21" s="246"/>
      <c r="K21" s="183">
        <f t="shared" si="7"/>
        <v>5</v>
      </c>
      <c r="L21" s="184" t="str">
        <f t="shared" si="8"/>
        <v>A</v>
      </c>
      <c r="M21" s="183">
        <f t="shared" si="9"/>
        <v>5</v>
      </c>
      <c r="N21" s="183">
        <f t="shared" si="10"/>
        <v>5</v>
      </c>
      <c r="O21" s="246"/>
      <c r="P21" s="183">
        <f t="shared" si="11"/>
        <v>5</v>
      </c>
      <c r="Q21" s="184" t="str">
        <f t="shared" si="12"/>
        <v>A</v>
      </c>
      <c r="S21">
        <f t="shared" si="13"/>
        <v>1</v>
      </c>
      <c r="T21">
        <f t="shared" si="14"/>
        <v>1</v>
      </c>
      <c r="U21">
        <f t="shared" si="15"/>
        <v>1</v>
      </c>
    </row>
    <row r="22" spans="1:21" ht="13.5" thickBot="1">
      <c r="A22">
        <f t="shared" si="0"/>
        <v>1</v>
      </c>
      <c r="B22" s="100" t="s">
        <v>105</v>
      </c>
      <c r="C22" s="183">
        <f t="shared" si="1"/>
        <v>5</v>
      </c>
      <c r="D22" s="183">
        <f t="shared" si="2"/>
        <v>3</v>
      </c>
      <c r="E22" s="246"/>
      <c r="F22" s="183">
        <f t="shared" si="3"/>
        <v>5</v>
      </c>
      <c r="G22" s="183">
        <f t="shared" si="4"/>
        <v>2</v>
      </c>
      <c r="H22" s="184" t="str">
        <f t="shared" si="5"/>
        <v>A</v>
      </c>
      <c r="I22" s="183">
        <f t="shared" si="6"/>
        <v>5</v>
      </c>
      <c r="J22" s="246"/>
      <c r="K22" s="183">
        <f t="shared" si="7"/>
        <v>5</v>
      </c>
      <c r="L22" s="184" t="str">
        <f t="shared" si="8"/>
        <v>A</v>
      </c>
      <c r="M22" s="183">
        <f t="shared" si="9"/>
        <v>2</v>
      </c>
      <c r="N22" s="183">
        <f t="shared" si="10"/>
        <v>5</v>
      </c>
      <c r="O22" s="246"/>
      <c r="P22" s="183">
        <f t="shared" si="11"/>
        <v>5</v>
      </c>
      <c r="Q22" s="184" t="str">
        <f t="shared" si="12"/>
        <v>A</v>
      </c>
      <c r="S22">
        <f t="shared" si="13"/>
        <v>1</v>
      </c>
      <c r="T22">
        <f t="shared" si="14"/>
        <v>1</v>
      </c>
      <c r="U22">
        <f t="shared" si="15"/>
        <v>1</v>
      </c>
    </row>
    <row r="23" spans="1:21" ht="13.5" thickBot="1">
      <c r="A23">
        <f t="shared" si="0"/>
        <v>1</v>
      </c>
      <c r="B23" s="100" t="s">
        <v>106</v>
      </c>
      <c r="C23" s="183">
        <f t="shared" si="1"/>
        <v>4</v>
      </c>
      <c r="D23" s="183">
        <f t="shared" si="2"/>
        <v>3</v>
      </c>
      <c r="E23" s="246"/>
      <c r="F23" s="183">
        <f t="shared" si="3"/>
        <v>5</v>
      </c>
      <c r="G23" s="183">
        <f t="shared" si="4"/>
        <v>3</v>
      </c>
      <c r="H23" s="184" t="str">
        <f t="shared" si="5"/>
        <v>A</v>
      </c>
      <c r="I23" s="183">
        <f t="shared" si="6"/>
        <v>5</v>
      </c>
      <c r="J23" s="246"/>
      <c r="K23" s="183">
        <f t="shared" si="7"/>
        <v>5</v>
      </c>
      <c r="L23" s="184" t="str">
        <f t="shared" si="8"/>
        <v>A</v>
      </c>
      <c r="M23" s="183">
        <f t="shared" si="9"/>
        <v>4</v>
      </c>
      <c r="N23" s="183">
        <f t="shared" si="10"/>
        <v>5</v>
      </c>
      <c r="O23" s="246"/>
      <c r="P23" s="183">
        <f t="shared" si="11"/>
        <v>5</v>
      </c>
      <c r="Q23" s="184" t="str">
        <f t="shared" si="12"/>
        <v>A</v>
      </c>
      <c r="S23">
        <f t="shared" si="13"/>
        <v>1</v>
      </c>
      <c r="T23">
        <f t="shared" si="14"/>
        <v>1</v>
      </c>
      <c r="U23">
        <f t="shared" si="15"/>
        <v>1</v>
      </c>
    </row>
    <row r="24" spans="1:21" ht="13.5" thickBot="1">
      <c r="A24">
        <f t="shared" si="0"/>
        <v>1</v>
      </c>
      <c r="B24" s="100" t="s">
        <v>107</v>
      </c>
      <c r="C24" s="183">
        <f t="shared" si="1"/>
        <v>5</v>
      </c>
      <c r="D24" s="183">
        <f t="shared" si="2"/>
        <v>4</v>
      </c>
      <c r="E24" s="246"/>
      <c r="F24" s="183">
        <f t="shared" si="3"/>
        <v>5</v>
      </c>
      <c r="G24" s="183">
        <f t="shared" si="4"/>
        <v>4</v>
      </c>
      <c r="H24" s="184" t="str">
        <f t="shared" si="5"/>
        <v>A</v>
      </c>
      <c r="I24" s="183">
        <f t="shared" si="6"/>
        <v>5</v>
      </c>
      <c r="J24" s="246"/>
      <c r="K24" s="183">
        <f t="shared" si="7"/>
        <v>5</v>
      </c>
      <c r="L24" s="184" t="str">
        <f t="shared" si="8"/>
        <v>A</v>
      </c>
      <c r="M24" s="183">
        <f t="shared" si="9"/>
        <v>5</v>
      </c>
      <c r="N24" s="183">
        <f t="shared" si="10"/>
        <v>4</v>
      </c>
      <c r="O24" s="246"/>
      <c r="P24" s="183">
        <f t="shared" si="11"/>
        <v>5</v>
      </c>
      <c r="Q24" s="184" t="str">
        <f t="shared" si="12"/>
        <v>A</v>
      </c>
      <c r="S24">
        <f t="shared" si="13"/>
        <v>1</v>
      </c>
      <c r="T24">
        <f t="shared" si="14"/>
        <v>1</v>
      </c>
      <c r="U24">
        <f t="shared" si="15"/>
        <v>1</v>
      </c>
    </row>
    <row r="25" spans="1:21" ht="13.5" thickBot="1">
      <c r="A25">
        <f t="shared" si="0"/>
        <v>1</v>
      </c>
      <c r="B25" s="100" t="s">
        <v>108</v>
      </c>
      <c r="C25" s="183">
        <f t="shared" si="1"/>
        <v>3</v>
      </c>
      <c r="D25" s="183">
        <f t="shared" si="2"/>
        <v>2</v>
      </c>
      <c r="E25" s="246"/>
      <c r="F25" s="183">
        <f t="shared" si="3"/>
        <v>5</v>
      </c>
      <c r="G25" s="183">
        <f t="shared" si="4"/>
        <v>2</v>
      </c>
      <c r="H25" s="184" t="str">
        <f t="shared" si="5"/>
        <v>D</v>
      </c>
      <c r="I25" s="183">
        <f t="shared" si="6"/>
        <v>4</v>
      </c>
      <c r="J25" s="246"/>
      <c r="K25" s="183">
        <f t="shared" si="7"/>
        <v>5</v>
      </c>
      <c r="L25" s="184" t="str">
        <f t="shared" si="8"/>
        <v>D</v>
      </c>
      <c r="M25" s="183">
        <f t="shared" si="9"/>
        <v>2</v>
      </c>
      <c r="N25" s="183">
        <f t="shared" si="10"/>
        <v>2</v>
      </c>
      <c r="O25" s="246"/>
      <c r="P25" s="183">
        <f t="shared" si="11"/>
        <v>5</v>
      </c>
      <c r="Q25" s="184" t="str">
        <f t="shared" si="12"/>
        <v>D</v>
      </c>
      <c r="S25">
        <f t="shared" si="13"/>
        <v>0</v>
      </c>
      <c r="T25">
        <f t="shared" si="14"/>
        <v>0</v>
      </c>
      <c r="U25">
        <f t="shared" si="15"/>
        <v>0</v>
      </c>
    </row>
    <row r="26" spans="1:21" ht="13.5" thickBot="1">
      <c r="A26">
        <f t="shared" si="0"/>
        <v>1</v>
      </c>
      <c r="B26" s="100" t="s">
        <v>109</v>
      </c>
      <c r="C26" s="183">
        <f t="shared" si="1"/>
        <v>3</v>
      </c>
      <c r="D26" s="183">
        <f t="shared" si="2"/>
        <v>3</v>
      </c>
      <c r="E26" s="246"/>
      <c r="F26" s="183">
        <f t="shared" si="3"/>
        <v>3</v>
      </c>
      <c r="G26" s="183">
        <f t="shared" si="4"/>
        <v>3</v>
      </c>
      <c r="H26" s="184" t="str">
        <f t="shared" si="5"/>
        <v>A</v>
      </c>
      <c r="I26" s="183">
        <f t="shared" si="6"/>
        <v>3</v>
      </c>
      <c r="J26" s="246"/>
      <c r="K26" s="183">
        <f t="shared" si="7"/>
        <v>3</v>
      </c>
      <c r="L26" s="184" t="str">
        <f t="shared" si="8"/>
        <v>A</v>
      </c>
      <c r="M26" s="183">
        <f t="shared" si="9"/>
        <v>2</v>
      </c>
      <c r="N26" s="183">
        <f t="shared" si="10"/>
        <v>2</v>
      </c>
      <c r="O26" s="246"/>
      <c r="P26" s="183">
        <f t="shared" si="11"/>
        <v>3</v>
      </c>
      <c r="Q26" s="184" t="str">
        <f t="shared" si="12"/>
        <v>D</v>
      </c>
      <c r="S26">
        <f t="shared" si="13"/>
        <v>1</v>
      </c>
      <c r="T26">
        <f t="shared" si="14"/>
        <v>1</v>
      </c>
      <c r="U26">
        <f t="shared" si="15"/>
        <v>0</v>
      </c>
    </row>
    <row r="27" spans="1:21" ht="13.5" thickBot="1">
      <c r="A27">
        <f t="shared" si="0"/>
        <v>1</v>
      </c>
      <c r="B27" s="100" t="s">
        <v>110</v>
      </c>
      <c r="C27" s="183">
        <f t="shared" si="1"/>
        <v>4</v>
      </c>
      <c r="D27" s="183">
        <f t="shared" si="2"/>
        <v>4</v>
      </c>
      <c r="E27" s="246"/>
      <c r="F27" s="183">
        <f t="shared" si="3"/>
        <v>5</v>
      </c>
      <c r="G27" s="183">
        <f t="shared" si="4"/>
        <v>4</v>
      </c>
      <c r="H27" s="184" t="str">
        <f t="shared" si="5"/>
        <v>A</v>
      </c>
      <c r="I27" s="183">
        <f t="shared" si="6"/>
        <v>5</v>
      </c>
      <c r="J27" s="246"/>
      <c r="K27" s="183">
        <f t="shared" si="7"/>
        <v>5</v>
      </c>
      <c r="L27" s="184" t="str">
        <f t="shared" si="8"/>
        <v>A</v>
      </c>
      <c r="M27" s="183">
        <f t="shared" si="9"/>
        <v>5</v>
      </c>
      <c r="N27" s="183">
        <f t="shared" si="10"/>
        <v>4</v>
      </c>
      <c r="O27" s="246"/>
      <c r="P27" s="183">
        <f t="shared" si="11"/>
        <v>5</v>
      </c>
      <c r="Q27" s="184" t="str">
        <f t="shared" si="12"/>
        <v>A</v>
      </c>
      <c r="S27">
        <f t="shared" si="13"/>
        <v>1</v>
      </c>
      <c r="T27">
        <f t="shared" si="14"/>
        <v>1</v>
      </c>
      <c r="U27">
        <f t="shared" si="15"/>
        <v>1</v>
      </c>
    </row>
    <row r="28" spans="1:21" ht="13.5" thickBot="1">
      <c r="A28">
        <f t="shared" si="0"/>
        <v>1</v>
      </c>
      <c r="B28" s="100" t="s">
        <v>111</v>
      </c>
      <c r="C28" s="183">
        <f t="shared" si="1"/>
        <v>4</v>
      </c>
      <c r="D28" s="183">
        <f t="shared" si="2"/>
        <v>3</v>
      </c>
      <c r="E28" s="246"/>
      <c r="F28" s="183">
        <f t="shared" si="3"/>
        <v>4</v>
      </c>
      <c r="G28" s="183">
        <f t="shared" si="4"/>
        <v>4</v>
      </c>
      <c r="H28" s="184" t="str">
        <f t="shared" si="5"/>
        <v>A</v>
      </c>
      <c r="I28" s="183">
        <f t="shared" si="6"/>
        <v>5</v>
      </c>
      <c r="J28" s="246"/>
      <c r="K28" s="183">
        <f t="shared" si="7"/>
        <v>5</v>
      </c>
      <c r="L28" s="184" t="str">
        <f t="shared" si="8"/>
        <v>A</v>
      </c>
      <c r="M28" s="183">
        <f t="shared" si="9"/>
        <v>4</v>
      </c>
      <c r="N28" s="183">
        <f t="shared" si="10"/>
        <v>3</v>
      </c>
      <c r="O28" s="246"/>
      <c r="P28" s="183">
        <f t="shared" si="11"/>
        <v>5</v>
      </c>
      <c r="Q28" s="184" t="str">
        <f t="shared" si="12"/>
        <v>A</v>
      </c>
      <c r="S28">
        <f t="shared" si="13"/>
        <v>1</v>
      </c>
      <c r="T28">
        <f t="shared" si="14"/>
        <v>1</v>
      </c>
      <c r="U28">
        <f t="shared" si="15"/>
        <v>1</v>
      </c>
    </row>
    <row r="29" spans="1:21" ht="13.5" thickBot="1">
      <c r="A29">
        <f t="shared" si="0"/>
        <v>1</v>
      </c>
      <c r="B29" s="100" t="s">
        <v>112</v>
      </c>
      <c r="C29" s="183">
        <f t="shared" si="1"/>
        <v>5</v>
      </c>
      <c r="D29" s="183">
        <f t="shared" si="2"/>
        <v>5</v>
      </c>
      <c r="E29" s="246"/>
      <c r="F29" s="183">
        <f t="shared" si="3"/>
        <v>5</v>
      </c>
      <c r="G29" s="183">
        <f t="shared" si="4"/>
        <v>3</v>
      </c>
      <c r="H29" s="184" t="str">
        <f t="shared" si="5"/>
        <v>A</v>
      </c>
      <c r="I29" s="183">
        <f t="shared" si="6"/>
        <v>5</v>
      </c>
      <c r="J29" s="246"/>
      <c r="K29" s="183">
        <f t="shared" si="7"/>
        <v>5</v>
      </c>
      <c r="L29" s="184" t="str">
        <f t="shared" si="8"/>
        <v>A</v>
      </c>
      <c r="M29" s="183">
        <f t="shared" si="9"/>
        <v>5</v>
      </c>
      <c r="N29" s="183">
        <f t="shared" si="10"/>
        <v>5</v>
      </c>
      <c r="O29" s="246"/>
      <c r="P29" s="183">
        <f t="shared" si="11"/>
        <v>5</v>
      </c>
      <c r="Q29" s="184" t="str">
        <f t="shared" si="12"/>
        <v>A</v>
      </c>
      <c r="S29">
        <f t="shared" si="13"/>
        <v>1</v>
      </c>
      <c r="T29">
        <f t="shared" si="14"/>
        <v>1</v>
      </c>
      <c r="U29">
        <f t="shared" si="15"/>
        <v>1</v>
      </c>
    </row>
    <row r="30" spans="1:21" ht="13.5" thickBot="1">
      <c r="A30">
        <f t="shared" si="0"/>
        <v>1</v>
      </c>
      <c r="B30" s="103" t="s">
        <v>113</v>
      </c>
      <c r="C30" s="183">
        <f t="shared" si="1"/>
        <v>5</v>
      </c>
      <c r="D30" s="183">
        <f t="shared" si="2"/>
        <v>3</v>
      </c>
      <c r="E30" s="246"/>
      <c r="F30" s="183">
        <f t="shared" si="3"/>
        <v>5</v>
      </c>
      <c r="G30" s="183">
        <f t="shared" si="4"/>
        <v>3</v>
      </c>
      <c r="H30" s="184" t="str">
        <f t="shared" si="5"/>
        <v>A</v>
      </c>
      <c r="I30" s="183">
        <f t="shared" si="6"/>
        <v>5</v>
      </c>
      <c r="J30" s="246"/>
      <c r="K30" s="183">
        <f t="shared" si="7"/>
        <v>4</v>
      </c>
      <c r="L30" s="184" t="str">
        <f t="shared" si="8"/>
        <v>A</v>
      </c>
      <c r="M30" s="183">
        <f t="shared" si="9"/>
        <v>3</v>
      </c>
      <c r="N30" s="183">
        <f t="shared" si="10"/>
        <v>3</v>
      </c>
      <c r="O30" s="246"/>
      <c r="P30" s="183">
        <f t="shared" si="11"/>
        <v>5</v>
      </c>
      <c r="Q30" s="184" t="str">
        <f t="shared" si="12"/>
        <v>A</v>
      </c>
      <c r="S30">
        <f t="shared" si="13"/>
        <v>1</v>
      </c>
      <c r="T30">
        <f t="shared" si="14"/>
        <v>1</v>
      </c>
      <c r="U30">
        <f t="shared" si="15"/>
        <v>1</v>
      </c>
    </row>
    <row r="31" spans="1:21" ht="13.5" thickBot="1">
      <c r="A31">
        <f t="shared" si="0"/>
        <v>1</v>
      </c>
      <c r="B31" s="103" t="s">
        <v>114</v>
      </c>
      <c r="C31" s="183">
        <f t="shared" si="1"/>
        <v>5</v>
      </c>
      <c r="D31" s="183">
        <f t="shared" si="2"/>
        <v>4</v>
      </c>
      <c r="E31" s="246"/>
      <c r="F31" s="183">
        <f t="shared" si="3"/>
        <v>5</v>
      </c>
      <c r="G31" s="183">
        <f t="shared" si="4"/>
        <v>4</v>
      </c>
      <c r="H31" s="184" t="str">
        <f t="shared" si="5"/>
        <v>A</v>
      </c>
      <c r="I31" s="183">
        <f t="shared" si="6"/>
        <v>5</v>
      </c>
      <c r="J31" s="246"/>
      <c r="K31" s="183">
        <f t="shared" si="7"/>
        <v>5</v>
      </c>
      <c r="L31" s="184" t="str">
        <f t="shared" si="8"/>
        <v>A</v>
      </c>
      <c r="M31" s="183">
        <f t="shared" si="9"/>
        <v>3</v>
      </c>
      <c r="N31" s="183">
        <f t="shared" si="10"/>
        <v>5</v>
      </c>
      <c r="O31" s="246"/>
      <c r="P31" s="183">
        <f t="shared" si="11"/>
        <v>5</v>
      </c>
      <c r="Q31" s="184" t="str">
        <f t="shared" si="12"/>
        <v>A</v>
      </c>
      <c r="S31">
        <f t="shared" si="13"/>
        <v>1</v>
      </c>
      <c r="T31">
        <f t="shared" si="14"/>
        <v>1</v>
      </c>
      <c r="U31">
        <f t="shared" si="15"/>
        <v>1</v>
      </c>
    </row>
    <row r="32" spans="1:21" ht="13.5" thickBot="1">
      <c r="A32">
        <f t="shared" si="0"/>
        <v>0</v>
      </c>
      <c r="B32" s="103" t="s">
        <v>115</v>
      </c>
      <c r="C32" s="183" t="str">
        <f t="shared" si="1"/>
        <v>NE</v>
      </c>
      <c r="D32" s="183" t="str">
        <f t="shared" si="2"/>
        <v>NE</v>
      </c>
      <c r="E32" s="218"/>
      <c r="F32" s="183" t="str">
        <f t="shared" si="3"/>
        <v>NE</v>
      </c>
      <c r="G32" s="183" t="str">
        <f t="shared" si="4"/>
        <v>NE</v>
      </c>
      <c r="H32" s="184" t="str">
        <f t="shared" si="5"/>
        <v>A</v>
      </c>
      <c r="I32" s="183" t="str">
        <f t="shared" si="6"/>
        <v>NE</v>
      </c>
      <c r="J32" s="218"/>
      <c r="K32" s="183" t="str">
        <f t="shared" si="7"/>
        <v>NE</v>
      </c>
      <c r="L32" s="184" t="str">
        <f t="shared" si="8"/>
        <v>A</v>
      </c>
      <c r="M32" s="183">
        <f t="shared" si="9"/>
        <v>0</v>
      </c>
      <c r="N32" s="183" t="str">
        <f t="shared" si="10"/>
        <v>NE</v>
      </c>
      <c r="O32" s="218"/>
      <c r="P32" s="183" t="str">
        <f t="shared" si="11"/>
        <v>NE</v>
      </c>
      <c r="Q32" s="184" t="str">
        <f t="shared" si="12"/>
        <v>A</v>
      </c>
      <c r="S32">
        <f t="shared" si="13"/>
        <v>0</v>
      </c>
      <c r="T32">
        <f t="shared" si="14"/>
        <v>0</v>
      </c>
      <c r="U32">
        <f t="shared" si="15"/>
        <v>0</v>
      </c>
    </row>
    <row r="33" spans="1:21" ht="13.5" thickBot="1">
      <c r="A33">
        <f t="shared" si="0"/>
        <v>0</v>
      </c>
      <c r="B33" s="103" t="s">
        <v>116</v>
      </c>
      <c r="C33" s="183" t="str">
        <f t="shared" si="1"/>
        <v>NE</v>
      </c>
      <c r="D33" s="183" t="str">
        <f t="shared" si="2"/>
        <v>NE</v>
      </c>
      <c r="E33" s="218"/>
      <c r="F33" s="183" t="str">
        <f t="shared" si="3"/>
        <v>NE</v>
      </c>
      <c r="G33" s="183" t="str">
        <f t="shared" si="4"/>
        <v>NE</v>
      </c>
      <c r="H33" s="184" t="str">
        <f t="shared" si="5"/>
        <v>A</v>
      </c>
      <c r="I33" s="183" t="str">
        <f t="shared" si="6"/>
        <v>NE</v>
      </c>
      <c r="J33" s="218"/>
      <c r="K33" s="183" t="str">
        <f t="shared" si="7"/>
        <v>NE</v>
      </c>
      <c r="L33" s="184" t="str">
        <f t="shared" si="8"/>
        <v>A</v>
      </c>
      <c r="M33" s="183">
        <f t="shared" si="9"/>
        <v>0</v>
      </c>
      <c r="N33" s="183" t="str">
        <f t="shared" si="10"/>
        <v>NE</v>
      </c>
      <c r="O33" s="218"/>
      <c r="P33" s="183" t="str">
        <f t="shared" si="11"/>
        <v>NE</v>
      </c>
      <c r="Q33" s="184" t="str">
        <f t="shared" si="12"/>
        <v>A</v>
      </c>
      <c r="S33">
        <f t="shared" si="13"/>
        <v>0</v>
      </c>
      <c r="T33">
        <f t="shared" si="14"/>
        <v>0</v>
      </c>
      <c r="U33">
        <f t="shared" si="15"/>
        <v>0</v>
      </c>
    </row>
    <row r="34" spans="1:21" ht="13.5" thickBot="1">
      <c r="A34">
        <f t="shared" si="0"/>
        <v>0</v>
      </c>
      <c r="B34" s="103" t="s">
        <v>117</v>
      </c>
      <c r="C34" s="183" t="str">
        <f t="shared" si="1"/>
        <v>NE</v>
      </c>
      <c r="D34" s="183" t="str">
        <f t="shared" si="2"/>
        <v>NE</v>
      </c>
      <c r="E34" s="218"/>
      <c r="F34" s="183" t="str">
        <f t="shared" si="3"/>
        <v>NE</v>
      </c>
      <c r="G34" s="183" t="str">
        <f t="shared" si="4"/>
        <v>NE</v>
      </c>
      <c r="H34" s="184" t="str">
        <f t="shared" si="5"/>
        <v>A</v>
      </c>
      <c r="I34" s="183" t="str">
        <f t="shared" si="6"/>
        <v>NE</v>
      </c>
      <c r="J34" s="218"/>
      <c r="K34" s="183" t="str">
        <f t="shared" si="7"/>
        <v>NE</v>
      </c>
      <c r="L34" s="184" t="str">
        <f t="shared" si="8"/>
        <v>A</v>
      </c>
      <c r="M34" s="183">
        <f t="shared" si="9"/>
        <v>0</v>
      </c>
      <c r="N34" s="183" t="str">
        <f t="shared" si="10"/>
        <v>NE</v>
      </c>
      <c r="O34" s="218"/>
      <c r="P34" s="183" t="str">
        <f t="shared" si="11"/>
        <v>NE</v>
      </c>
      <c r="Q34" s="184" t="str">
        <f t="shared" si="12"/>
        <v>A</v>
      </c>
      <c r="S34">
        <f t="shared" si="13"/>
        <v>0</v>
      </c>
      <c r="T34">
        <f t="shared" si="14"/>
        <v>0</v>
      </c>
      <c r="U34">
        <f t="shared" si="15"/>
        <v>0</v>
      </c>
    </row>
    <row r="35" spans="1:21" ht="13.5" thickBot="1">
      <c r="A35">
        <f t="shared" si="0"/>
        <v>0</v>
      </c>
      <c r="B35" s="103" t="s">
        <v>118</v>
      </c>
      <c r="C35" s="183" t="str">
        <f t="shared" si="1"/>
        <v>NE</v>
      </c>
      <c r="D35" s="183" t="str">
        <f t="shared" si="2"/>
        <v>NE</v>
      </c>
      <c r="E35" s="218"/>
      <c r="F35" s="183" t="str">
        <f t="shared" si="3"/>
        <v>NE</v>
      </c>
      <c r="G35" s="183" t="str">
        <f t="shared" si="4"/>
        <v>NE</v>
      </c>
      <c r="H35" s="184" t="str">
        <f t="shared" si="5"/>
        <v>A</v>
      </c>
      <c r="I35" s="183" t="str">
        <f t="shared" si="6"/>
        <v>NE</v>
      </c>
      <c r="J35" s="218"/>
      <c r="K35" s="183" t="str">
        <f t="shared" si="7"/>
        <v>NE</v>
      </c>
      <c r="L35" s="184" t="str">
        <f t="shared" si="8"/>
        <v>A</v>
      </c>
      <c r="M35" s="183">
        <f t="shared" si="9"/>
        <v>0</v>
      </c>
      <c r="N35" s="183" t="str">
        <f t="shared" si="10"/>
        <v>NE</v>
      </c>
      <c r="O35" s="218"/>
      <c r="P35" s="183" t="str">
        <f t="shared" si="11"/>
        <v>NE</v>
      </c>
      <c r="Q35" s="184" t="str">
        <f t="shared" si="12"/>
        <v>A</v>
      </c>
      <c r="S35">
        <f t="shared" si="13"/>
        <v>0</v>
      </c>
      <c r="T35">
        <f t="shared" si="14"/>
        <v>0</v>
      </c>
      <c r="U35">
        <f t="shared" si="15"/>
        <v>0</v>
      </c>
    </row>
    <row r="36" spans="1:21" ht="13.5" thickBot="1">
      <c r="A36">
        <f t="shared" si="0"/>
        <v>0</v>
      </c>
      <c r="B36" s="103" t="s">
        <v>119</v>
      </c>
      <c r="C36" s="183" t="str">
        <f t="shared" si="1"/>
        <v>NE</v>
      </c>
      <c r="D36" s="183" t="str">
        <f t="shared" si="2"/>
        <v>NE</v>
      </c>
      <c r="E36" s="218"/>
      <c r="F36" s="183" t="str">
        <f t="shared" si="3"/>
        <v>NE</v>
      </c>
      <c r="G36" s="183" t="str">
        <f t="shared" si="4"/>
        <v>NE</v>
      </c>
      <c r="H36" s="184" t="str">
        <f t="shared" si="5"/>
        <v>A</v>
      </c>
      <c r="I36" s="183" t="str">
        <f t="shared" si="6"/>
        <v>NE</v>
      </c>
      <c r="J36" s="218"/>
      <c r="K36" s="183" t="str">
        <f t="shared" si="7"/>
        <v>NE</v>
      </c>
      <c r="L36" s="184" t="str">
        <f t="shared" si="8"/>
        <v>A</v>
      </c>
      <c r="M36" s="183">
        <f t="shared" si="9"/>
        <v>0</v>
      </c>
      <c r="N36" s="183" t="str">
        <f t="shared" si="10"/>
        <v>NE</v>
      </c>
      <c r="O36" s="218"/>
      <c r="P36" s="183" t="str">
        <f t="shared" si="11"/>
        <v>NE</v>
      </c>
      <c r="Q36" s="184" t="str">
        <f t="shared" si="12"/>
        <v>A</v>
      </c>
      <c r="S36">
        <f t="shared" si="13"/>
        <v>0</v>
      </c>
      <c r="T36">
        <f t="shared" si="14"/>
        <v>0</v>
      </c>
      <c r="U36">
        <f t="shared" si="15"/>
        <v>0</v>
      </c>
    </row>
    <row r="37" spans="1:21" ht="13.5" thickBot="1">
      <c r="A37">
        <f t="shared" si="0"/>
        <v>0</v>
      </c>
      <c r="B37" s="103" t="s">
        <v>120</v>
      </c>
      <c r="C37" s="183" t="str">
        <f t="shared" si="1"/>
        <v>NE</v>
      </c>
      <c r="D37" s="183" t="str">
        <f t="shared" si="2"/>
        <v>NE</v>
      </c>
      <c r="E37" s="218"/>
      <c r="F37" s="183" t="str">
        <f t="shared" si="3"/>
        <v>NE</v>
      </c>
      <c r="G37" s="183" t="str">
        <f t="shared" si="4"/>
        <v>NE</v>
      </c>
      <c r="H37" s="184" t="str">
        <f t="shared" si="5"/>
        <v>A</v>
      </c>
      <c r="I37" s="183" t="str">
        <f t="shared" si="6"/>
        <v>NE</v>
      </c>
      <c r="J37" s="218"/>
      <c r="K37" s="183" t="str">
        <f t="shared" si="7"/>
        <v>NE</v>
      </c>
      <c r="L37" s="184" t="str">
        <f t="shared" si="8"/>
        <v>A</v>
      </c>
      <c r="M37" s="183">
        <f t="shared" si="9"/>
        <v>0</v>
      </c>
      <c r="N37" s="183" t="str">
        <f t="shared" si="10"/>
        <v>NE</v>
      </c>
      <c r="O37" s="218"/>
      <c r="P37" s="183" t="str">
        <f t="shared" si="11"/>
        <v>NE</v>
      </c>
      <c r="Q37" s="184" t="str">
        <f t="shared" si="12"/>
        <v>A</v>
      </c>
      <c r="S37">
        <f t="shared" si="13"/>
        <v>0</v>
      </c>
      <c r="T37">
        <f t="shared" si="14"/>
        <v>0</v>
      </c>
      <c r="U37">
        <f t="shared" si="15"/>
        <v>0</v>
      </c>
    </row>
    <row r="38" spans="1:21" ht="13.5" thickBot="1">
      <c r="A38">
        <f t="shared" si="0"/>
        <v>0</v>
      </c>
      <c r="B38" s="103" t="s">
        <v>121</v>
      </c>
      <c r="C38" s="183" t="str">
        <f t="shared" si="1"/>
        <v>NE</v>
      </c>
      <c r="D38" s="183" t="str">
        <f t="shared" si="2"/>
        <v>NE</v>
      </c>
      <c r="E38" s="218"/>
      <c r="F38" s="183" t="str">
        <f t="shared" si="3"/>
        <v>NE</v>
      </c>
      <c r="G38" s="183" t="str">
        <f t="shared" si="4"/>
        <v>NE</v>
      </c>
      <c r="H38" s="184" t="str">
        <f t="shared" si="5"/>
        <v>A</v>
      </c>
      <c r="I38" s="183" t="str">
        <f t="shared" si="6"/>
        <v>NE</v>
      </c>
      <c r="J38" s="218"/>
      <c r="K38" s="183" t="str">
        <f t="shared" si="7"/>
        <v>NE</v>
      </c>
      <c r="L38" s="184" t="str">
        <f t="shared" si="8"/>
        <v>A</v>
      </c>
      <c r="M38" s="183">
        <f t="shared" si="9"/>
        <v>0</v>
      </c>
      <c r="N38" s="183" t="str">
        <f t="shared" si="10"/>
        <v>NE</v>
      </c>
      <c r="O38" s="218"/>
      <c r="P38" s="183" t="str">
        <f t="shared" si="11"/>
        <v>NE</v>
      </c>
      <c r="Q38" s="184" t="str">
        <f t="shared" si="12"/>
        <v>A</v>
      </c>
      <c r="S38">
        <f t="shared" si="13"/>
        <v>0</v>
      </c>
      <c r="T38">
        <f t="shared" si="14"/>
        <v>0</v>
      </c>
      <c r="U38">
        <f t="shared" si="15"/>
        <v>0</v>
      </c>
    </row>
    <row r="39" spans="1:21" ht="13.5" thickBot="1">
      <c r="A39">
        <f t="shared" si="0"/>
        <v>0</v>
      </c>
      <c r="B39" s="103" t="s">
        <v>122</v>
      </c>
      <c r="C39" s="183" t="str">
        <f t="shared" si="1"/>
        <v>NE</v>
      </c>
      <c r="D39" s="183" t="str">
        <f t="shared" si="2"/>
        <v>NE</v>
      </c>
      <c r="E39" s="218"/>
      <c r="F39" s="183" t="str">
        <f t="shared" si="3"/>
        <v>NE</v>
      </c>
      <c r="G39" s="183" t="str">
        <f t="shared" si="4"/>
        <v>NE</v>
      </c>
      <c r="H39" s="184" t="str">
        <f t="shared" si="5"/>
        <v>A</v>
      </c>
      <c r="I39" s="183" t="str">
        <f t="shared" si="6"/>
        <v>NE</v>
      </c>
      <c r="J39" s="218"/>
      <c r="K39" s="183" t="str">
        <f t="shared" si="7"/>
        <v>NE</v>
      </c>
      <c r="L39" s="184" t="str">
        <f t="shared" si="8"/>
        <v>A</v>
      </c>
      <c r="M39" s="183">
        <f t="shared" si="9"/>
        <v>0</v>
      </c>
      <c r="N39" s="183" t="str">
        <f t="shared" si="10"/>
        <v>NE</v>
      </c>
      <c r="O39" s="218"/>
      <c r="P39" s="183" t="str">
        <f t="shared" si="11"/>
        <v>NE</v>
      </c>
      <c r="Q39" s="184" t="str">
        <f t="shared" si="12"/>
        <v>A</v>
      </c>
      <c r="S39">
        <f t="shared" si="13"/>
        <v>0</v>
      </c>
      <c r="T39">
        <f t="shared" si="14"/>
        <v>0</v>
      </c>
      <c r="U39">
        <f t="shared" si="15"/>
        <v>0</v>
      </c>
    </row>
    <row r="40" spans="1:21" ht="13.5" thickBot="1">
      <c r="A40">
        <f t="shared" si="0"/>
        <v>0</v>
      </c>
      <c r="B40" s="103" t="s">
        <v>123</v>
      </c>
      <c r="C40" s="183" t="str">
        <f t="shared" si="1"/>
        <v>NE</v>
      </c>
      <c r="D40" s="183" t="str">
        <f t="shared" si="2"/>
        <v>NE</v>
      </c>
      <c r="E40" s="218"/>
      <c r="F40" s="183" t="str">
        <f t="shared" si="3"/>
        <v>NE</v>
      </c>
      <c r="G40" s="183" t="str">
        <f t="shared" si="4"/>
        <v>NE</v>
      </c>
      <c r="H40" s="184" t="str">
        <f t="shared" si="5"/>
        <v>A</v>
      </c>
      <c r="I40" s="183" t="str">
        <f t="shared" si="6"/>
        <v>NE</v>
      </c>
      <c r="J40" s="218"/>
      <c r="K40" s="183" t="str">
        <f t="shared" si="7"/>
        <v>NE</v>
      </c>
      <c r="L40" s="184" t="str">
        <f t="shared" si="8"/>
        <v>A</v>
      </c>
      <c r="M40" s="183">
        <f t="shared" si="9"/>
        <v>0</v>
      </c>
      <c r="N40" s="183" t="str">
        <f t="shared" si="10"/>
        <v>NE</v>
      </c>
      <c r="O40" s="218"/>
      <c r="P40" s="183" t="str">
        <f t="shared" si="11"/>
        <v>NE</v>
      </c>
      <c r="Q40" s="184" t="str">
        <f t="shared" si="12"/>
        <v>A</v>
      </c>
      <c r="S40">
        <f t="shared" si="13"/>
        <v>0</v>
      </c>
      <c r="T40">
        <f t="shared" si="14"/>
        <v>0</v>
      </c>
      <c r="U40">
        <f t="shared" si="15"/>
        <v>0</v>
      </c>
    </row>
    <row r="41" spans="1:21" ht="13.5" thickBot="1">
      <c r="A41">
        <f t="shared" si="0"/>
        <v>0</v>
      </c>
      <c r="B41" s="103" t="s">
        <v>124</v>
      </c>
      <c r="C41" s="183" t="str">
        <f t="shared" si="1"/>
        <v>NE</v>
      </c>
      <c r="D41" s="183" t="str">
        <f t="shared" si="2"/>
        <v>NE</v>
      </c>
      <c r="E41" s="218"/>
      <c r="F41" s="183" t="str">
        <f t="shared" si="3"/>
        <v>NE</v>
      </c>
      <c r="G41" s="183" t="str">
        <f t="shared" si="4"/>
        <v>NE</v>
      </c>
      <c r="H41" s="184" t="str">
        <f t="shared" si="5"/>
        <v>A</v>
      </c>
      <c r="I41" s="183" t="str">
        <f t="shared" si="6"/>
        <v>NE</v>
      </c>
      <c r="J41" s="218"/>
      <c r="K41" s="183" t="str">
        <f t="shared" si="7"/>
        <v>NE</v>
      </c>
      <c r="L41" s="184" t="str">
        <f t="shared" si="8"/>
        <v>A</v>
      </c>
      <c r="M41" s="183">
        <f t="shared" si="9"/>
        <v>0</v>
      </c>
      <c r="N41" s="183" t="str">
        <f t="shared" si="10"/>
        <v>NE</v>
      </c>
      <c r="O41" s="218"/>
      <c r="P41" s="183" t="str">
        <f t="shared" si="11"/>
        <v>NE</v>
      </c>
      <c r="Q41" s="184" t="str">
        <f t="shared" si="12"/>
        <v>A</v>
      </c>
      <c r="S41">
        <f t="shared" si="13"/>
        <v>0</v>
      </c>
      <c r="T41">
        <f t="shared" si="14"/>
        <v>0</v>
      </c>
      <c r="U41">
        <f t="shared" si="15"/>
        <v>0</v>
      </c>
    </row>
    <row r="42" spans="1:21" ht="13.5" thickBot="1">
      <c r="A42">
        <f t="shared" si="0"/>
        <v>0</v>
      </c>
      <c r="B42" s="103" t="s">
        <v>125</v>
      </c>
      <c r="C42" s="183" t="str">
        <f t="shared" si="1"/>
        <v>NE</v>
      </c>
      <c r="D42" s="183" t="str">
        <f t="shared" si="2"/>
        <v>NE</v>
      </c>
      <c r="E42" s="218"/>
      <c r="F42" s="183" t="str">
        <f t="shared" si="3"/>
        <v>NE</v>
      </c>
      <c r="G42" s="183" t="str">
        <f t="shared" si="4"/>
        <v>NE</v>
      </c>
      <c r="H42" s="184" t="str">
        <f t="shared" si="5"/>
        <v>A</v>
      </c>
      <c r="I42" s="183" t="str">
        <f t="shared" si="6"/>
        <v>NE</v>
      </c>
      <c r="J42" s="218"/>
      <c r="K42" s="183" t="str">
        <f t="shared" si="7"/>
        <v>NE</v>
      </c>
      <c r="L42" s="184" t="str">
        <f t="shared" si="8"/>
        <v>A</v>
      </c>
      <c r="M42" s="183">
        <f t="shared" si="9"/>
        <v>0</v>
      </c>
      <c r="N42" s="183" t="str">
        <f t="shared" si="10"/>
        <v>NE</v>
      </c>
      <c r="O42" s="218"/>
      <c r="P42" s="183" t="str">
        <f t="shared" si="11"/>
        <v>NE</v>
      </c>
      <c r="Q42" s="184" t="str">
        <f t="shared" si="12"/>
        <v>A</v>
      </c>
      <c r="S42">
        <f t="shared" si="13"/>
        <v>0</v>
      </c>
      <c r="T42">
        <f t="shared" si="14"/>
        <v>0</v>
      </c>
      <c r="U42">
        <f t="shared" si="15"/>
        <v>0</v>
      </c>
    </row>
    <row r="43" spans="1:21">
      <c r="A43">
        <f t="shared" si="0"/>
        <v>0</v>
      </c>
      <c r="B43" s="103" t="s">
        <v>126</v>
      </c>
      <c r="C43" s="183" t="str">
        <f t="shared" si="1"/>
        <v>NE</v>
      </c>
      <c r="D43" s="183" t="str">
        <f t="shared" si="2"/>
        <v>NE</v>
      </c>
      <c r="E43" s="218"/>
      <c r="F43" s="183" t="str">
        <f t="shared" si="3"/>
        <v>NE</v>
      </c>
      <c r="G43" s="183" t="str">
        <f t="shared" si="4"/>
        <v>NE</v>
      </c>
      <c r="H43" s="184" t="str">
        <f t="shared" si="5"/>
        <v>A</v>
      </c>
      <c r="I43" s="183" t="str">
        <f t="shared" si="6"/>
        <v>NE</v>
      </c>
      <c r="J43" s="218"/>
      <c r="K43" s="183" t="str">
        <f t="shared" si="7"/>
        <v>NE</v>
      </c>
      <c r="L43" s="184" t="str">
        <f t="shared" si="8"/>
        <v>A</v>
      </c>
      <c r="M43" s="183">
        <f t="shared" si="9"/>
        <v>0</v>
      </c>
      <c r="N43" s="183" t="str">
        <f t="shared" si="10"/>
        <v>NE</v>
      </c>
      <c r="O43" s="218"/>
      <c r="P43" s="183" t="str">
        <f t="shared" si="11"/>
        <v>NE</v>
      </c>
      <c r="Q43" s="184" t="str">
        <f t="shared" si="12"/>
        <v>A</v>
      </c>
      <c r="S43">
        <f t="shared" si="13"/>
        <v>0</v>
      </c>
      <c r="T43">
        <f t="shared" si="14"/>
        <v>0</v>
      </c>
      <c r="U43">
        <f t="shared" si="15"/>
        <v>0</v>
      </c>
    </row>
    <row r="44" spans="1:21" ht="19.5" customHeight="1">
      <c r="B44" s="103" t="s">
        <v>127</v>
      </c>
      <c r="C44" s="107">
        <f>C83</f>
        <v>5</v>
      </c>
      <c r="D44" s="108">
        <f>D83</f>
        <v>5</v>
      </c>
      <c r="E44" s="108">
        <f>E83</f>
        <v>4</v>
      </c>
      <c r="F44" s="108">
        <f>F83</f>
        <v>4</v>
      </c>
      <c r="G44" s="109">
        <f>G83</f>
        <v>5</v>
      </c>
      <c r="H44" s="110"/>
      <c r="I44" s="111">
        <f>I83</f>
        <v>0</v>
      </c>
      <c r="J44" s="108">
        <f>J83</f>
        <v>0</v>
      </c>
      <c r="K44" s="109">
        <f>K83</f>
        <v>0</v>
      </c>
      <c r="L44" s="110"/>
      <c r="M44" s="111">
        <f>M83</f>
        <v>5</v>
      </c>
      <c r="N44" s="108">
        <f>N83</f>
        <v>5</v>
      </c>
      <c r="O44" s="108">
        <f>O83</f>
        <v>4</v>
      </c>
      <c r="P44" s="112">
        <f>P83</f>
        <v>4</v>
      </c>
      <c r="Q44" s="101"/>
    </row>
    <row r="45" spans="1:21" ht="19.5" customHeight="1" thickBot="1">
      <c r="B45" s="113" t="s">
        <v>128</v>
      </c>
      <c r="C45" s="114">
        <f>C94</f>
        <v>0</v>
      </c>
      <c r="D45" s="115">
        <f>D94</f>
        <v>0</v>
      </c>
      <c r="E45" s="115">
        <f>E94</f>
        <v>0</v>
      </c>
      <c r="F45" s="115">
        <f>F94</f>
        <v>0</v>
      </c>
      <c r="G45" s="116">
        <f>G94</f>
        <v>0</v>
      </c>
      <c r="H45" s="117" t="s">
        <v>129</v>
      </c>
      <c r="I45" s="118">
        <f>I94</f>
        <v>0</v>
      </c>
      <c r="J45" s="115">
        <f>J94</f>
        <v>0</v>
      </c>
      <c r="K45" s="116">
        <f>K94</f>
        <v>0</v>
      </c>
      <c r="L45" s="117" t="s">
        <v>129</v>
      </c>
      <c r="M45" s="118">
        <f>M94</f>
        <v>0</v>
      </c>
      <c r="N45" s="115">
        <f>N94</f>
        <v>0</v>
      </c>
      <c r="O45" s="115">
        <f>O94</f>
        <v>0</v>
      </c>
      <c r="P45" s="116">
        <f>P94</f>
        <v>0</v>
      </c>
      <c r="Q45" s="119" t="s">
        <v>129</v>
      </c>
    </row>
    <row r="46" spans="1:21" ht="13.5" thickTop="1">
      <c r="H46"/>
    </row>
    <row r="47" spans="1:21">
      <c r="A47">
        <f>COUNTIF(A6:A43,1)</f>
        <v>26</v>
      </c>
      <c r="C47">
        <f>COUNTIF(C6:C43,5)</f>
        <v>15</v>
      </c>
      <c r="D47">
        <f t="shared" ref="D47:P47" si="16">COUNTIF(D6:D43,5)</f>
        <v>2</v>
      </c>
      <c r="E47">
        <f t="shared" si="16"/>
        <v>0</v>
      </c>
      <c r="F47">
        <f t="shared" si="16"/>
        <v>19</v>
      </c>
      <c r="G47">
        <f t="shared" si="16"/>
        <v>2</v>
      </c>
      <c r="H47"/>
      <c r="I47">
        <f t="shared" si="16"/>
        <v>21</v>
      </c>
      <c r="J47">
        <f t="shared" si="16"/>
        <v>0</v>
      </c>
      <c r="K47">
        <f t="shared" si="16"/>
        <v>17</v>
      </c>
      <c r="M47">
        <f t="shared" si="16"/>
        <v>7</v>
      </c>
      <c r="N47">
        <f t="shared" si="16"/>
        <v>7</v>
      </c>
      <c r="O47">
        <f t="shared" si="16"/>
        <v>0</v>
      </c>
      <c r="P47">
        <f t="shared" si="16"/>
        <v>23</v>
      </c>
      <c r="S47">
        <f>SUMIF(S6:S43,1)</f>
        <v>25</v>
      </c>
      <c r="T47">
        <f t="shared" ref="T47:U47" si="17">SUMIF(T6:T43,1)</f>
        <v>25</v>
      </c>
      <c r="U47">
        <f t="shared" si="17"/>
        <v>20</v>
      </c>
    </row>
    <row r="48" spans="1:21">
      <c r="C48">
        <f>COUNTIF(C6:C43,4)</f>
        <v>7</v>
      </c>
      <c r="D48">
        <f t="shared" ref="D48:P48" si="18">COUNTIF(D6:D43,4)</f>
        <v>8</v>
      </c>
      <c r="E48">
        <f t="shared" si="18"/>
        <v>0</v>
      </c>
      <c r="F48">
        <f t="shared" si="18"/>
        <v>3</v>
      </c>
      <c r="G48">
        <f t="shared" si="18"/>
        <v>9</v>
      </c>
      <c r="H48"/>
      <c r="I48">
        <f t="shared" si="18"/>
        <v>4</v>
      </c>
      <c r="J48">
        <f t="shared" si="18"/>
        <v>0</v>
      </c>
      <c r="K48">
        <f t="shared" si="18"/>
        <v>5</v>
      </c>
      <c r="M48">
        <f t="shared" si="18"/>
        <v>4</v>
      </c>
      <c r="N48">
        <f t="shared" si="18"/>
        <v>5</v>
      </c>
      <c r="O48">
        <f t="shared" si="18"/>
        <v>0</v>
      </c>
      <c r="P48">
        <f t="shared" si="18"/>
        <v>2</v>
      </c>
    </row>
    <row r="49" spans="2:31">
      <c r="C49">
        <f>COUNTIF(C6:C43,3)</f>
        <v>4</v>
      </c>
      <c r="D49">
        <f t="shared" ref="D49:P49" si="19">COUNTIF(D6:D43,3)</f>
        <v>13</v>
      </c>
      <c r="E49">
        <f t="shared" si="19"/>
        <v>0</v>
      </c>
      <c r="F49">
        <f t="shared" si="19"/>
        <v>4</v>
      </c>
      <c r="G49">
        <f t="shared" si="19"/>
        <v>10</v>
      </c>
      <c r="H49"/>
      <c r="I49">
        <f t="shared" si="19"/>
        <v>1</v>
      </c>
      <c r="J49">
        <f t="shared" si="19"/>
        <v>0</v>
      </c>
      <c r="K49">
        <f t="shared" si="19"/>
        <v>3</v>
      </c>
      <c r="M49">
        <f t="shared" si="19"/>
        <v>4</v>
      </c>
      <c r="N49">
        <f t="shared" si="19"/>
        <v>7</v>
      </c>
      <c r="O49">
        <f t="shared" si="19"/>
        <v>0</v>
      </c>
      <c r="P49">
        <f t="shared" si="19"/>
        <v>1</v>
      </c>
    </row>
    <row r="50" spans="2:31">
      <c r="C50">
        <f>COUNTIF(C6:C43,2)</f>
        <v>0</v>
      </c>
      <c r="D50">
        <f t="shared" ref="D50:P50" si="20">COUNTIF(D6:D43,2)</f>
        <v>3</v>
      </c>
      <c r="E50">
        <f t="shared" si="20"/>
        <v>0</v>
      </c>
      <c r="F50">
        <f t="shared" si="20"/>
        <v>0</v>
      </c>
      <c r="G50">
        <f t="shared" si="20"/>
        <v>5</v>
      </c>
      <c r="H50"/>
      <c r="I50">
        <f t="shared" si="20"/>
        <v>0</v>
      </c>
      <c r="J50">
        <f t="shared" si="20"/>
        <v>0</v>
      </c>
      <c r="K50">
        <f t="shared" si="20"/>
        <v>1</v>
      </c>
      <c r="M50">
        <f t="shared" si="20"/>
        <v>11</v>
      </c>
      <c r="N50">
        <f t="shared" si="20"/>
        <v>7</v>
      </c>
      <c r="O50">
        <f t="shared" si="20"/>
        <v>0</v>
      </c>
      <c r="P50">
        <f t="shared" si="20"/>
        <v>0</v>
      </c>
    </row>
    <row r="51" spans="2:31">
      <c r="H51"/>
    </row>
    <row r="52" spans="2:31" ht="13.5" thickBot="1">
      <c r="H52"/>
    </row>
    <row r="53" spans="2:31" ht="13.5" thickTop="1">
      <c r="B53" s="360" t="s">
        <v>88</v>
      </c>
      <c r="C53" s="362" t="s">
        <v>56</v>
      </c>
      <c r="D53" s="362"/>
      <c r="E53" s="362"/>
      <c r="F53" s="362"/>
      <c r="G53" s="362"/>
      <c r="H53" s="362"/>
      <c r="I53" s="362"/>
      <c r="J53" s="362"/>
      <c r="K53" s="362"/>
      <c r="L53" s="362"/>
      <c r="M53" s="362"/>
      <c r="N53" s="362"/>
      <c r="O53" s="362"/>
      <c r="P53" s="362"/>
      <c r="Q53" s="362"/>
      <c r="R53" s="310" t="s">
        <v>11</v>
      </c>
      <c r="S53" s="311"/>
      <c r="T53" s="311"/>
      <c r="U53" s="311"/>
      <c r="V53" s="312"/>
      <c r="W53" s="312"/>
      <c r="X53" s="313" t="s">
        <v>12</v>
      </c>
      <c r="Y53" s="314"/>
      <c r="Z53" s="314"/>
      <c r="AA53" s="314"/>
      <c r="AB53" s="314"/>
      <c r="AC53" s="314"/>
      <c r="AD53" s="314"/>
      <c r="AE53" s="315"/>
    </row>
    <row r="54" spans="2:31">
      <c r="B54" s="361"/>
      <c r="C54" s="328" t="s">
        <v>57</v>
      </c>
      <c r="D54" s="329"/>
      <c r="E54" s="330"/>
      <c r="F54" s="334" t="s">
        <v>58</v>
      </c>
      <c r="G54" s="329"/>
      <c r="H54" s="330"/>
      <c r="I54" s="336" t="s">
        <v>59</v>
      </c>
      <c r="J54" s="337"/>
      <c r="K54" s="338"/>
      <c r="L54" s="334" t="s">
        <v>60</v>
      </c>
      <c r="M54" s="329"/>
      <c r="N54" s="330"/>
      <c r="O54" s="334" t="s">
        <v>61</v>
      </c>
      <c r="P54" s="329"/>
      <c r="Q54" s="344"/>
      <c r="R54" s="316" t="s">
        <v>3</v>
      </c>
      <c r="S54" s="317"/>
      <c r="T54" s="321" t="s">
        <v>63</v>
      </c>
      <c r="U54" s="322"/>
      <c r="V54" s="326" t="s">
        <v>64</v>
      </c>
      <c r="W54" s="307"/>
      <c r="X54" s="295" t="s">
        <v>65</v>
      </c>
      <c r="Y54" s="297" t="s">
        <v>66</v>
      </c>
      <c r="Z54" s="298"/>
      <c r="AA54" s="299"/>
      <c r="AB54" s="302" t="s">
        <v>67</v>
      </c>
      <c r="AC54" s="303"/>
      <c r="AD54" s="306" t="s">
        <v>68</v>
      </c>
      <c r="AE54" s="307"/>
    </row>
    <row r="55" spans="2:31">
      <c r="B55" s="361"/>
      <c r="C55" s="300"/>
      <c r="D55" s="300"/>
      <c r="E55" s="331"/>
      <c r="F55" s="308"/>
      <c r="G55" s="300"/>
      <c r="H55" s="331"/>
      <c r="I55" s="339"/>
      <c r="J55" s="340"/>
      <c r="K55" s="305"/>
      <c r="L55" s="308"/>
      <c r="M55" s="300"/>
      <c r="N55" s="331"/>
      <c r="O55" s="308"/>
      <c r="P55" s="300"/>
      <c r="Q55" s="309"/>
      <c r="R55" s="318"/>
      <c r="S55" s="301"/>
      <c r="T55" s="304"/>
      <c r="U55" s="323"/>
      <c r="V55" s="327"/>
      <c r="W55" s="309"/>
      <c r="X55" s="296"/>
      <c r="Y55" s="300"/>
      <c r="Z55" s="300"/>
      <c r="AA55" s="301"/>
      <c r="AB55" s="304"/>
      <c r="AC55" s="305"/>
      <c r="AD55" s="308"/>
      <c r="AE55" s="309"/>
    </row>
    <row r="56" spans="2:31">
      <c r="B56" s="361"/>
      <c r="C56" s="332"/>
      <c r="D56" s="332"/>
      <c r="E56" s="333"/>
      <c r="F56" s="335"/>
      <c r="G56" s="332"/>
      <c r="H56" s="333"/>
      <c r="I56" s="341"/>
      <c r="J56" s="342"/>
      <c r="K56" s="343"/>
      <c r="L56" s="335"/>
      <c r="M56" s="332"/>
      <c r="N56" s="333"/>
      <c r="O56" s="335"/>
      <c r="P56" s="332"/>
      <c r="Q56" s="345"/>
      <c r="R56" s="319"/>
      <c r="S56" s="320"/>
      <c r="T56" s="324"/>
      <c r="U56" s="325"/>
      <c r="V56" s="327"/>
      <c r="W56" s="309"/>
      <c r="X56" s="296"/>
      <c r="Y56" s="300"/>
      <c r="Z56" s="300"/>
      <c r="AA56" s="301"/>
      <c r="AB56" s="304"/>
      <c r="AC56" s="305"/>
      <c r="AD56" s="308"/>
      <c r="AE56" s="309"/>
    </row>
    <row r="57" spans="2:31" ht="13.5" thickBot="1">
      <c r="B57" s="120"/>
      <c r="C57" s="121" t="s">
        <v>130</v>
      </c>
      <c r="D57" s="122" t="s">
        <v>131</v>
      </c>
      <c r="E57" s="122" t="s">
        <v>132</v>
      </c>
      <c r="F57" s="123" t="s">
        <v>130</v>
      </c>
      <c r="G57" s="124" t="s">
        <v>131</v>
      </c>
      <c r="H57" s="125" t="s">
        <v>132</v>
      </c>
      <c r="I57" s="123" t="s">
        <v>130</v>
      </c>
      <c r="J57" s="122" t="s">
        <v>131</v>
      </c>
      <c r="K57" s="122" t="s">
        <v>132</v>
      </c>
      <c r="L57" s="123" t="s">
        <v>130</v>
      </c>
      <c r="M57" s="122" t="s">
        <v>131</v>
      </c>
      <c r="N57" s="122" t="s">
        <v>132</v>
      </c>
      <c r="O57" s="123" t="s">
        <v>130</v>
      </c>
      <c r="P57" s="122" t="s">
        <v>131</v>
      </c>
      <c r="Q57" s="122" t="s">
        <v>132</v>
      </c>
      <c r="R57" s="126" t="s">
        <v>130</v>
      </c>
      <c r="S57" s="127" t="s">
        <v>131</v>
      </c>
      <c r="T57" s="128" t="s">
        <v>130</v>
      </c>
      <c r="U57" s="129" t="s">
        <v>131</v>
      </c>
      <c r="V57" s="130" t="s">
        <v>130</v>
      </c>
      <c r="W57" s="131" t="s">
        <v>131</v>
      </c>
      <c r="X57" s="132" t="s">
        <v>130</v>
      </c>
      <c r="Y57" s="133" t="s">
        <v>130</v>
      </c>
      <c r="Z57" s="133" t="s">
        <v>131</v>
      </c>
      <c r="AA57" s="134" t="s">
        <v>132</v>
      </c>
      <c r="AB57" s="135" t="s">
        <v>130</v>
      </c>
      <c r="AC57" s="133" t="s">
        <v>131</v>
      </c>
      <c r="AD57" s="136" t="s">
        <v>130</v>
      </c>
      <c r="AE57" s="137" t="s">
        <v>131</v>
      </c>
    </row>
    <row r="58" spans="2:31" ht="15">
      <c r="B58" s="138">
        <v>1</v>
      </c>
      <c r="C58" s="259">
        <v>5</v>
      </c>
      <c r="D58" s="260">
        <v>4</v>
      </c>
      <c r="E58" s="261">
        <v>4</v>
      </c>
      <c r="F58" s="259">
        <v>3</v>
      </c>
      <c r="G58" s="260">
        <v>3</v>
      </c>
      <c r="H58" s="264">
        <v>2</v>
      </c>
      <c r="I58" s="142"/>
      <c r="J58" s="143"/>
      <c r="K58" s="144"/>
      <c r="L58" s="259">
        <v>5</v>
      </c>
      <c r="M58" s="260">
        <v>5</v>
      </c>
      <c r="N58" s="261">
        <v>4</v>
      </c>
      <c r="O58" s="259">
        <v>4</v>
      </c>
      <c r="P58" s="260">
        <v>3</v>
      </c>
      <c r="Q58" s="262">
        <v>3</v>
      </c>
      <c r="R58" s="269">
        <v>5</v>
      </c>
      <c r="S58" s="270">
        <v>5</v>
      </c>
      <c r="T58" s="148"/>
      <c r="U58" s="149"/>
      <c r="V58" s="259">
        <v>3</v>
      </c>
      <c r="W58" s="270">
        <v>3</v>
      </c>
      <c r="X58" s="273">
        <v>2</v>
      </c>
      <c r="Y58" s="259">
        <v>3</v>
      </c>
      <c r="Z58" s="260">
        <v>3</v>
      </c>
      <c r="AA58" s="274">
        <v>3</v>
      </c>
      <c r="AB58" s="152"/>
      <c r="AC58" s="149"/>
      <c r="AD58" s="259">
        <v>5</v>
      </c>
      <c r="AE58" s="270">
        <v>5</v>
      </c>
    </row>
    <row r="59" spans="2:31" ht="15">
      <c r="B59" s="153">
        <f>B58+1</f>
        <v>2</v>
      </c>
      <c r="C59" s="263">
        <v>5</v>
      </c>
      <c r="D59" s="264">
        <v>5</v>
      </c>
      <c r="E59" s="265">
        <v>5</v>
      </c>
      <c r="F59" s="263">
        <v>3</v>
      </c>
      <c r="G59" s="264">
        <v>5</v>
      </c>
      <c r="H59" s="264">
        <v>5</v>
      </c>
      <c r="I59" s="142"/>
      <c r="J59" s="143"/>
      <c r="K59" s="155"/>
      <c r="L59" s="263">
        <v>5</v>
      </c>
      <c r="M59" s="264">
        <v>5</v>
      </c>
      <c r="N59" s="265">
        <v>5</v>
      </c>
      <c r="O59" s="263">
        <v>5</v>
      </c>
      <c r="P59" s="264">
        <v>5</v>
      </c>
      <c r="Q59" s="266">
        <v>5</v>
      </c>
      <c r="R59" s="271">
        <v>5</v>
      </c>
      <c r="S59" s="268">
        <v>5</v>
      </c>
      <c r="T59" s="160"/>
      <c r="U59" s="155"/>
      <c r="V59" s="263">
        <v>5</v>
      </c>
      <c r="W59" s="268">
        <v>5</v>
      </c>
      <c r="X59" s="272">
        <v>5</v>
      </c>
      <c r="Y59" s="263">
        <v>5</v>
      </c>
      <c r="Z59" s="264">
        <v>5</v>
      </c>
      <c r="AA59" s="265">
        <v>5</v>
      </c>
      <c r="AB59" s="162"/>
      <c r="AC59" s="155"/>
      <c r="AD59" s="263">
        <v>5</v>
      </c>
      <c r="AE59" s="268">
        <v>5</v>
      </c>
    </row>
    <row r="60" spans="2:31" ht="15">
      <c r="B60" s="153">
        <f t="shared" ref="B60:B95" si="21">B59+1</f>
        <v>3</v>
      </c>
      <c r="C60" s="263">
        <v>5</v>
      </c>
      <c r="D60" s="264">
        <v>5</v>
      </c>
      <c r="E60" s="265">
        <v>5</v>
      </c>
      <c r="F60" s="263">
        <v>4</v>
      </c>
      <c r="G60" s="264">
        <v>4</v>
      </c>
      <c r="H60" s="264">
        <v>2</v>
      </c>
      <c r="I60" s="142"/>
      <c r="J60" s="143"/>
      <c r="K60" s="155"/>
      <c r="L60" s="263">
        <v>5</v>
      </c>
      <c r="M60" s="264">
        <v>5</v>
      </c>
      <c r="N60" s="265">
        <v>5</v>
      </c>
      <c r="O60" s="264">
        <v>2</v>
      </c>
      <c r="P60" s="264">
        <v>2</v>
      </c>
      <c r="Q60" s="264">
        <v>2</v>
      </c>
      <c r="R60" s="271">
        <v>5</v>
      </c>
      <c r="S60" s="264">
        <v>2</v>
      </c>
      <c r="T60" s="160"/>
      <c r="U60" s="155"/>
      <c r="V60" s="263">
        <v>3</v>
      </c>
      <c r="W60" s="268">
        <v>4</v>
      </c>
      <c r="X60" s="264">
        <v>2</v>
      </c>
      <c r="Y60" s="264">
        <v>2</v>
      </c>
      <c r="Z60" s="264">
        <v>4</v>
      </c>
      <c r="AA60" s="264">
        <v>2</v>
      </c>
      <c r="AB60" s="162"/>
      <c r="AC60" s="155"/>
      <c r="AD60" s="263">
        <v>5</v>
      </c>
      <c r="AE60" s="268">
        <v>5</v>
      </c>
    </row>
    <row r="61" spans="2:31" ht="15">
      <c r="B61" s="163">
        <f t="shared" si="21"/>
        <v>4</v>
      </c>
      <c r="C61" s="263">
        <v>5</v>
      </c>
      <c r="D61" s="264">
        <v>5</v>
      </c>
      <c r="E61" s="265">
        <v>5</v>
      </c>
      <c r="F61" s="263">
        <v>3</v>
      </c>
      <c r="G61" s="264">
        <v>3</v>
      </c>
      <c r="H61" s="264">
        <v>3</v>
      </c>
      <c r="I61" s="142"/>
      <c r="J61" s="143"/>
      <c r="K61" s="155"/>
      <c r="L61" s="263">
        <v>5</v>
      </c>
      <c r="M61" s="264">
        <v>5</v>
      </c>
      <c r="N61" s="265">
        <v>5</v>
      </c>
      <c r="O61" s="263">
        <v>3</v>
      </c>
      <c r="P61" s="264">
        <v>2</v>
      </c>
      <c r="Q61" s="266">
        <v>3</v>
      </c>
      <c r="R61" s="271">
        <v>5</v>
      </c>
      <c r="S61" s="268">
        <v>5</v>
      </c>
      <c r="T61" s="160"/>
      <c r="U61" s="155"/>
      <c r="V61" s="263">
        <v>5</v>
      </c>
      <c r="W61" s="268">
        <v>5</v>
      </c>
      <c r="X61" s="264">
        <v>2</v>
      </c>
      <c r="Y61" s="264">
        <v>2</v>
      </c>
      <c r="Z61" s="264">
        <v>3</v>
      </c>
      <c r="AA61" s="264">
        <v>2</v>
      </c>
      <c r="AB61" s="162"/>
      <c r="AC61" s="155"/>
      <c r="AD61" s="263">
        <v>5</v>
      </c>
      <c r="AE61" s="268">
        <v>5</v>
      </c>
    </row>
    <row r="62" spans="2:31" ht="15">
      <c r="B62" s="153">
        <f t="shared" si="21"/>
        <v>5</v>
      </c>
      <c r="C62" s="263">
        <v>3</v>
      </c>
      <c r="D62" s="264">
        <v>3</v>
      </c>
      <c r="E62" s="265">
        <v>3</v>
      </c>
      <c r="F62" s="264">
        <v>2</v>
      </c>
      <c r="G62" s="264">
        <v>2</v>
      </c>
      <c r="H62" s="264">
        <v>2</v>
      </c>
      <c r="I62" s="142"/>
      <c r="J62" s="143"/>
      <c r="K62" s="155"/>
      <c r="L62" s="263">
        <v>3</v>
      </c>
      <c r="M62" s="264">
        <v>3</v>
      </c>
      <c r="N62" s="265">
        <v>3</v>
      </c>
      <c r="O62" s="263">
        <v>3</v>
      </c>
      <c r="P62" s="264">
        <v>3</v>
      </c>
      <c r="Q62" s="266">
        <v>3</v>
      </c>
      <c r="R62" s="271">
        <v>5</v>
      </c>
      <c r="S62" s="268">
        <v>5</v>
      </c>
      <c r="T62" s="160"/>
      <c r="U62" s="155"/>
      <c r="V62" s="263">
        <v>5</v>
      </c>
      <c r="W62" s="268">
        <v>5</v>
      </c>
      <c r="X62" s="272">
        <v>2</v>
      </c>
      <c r="Y62" s="263">
        <v>5</v>
      </c>
      <c r="Z62" s="264">
        <v>4</v>
      </c>
      <c r="AA62" s="265">
        <v>4</v>
      </c>
      <c r="AB62" s="162"/>
      <c r="AC62" s="155"/>
      <c r="AD62" s="263">
        <v>4</v>
      </c>
      <c r="AE62" s="268">
        <v>4</v>
      </c>
    </row>
    <row r="63" spans="2:31" ht="15">
      <c r="B63" s="153">
        <f t="shared" si="21"/>
        <v>6</v>
      </c>
      <c r="C63" s="263">
        <v>5</v>
      </c>
      <c r="D63" s="264">
        <v>5</v>
      </c>
      <c r="E63" s="265">
        <v>5</v>
      </c>
      <c r="F63" s="263">
        <v>5</v>
      </c>
      <c r="G63" s="264">
        <v>4</v>
      </c>
      <c r="H63" s="264">
        <v>4</v>
      </c>
      <c r="I63" s="142"/>
      <c r="J63" s="143"/>
      <c r="K63" s="155"/>
      <c r="L63" s="263">
        <v>5</v>
      </c>
      <c r="M63" s="264">
        <v>5</v>
      </c>
      <c r="N63" s="265">
        <v>5</v>
      </c>
      <c r="O63" s="263">
        <v>4</v>
      </c>
      <c r="P63" s="264">
        <v>4</v>
      </c>
      <c r="Q63" s="266">
        <v>3</v>
      </c>
      <c r="R63" s="271">
        <v>5</v>
      </c>
      <c r="S63" s="268">
        <v>5</v>
      </c>
      <c r="T63" s="160"/>
      <c r="U63" s="155"/>
      <c r="V63" s="263">
        <v>4</v>
      </c>
      <c r="W63" s="268">
        <v>4</v>
      </c>
      <c r="X63" s="272">
        <v>3</v>
      </c>
      <c r="Y63" s="263">
        <v>4</v>
      </c>
      <c r="Z63" s="264">
        <v>4</v>
      </c>
      <c r="AA63" s="265">
        <v>4</v>
      </c>
      <c r="AB63" s="162"/>
      <c r="AC63" s="155"/>
      <c r="AD63" s="263">
        <v>5</v>
      </c>
      <c r="AE63" s="268">
        <v>5</v>
      </c>
    </row>
    <row r="64" spans="2:31" ht="15">
      <c r="B64" s="153">
        <f t="shared" si="21"/>
        <v>7</v>
      </c>
      <c r="C64" s="263">
        <v>5</v>
      </c>
      <c r="D64" s="264">
        <v>5</v>
      </c>
      <c r="E64" s="265">
        <v>5</v>
      </c>
      <c r="F64" s="263">
        <v>3</v>
      </c>
      <c r="G64" s="264">
        <v>3</v>
      </c>
      <c r="H64" s="264">
        <v>3</v>
      </c>
      <c r="I64" s="98"/>
      <c r="J64" s="99"/>
      <c r="K64" s="156"/>
      <c r="L64" s="263">
        <v>5</v>
      </c>
      <c r="M64" s="264">
        <v>5</v>
      </c>
      <c r="N64" s="265">
        <v>5</v>
      </c>
      <c r="O64" s="263">
        <v>5</v>
      </c>
      <c r="P64" s="264">
        <v>3</v>
      </c>
      <c r="Q64" s="266">
        <v>3</v>
      </c>
      <c r="R64" s="271">
        <v>5</v>
      </c>
      <c r="S64" s="268">
        <v>5</v>
      </c>
      <c r="T64" s="160"/>
      <c r="U64" s="155"/>
      <c r="V64" s="263">
        <v>5</v>
      </c>
      <c r="W64" s="268">
        <v>5</v>
      </c>
      <c r="X64" s="272">
        <v>3</v>
      </c>
      <c r="Y64" s="263">
        <v>3</v>
      </c>
      <c r="Z64" s="264">
        <v>3</v>
      </c>
      <c r="AA64" s="265">
        <v>3</v>
      </c>
      <c r="AB64" s="162"/>
      <c r="AC64" s="155"/>
      <c r="AD64" s="263">
        <v>5</v>
      </c>
      <c r="AE64" s="268">
        <v>5</v>
      </c>
    </row>
    <row r="65" spans="2:31" ht="15">
      <c r="B65" s="153">
        <f t="shared" si="21"/>
        <v>8</v>
      </c>
      <c r="C65" s="263">
        <v>5</v>
      </c>
      <c r="D65" s="264">
        <v>5</v>
      </c>
      <c r="E65" s="265">
        <v>3</v>
      </c>
      <c r="F65" s="263">
        <v>3</v>
      </c>
      <c r="G65" s="264">
        <v>3</v>
      </c>
      <c r="H65" s="264">
        <v>3</v>
      </c>
      <c r="I65" s="98"/>
      <c r="J65" s="99"/>
      <c r="K65" s="156"/>
      <c r="L65" s="263">
        <v>5</v>
      </c>
      <c r="M65" s="264">
        <v>5</v>
      </c>
      <c r="N65" s="265">
        <v>5</v>
      </c>
      <c r="O65" s="264">
        <v>2</v>
      </c>
      <c r="P65" s="264">
        <v>2</v>
      </c>
      <c r="Q65" s="264">
        <v>2</v>
      </c>
      <c r="R65" s="271">
        <v>5</v>
      </c>
      <c r="S65" s="268">
        <v>5</v>
      </c>
      <c r="T65" s="160"/>
      <c r="U65" s="155"/>
      <c r="V65" s="263">
        <v>4</v>
      </c>
      <c r="W65" s="268">
        <v>4</v>
      </c>
      <c r="X65" s="272">
        <v>5</v>
      </c>
      <c r="Y65" s="263">
        <v>3</v>
      </c>
      <c r="Z65" s="264">
        <v>3</v>
      </c>
      <c r="AA65" s="265">
        <v>3</v>
      </c>
      <c r="AB65" s="162"/>
      <c r="AC65" s="155"/>
      <c r="AD65" s="263">
        <v>5</v>
      </c>
      <c r="AE65" s="268">
        <v>5</v>
      </c>
    </row>
    <row r="66" spans="2:31" ht="15">
      <c r="B66" s="153">
        <f t="shared" si="21"/>
        <v>9</v>
      </c>
      <c r="C66" s="263">
        <v>5</v>
      </c>
      <c r="D66" s="264">
        <v>4</v>
      </c>
      <c r="E66" s="265">
        <v>5</v>
      </c>
      <c r="F66" s="263">
        <v>4</v>
      </c>
      <c r="G66" s="264">
        <v>5</v>
      </c>
      <c r="H66" s="264">
        <v>3</v>
      </c>
      <c r="I66" s="164"/>
      <c r="J66" s="165"/>
      <c r="K66" s="155"/>
      <c r="L66" s="263">
        <v>5</v>
      </c>
      <c r="M66" s="264">
        <v>5</v>
      </c>
      <c r="N66" s="265">
        <v>5</v>
      </c>
      <c r="O66" s="263">
        <v>5</v>
      </c>
      <c r="P66" s="264">
        <v>3</v>
      </c>
      <c r="Q66" s="266">
        <v>5</v>
      </c>
      <c r="R66" s="271">
        <v>5</v>
      </c>
      <c r="S66" s="268">
        <v>5</v>
      </c>
      <c r="T66" s="160"/>
      <c r="U66" s="155"/>
      <c r="V66" s="263">
        <v>5</v>
      </c>
      <c r="W66" s="268">
        <v>5</v>
      </c>
      <c r="X66" s="272">
        <v>4</v>
      </c>
      <c r="Y66" s="263">
        <v>4</v>
      </c>
      <c r="Z66" s="264">
        <v>4</v>
      </c>
      <c r="AA66" s="265">
        <v>3</v>
      </c>
      <c r="AB66" s="162"/>
      <c r="AC66" s="155"/>
      <c r="AD66" s="263">
        <v>5</v>
      </c>
      <c r="AE66" s="268">
        <v>5</v>
      </c>
    </row>
    <row r="67" spans="2:31" ht="15">
      <c r="B67" s="153">
        <f t="shared" si="21"/>
        <v>10</v>
      </c>
      <c r="C67" s="263">
        <v>5</v>
      </c>
      <c r="D67" s="264">
        <v>3</v>
      </c>
      <c r="E67" s="265">
        <v>3</v>
      </c>
      <c r="F67" s="263">
        <v>3</v>
      </c>
      <c r="G67" s="264">
        <v>3</v>
      </c>
      <c r="H67" s="264">
        <v>3</v>
      </c>
      <c r="I67" s="164"/>
      <c r="J67" s="165"/>
      <c r="K67" s="155"/>
      <c r="L67" s="263">
        <v>3</v>
      </c>
      <c r="M67" s="264">
        <v>3</v>
      </c>
      <c r="N67" s="264">
        <v>2</v>
      </c>
      <c r="O67" s="264">
        <v>2</v>
      </c>
      <c r="P67" s="264">
        <v>2</v>
      </c>
      <c r="Q67" s="264">
        <v>2</v>
      </c>
      <c r="R67" s="271">
        <v>4</v>
      </c>
      <c r="S67" s="268">
        <v>3</v>
      </c>
      <c r="T67" s="160"/>
      <c r="U67" s="155"/>
      <c r="V67" s="263">
        <v>5</v>
      </c>
      <c r="W67" s="268">
        <v>3</v>
      </c>
      <c r="X67" s="264">
        <v>2</v>
      </c>
      <c r="Y67" s="264">
        <v>2</v>
      </c>
      <c r="Z67" s="264">
        <v>2</v>
      </c>
      <c r="AA67" s="264">
        <v>2</v>
      </c>
      <c r="AB67" s="162"/>
      <c r="AC67" s="155"/>
      <c r="AD67" s="263">
        <v>5</v>
      </c>
      <c r="AE67" s="268">
        <v>5</v>
      </c>
    </row>
    <row r="68" spans="2:31" ht="15">
      <c r="B68" s="153">
        <f t="shared" si="21"/>
        <v>11</v>
      </c>
      <c r="C68" s="263">
        <v>5</v>
      </c>
      <c r="D68" s="264">
        <v>5</v>
      </c>
      <c r="E68" s="265">
        <v>5</v>
      </c>
      <c r="F68" s="263">
        <v>5</v>
      </c>
      <c r="G68" s="264">
        <v>5</v>
      </c>
      <c r="H68" s="264">
        <v>5</v>
      </c>
      <c r="I68" s="98"/>
      <c r="J68" s="99"/>
      <c r="K68" s="156"/>
      <c r="L68" s="263">
        <v>5</v>
      </c>
      <c r="M68" s="264">
        <v>5</v>
      </c>
      <c r="N68" s="265">
        <v>5</v>
      </c>
      <c r="O68" s="263">
        <v>5</v>
      </c>
      <c r="P68" s="264">
        <v>5</v>
      </c>
      <c r="Q68" s="266">
        <v>5</v>
      </c>
      <c r="R68" s="271">
        <v>5</v>
      </c>
      <c r="S68" s="268">
        <v>5</v>
      </c>
      <c r="T68" s="160"/>
      <c r="U68" s="155"/>
      <c r="V68" s="263">
        <v>5</v>
      </c>
      <c r="W68" s="268">
        <v>5</v>
      </c>
      <c r="X68" s="272">
        <v>5</v>
      </c>
      <c r="Y68" s="263">
        <v>5</v>
      </c>
      <c r="Z68" s="264">
        <v>5</v>
      </c>
      <c r="AA68" s="265">
        <v>5</v>
      </c>
      <c r="AB68" s="162"/>
      <c r="AC68" s="155"/>
      <c r="AD68" s="263">
        <v>5</v>
      </c>
      <c r="AE68" s="268">
        <v>5</v>
      </c>
    </row>
    <row r="69" spans="2:31" ht="15">
      <c r="B69" s="153">
        <f t="shared" si="21"/>
        <v>12</v>
      </c>
      <c r="C69" s="263">
        <v>4</v>
      </c>
      <c r="D69" s="264">
        <v>4</v>
      </c>
      <c r="E69" s="265">
        <v>3</v>
      </c>
      <c r="F69" s="263">
        <v>3</v>
      </c>
      <c r="G69" s="264">
        <v>4</v>
      </c>
      <c r="H69" s="264">
        <v>3</v>
      </c>
      <c r="I69" s="98"/>
      <c r="J69" s="99"/>
      <c r="K69" s="156"/>
      <c r="L69" s="263">
        <v>4</v>
      </c>
      <c r="M69" s="264">
        <v>4</v>
      </c>
      <c r="N69" s="265">
        <v>4</v>
      </c>
      <c r="O69" s="263">
        <v>4</v>
      </c>
      <c r="P69" s="264">
        <v>4</v>
      </c>
      <c r="Q69" s="266">
        <v>3</v>
      </c>
      <c r="R69" s="271">
        <v>5</v>
      </c>
      <c r="S69" s="268">
        <v>5</v>
      </c>
      <c r="T69" s="160"/>
      <c r="U69" s="155"/>
      <c r="V69" s="263">
        <v>3</v>
      </c>
      <c r="W69" s="268">
        <v>3</v>
      </c>
      <c r="X69" s="264">
        <v>2</v>
      </c>
      <c r="Y69" s="264">
        <v>2</v>
      </c>
      <c r="Z69" s="264">
        <v>2</v>
      </c>
      <c r="AA69" s="264">
        <v>2</v>
      </c>
      <c r="AB69" s="162"/>
      <c r="AC69" s="155"/>
      <c r="AD69" s="263">
        <v>5</v>
      </c>
      <c r="AE69" s="266">
        <v>4</v>
      </c>
    </row>
    <row r="70" spans="2:31" ht="15">
      <c r="B70" s="153">
        <f t="shared" si="21"/>
        <v>13</v>
      </c>
      <c r="C70" s="263">
        <v>4</v>
      </c>
      <c r="D70" s="264">
        <v>3</v>
      </c>
      <c r="E70" s="264">
        <v>2</v>
      </c>
      <c r="F70" s="264">
        <v>2</v>
      </c>
      <c r="G70" s="264">
        <v>2</v>
      </c>
      <c r="H70" s="264">
        <v>3</v>
      </c>
      <c r="I70" s="98"/>
      <c r="J70" s="99"/>
      <c r="K70" s="156"/>
      <c r="L70" s="263">
        <v>3</v>
      </c>
      <c r="M70" s="264">
        <v>3</v>
      </c>
      <c r="N70" s="265">
        <v>3</v>
      </c>
      <c r="O70" s="264">
        <v>2</v>
      </c>
      <c r="P70" s="264">
        <v>5</v>
      </c>
      <c r="Q70" s="266">
        <v>5</v>
      </c>
      <c r="R70" s="271">
        <v>3</v>
      </c>
      <c r="S70" s="268">
        <v>4</v>
      </c>
      <c r="T70" s="160"/>
      <c r="U70" s="155"/>
      <c r="V70" s="264">
        <v>2</v>
      </c>
      <c r="W70" s="264">
        <v>2</v>
      </c>
      <c r="X70" s="264">
        <v>2</v>
      </c>
      <c r="Y70" s="264">
        <v>2</v>
      </c>
      <c r="Z70" s="264">
        <v>5</v>
      </c>
      <c r="AA70" s="264">
        <v>2</v>
      </c>
      <c r="AB70" s="162"/>
      <c r="AC70" s="155"/>
      <c r="AD70" s="263">
        <v>5</v>
      </c>
      <c r="AE70" s="264">
        <v>2</v>
      </c>
    </row>
    <row r="71" spans="2:31" ht="15">
      <c r="B71" s="153">
        <f t="shared" si="21"/>
        <v>14</v>
      </c>
      <c r="C71" s="263">
        <v>4</v>
      </c>
      <c r="D71" s="264">
        <v>5</v>
      </c>
      <c r="E71" s="265">
        <v>5</v>
      </c>
      <c r="F71" s="263">
        <v>4</v>
      </c>
      <c r="G71" s="264">
        <v>5</v>
      </c>
      <c r="H71" s="264">
        <v>3</v>
      </c>
      <c r="I71" s="98"/>
      <c r="J71" s="99"/>
      <c r="K71" s="156"/>
      <c r="L71" s="263">
        <v>4</v>
      </c>
      <c r="M71" s="264">
        <v>5</v>
      </c>
      <c r="N71" s="265">
        <v>3</v>
      </c>
      <c r="O71" s="263">
        <v>3</v>
      </c>
      <c r="P71" s="264">
        <v>3</v>
      </c>
      <c r="Q71" s="266">
        <v>3</v>
      </c>
      <c r="R71" s="271">
        <v>5</v>
      </c>
      <c r="S71" s="268">
        <v>5</v>
      </c>
      <c r="T71" s="160"/>
      <c r="U71" s="155"/>
      <c r="V71" s="263">
        <v>5</v>
      </c>
      <c r="W71" s="268">
        <v>4</v>
      </c>
      <c r="X71" s="264">
        <v>2</v>
      </c>
      <c r="Y71" s="264">
        <v>2</v>
      </c>
      <c r="Z71" s="264">
        <v>2</v>
      </c>
      <c r="AA71" s="264">
        <v>2</v>
      </c>
      <c r="AB71" s="162"/>
      <c r="AC71" s="155"/>
      <c r="AD71" s="263">
        <v>5</v>
      </c>
      <c r="AE71" s="266">
        <v>5</v>
      </c>
    </row>
    <row r="72" spans="2:31" ht="15">
      <c r="B72" s="153">
        <f t="shared" si="21"/>
        <v>15</v>
      </c>
      <c r="C72" s="263">
        <v>5</v>
      </c>
      <c r="D72" s="264">
        <v>5</v>
      </c>
      <c r="E72" s="265">
        <v>5</v>
      </c>
      <c r="F72" s="263">
        <v>3</v>
      </c>
      <c r="G72" s="264">
        <v>4</v>
      </c>
      <c r="H72" s="264">
        <v>2</v>
      </c>
      <c r="I72" s="98"/>
      <c r="J72" s="99"/>
      <c r="K72" s="156"/>
      <c r="L72" s="263">
        <v>5</v>
      </c>
      <c r="M72" s="264">
        <v>5</v>
      </c>
      <c r="N72" s="265">
        <v>4</v>
      </c>
      <c r="O72" s="263">
        <v>3</v>
      </c>
      <c r="P72" s="264">
        <v>2</v>
      </c>
      <c r="Q72" s="266">
        <v>3</v>
      </c>
      <c r="R72" s="271">
        <v>5</v>
      </c>
      <c r="S72" s="268">
        <v>5</v>
      </c>
      <c r="T72" s="160"/>
      <c r="U72" s="155"/>
      <c r="V72" s="263">
        <v>5</v>
      </c>
      <c r="W72" s="268">
        <v>4</v>
      </c>
      <c r="X72" s="272">
        <v>4</v>
      </c>
      <c r="Y72" s="264">
        <v>2</v>
      </c>
      <c r="Z72" s="264">
        <v>2</v>
      </c>
      <c r="AA72" s="264">
        <v>2</v>
      </c>
      <c r="AB72" s="162"/>
      <c r="AC72" s="155"/>
      <c r="AD72" s="263">
        <v>5</v>
      </c>
      <c r="AE72" s="266">
        <v>5</v>
      </c>
    </row>
    <row r="73" spans="2:31" ht="15">
      <c r="B73" s="153">
        <f t="shared" si="21"/>
        <v>16</v>
      </c>
      <c r="C73" s="263">
        <v>5</v>
      </c>
      <c r="D73" s="264">
        <v>5</v>
      </c>
      <c r="E73" s="265">
        <v>5</v>
      </c>
      <c r="F73" s="263">
        <v>4</v>
      </c>
      <c r="G73" s="264">
        <v>4</v>
      </c>
      <c r="H73" s="264">
        <v>3</v>
      </c>
      <c r="I73" s="164"/>
      <c r="J73" s="165"/>
      <c r="K73" s="155"/>
      <c r="L73" s="263">
        <v>5</v>
      </c>
      <c r="M73" s="264">
        <v>5</v>
      </c>
      <c r="N73" s="265">
        <v>5</v>
      </c>
      <c r="O73" s="263">
        <v>3</v>
      </c>
      <c r="P73" s="264">
        <v>3</v>
      </c>
      <c r="Q73" s="266">
        <v>3</v>
      </c>
      <c r="R73" s="271">
        <v>5</v>
      </c>
      <c r="S73" s="268">
        <v>5</v>
      </c>
      <c r="T73" s="165"/>
      <c r="U73" s="155"/>
      <c r="V73" s="263">
        <v>5</v>
      </c>
      <c r="W73" s="268">
        <v>5</v>
      </c>
      <c r="X73" s="272">
        <v>5</v>
      </c>
      <c r="Y73" s="263">
        <v>5</v>
      </c>
      <c r="Z73" s="264">
        <v>5</v>
      </c>
      <c r="AA73" s="264">
        <v>5</v>
      </c>
      <c r="AB73" s="164"/>
      <c r="AC73" s="155"/>
      <c r="AD73" s="263">
        <v>5</v>
      </c>
      <c r="AE73" s="266">
        <v>5</v>
      </c>
    </row>
    <row r="74" spans="2:31" ht="15">
      <c r="B74" s="153">
        <f t="shared" si="21"/>
        <v>17</v>
      </c>
      <c r="C74" s="263">
        <v>5</v>
      </c>
      <c r="D74" s="264">
        <v>5</v>
      </c>
      <c r="E74" s="265">
        <v>5</v>
      </c>
      <c r="F74" s="263">
        <v>3</v>
      </c>
      <c r="G74" s="264">
        <v>3</v>
      </c>
      <c r="H74" s="265">
        <v>3</v>
      </c>
      <c r="I74" s="162"/>
      <c r="J74" s="165"/>
      <c r="K74" s="167"/>
      <c r="L74" s="263">
        <v>5</v>
      </c>
      <c r="M74" s="264">
        <v>5</v>
      </c>
      <c r="N74" s="265">
        <v>4</v>
      </c>
      <c r="O74" s="263">
        <v>3</v>
      </c>
      <c r="P74" s="264">
        <v>2</v>
      </c>
      <c r="Q74" s="264">
        <v>2</v>
      </c>
      <c r="R74" s="271">
        <v>5</v>
      </c>
      <c r="S74" s="268">
        <v>5</v>
      </c>
      <c r="T74" s="165"/>
      <c r="U74" s="155"/>
      <c r="V74" s="263">
        <v>5</v>
      </c>
      <c r="W74" s="268">
        <v>5</v>
      </c>
      <c r="X74" s="272">
        <v>2</v>
      </c>
      <c r="Y74" s="263">
        <v>5</v>
      </c>
      <c r="Z74" s="264">
        <v>5</v>
      </c>
      <c r="AA74" s="265">
        <v>5</v>
      </c>
      <c r="AB74" s="164"/>
      <c r="AC74" s="155"/>
      <c r="AD74" s="263">
        <v>5</v>
      </c>
      <c r="AE74" s="266">
        <v>5</v>
      </c>
    </row>
    <row r="75" spans="2:31" ht="15">
      <c r="B75" s="153">
        <f t="shared" si="21"/>
        <v>18</v>
      </c>
      <c r="C75" s="263">
        <v>5</v>
      </c>
      <c r="D75" s="264">
        <v>5</v>
      </c>
      <c r="E75" s="265">
        <v>2</v>
      </c>
      <c r="F75" s="263">
        <v>5</v>
      </c>
      <c r="G75" s="264">
        <v>2</v>
      </c>
      <c r="H75" s="265">
        <v>2</v>
      </c>
      <c r="I75" s="162"/>
      <c r="J75" s="165"/>
      <c r="K75" s="167"/>
      <c r="L75" s="264">
        <v>5</v>
      </c>
      <c r="M75" s="264">
        <v>5</v>
      </c>
      <c r="N75" s="268">
        <v>5</v>
      </c>
      <c r="O75" s="264">
        <v>2</v>
      </c>
      <c r="P75" s="264">
        <v>2</v>
      </c>
      <c r="Q75" s="264">
        <v>4</v>
      </c>
      <c r="R75" s="271">
        <v>5</v>
      </c>
      <c r="S75" s="268">
        <v>5</v>
      </c>
      <c r="T75" s="165"/>
      <c r="U75" s="155"/>
      <c r="V75" s="263">
        <v>5</v>
      </c>
      <c r="W75" s="268">
        <v>5</v>
      </c>
      <c r="X75" s="272">
        <v>4</v>
      </c>
      <c r="Y75" s="263">
        <v>5</v>
      </c>
      <c r="Z75" s="264">
        <v>5</v>
      </c>
      <c r="AA75" s="264">
        <v>5</v>
      </c>
      <c r="AB75" s="164"/>
      <c r="AC75" s="155"/>
      <c r="AD75" s="263">
        <v>5</v>
      </c>
      <c r="AE75" s="266">
        <v>5</v>
      </c>
    </row>
    <row r="76" spans="2:31" ht="15">
      <c r="B76" s="153">
        <f t="shared" si="21"/>
        <v>19</v>
      </c>
      <c r="C76" s="263">
        <v>5</v>
      </c>
      <c r="D76" s="264">
        <v>5</v>
      </c>
      <c r="E76" s="265">
        <v>5</v>
      </c>
      <c r="F76" s="263">
        <v>4</v>
      </c>
      <c r="G76" s="264">
        <v>4</v>
      </c>
      <c r="H76" s="265">
        <v>4</v>
      </c>
      <c r="I76" s="162"/>
      <c r="J76" s="165"/>
      <c r="K76" s="167"/>
      <c r="L76" s="264">
        <v>5</v>
      </c>
      <c r="M76" s="264">
        <v>5</v>
      </c>
      <c r="N76" s="268">
        <v>5</v>
      </c>
      <c r="O76" s="263">
        <v>4</v>
      </c>
      <c r="P76" s="264">
        <v>4</v>
      </c>
      <c r="Q76" s="266">
        <v>4</v>
      </c>
      <c r="R76" s="271">
        <v>5</v>
      </c>
      <c r="S76" s="268">
        <v>5</v>
      </c>
      <c r="T76" s="165"/>
      <c r="U76" s="155"/>
      <c r="V76" s="263">
        <v>5</v>
      </c>
      <c r="W76" s="268">
        <v>5</v>
      </c>
      <c r="X76" s="272">
        <v>5</v>
      </c>
      <c r="Y76" s="263">
        <v>4</v>
      </c>
      <c r="Z76" s="264">
        <v>4</v>
      </c>
      <c r="AA76" s="264">
        <v>4</v>
      </c>
      <c r="AB76" s="164"/>
      <c r="AC76" s="155"/>
      <c r="AD76" s="263">
        <v>5</v>
      </c>
      <c r="AE76" s="266">
        <v>5</v>
      </c>
    </row>
    <row r="77" spans="2:31" ht="15">
      <c r="B77" s="153">
        <f t="shared" si="21"/>
        <v>20</v>
      </c>
      <c r="C77" s="263">
        <v>5</v>
      </c>
      <c r="D77" s="264">
        <v>3</v>
      </c>
      <c r="E77" s="264">
        <v>2</v>
      </c>
      <c r="F77" s="264">
        <v>2</v>
      </c>
      <c r="G77" s="264">
        <v>2</v>
      </c>
      <c r="H77" s="264">
        <v>2</v>
      </c>
      <c r="I77" s="162"/>
      <c r="J77" s="165"/>
      <c r="K77" s="167"/>
      <c r="L77" s="264">
        <v>5</v>
      </c>
      <c r="M77" s="264">
        <v>5</v>
      </c>
      <c r="N77" s="268">
        <v>5</v>
      </c>
      <c r="O77" s="263">
        <v>3</v>
      </c>
      <c r="P77" s="264">
        <v>2</v>
      </c>
      <c r="Q77" s="264">
        <v>2</v>
      </c>
      <c r="R77" s="264">
        <v>2</v>
      </c>
      <c r="S77" s="268">
        <v>5</v>
      </c>
      <c r="T77" s="165"/>
      <c r="U77" s="155"/>
      <c r="V77" s="263">
        <v>5</v>
      </c>
      <c r="W77" s="268">
        <v>5</v>
      </c>
      <c r="X77" s="272">
        <v>2</v>
      </c>
      <c r="Y77" s="264">
        <v>2</v>
      </c>
      <c r="Z77" s="264">
        <v>2</v>
      </c>
      <c r="AA77" s="264">
        <v>2</v>
      </c>
      <c r="AB77" s="164"/>
      <c r="AC77" s="155"/>
      <c r="AD77" s="263">
        <v>5</v>
      </c>
      <c r="AE77" s="266">
        <v>5</v>
      </c>
    </row>
    <row r="78" spans="2:31" ht="15">
      <c r="B78" s="153">
        <f t="shared" si="21"/>
        <v>21</v>
      </c>
      <c r="C78" s="263">
        <v>3</v>
      </c>
      <c r="D78" s="264">
        <v>3</v>
      </c>
      <c r="E78" s="265">
        <v>3</v>
      </c>
      <c r="F78" s="263">
        <v>3</v>
      </c>
      <c r="G78" s="264">
        <v>3</v>
      </c>
      <c r="H78" s="265">
        <v>2</v>
      </c>
      <c r="I78" s="162"/>
      <c r="J78" s="165"/>
      <c r="K78" s="167"/>
      <c r="L78" s="264">
        <v>3</v>
      </c>
      <c r="M78" s="264">
        <v>3</v>
      </c>
      <c r="N78" s="268">
        <v>3</v>
      </c>
      <c r="O78" s="263">
        <v>3</v>
      </c>
      <c r="P78" s="264">
        <v>3</v>
      </c>
      <c r="Q78" s="266">
        <v>3</v>
      </c>
      <c r="R78" s="271">
        <v>3</v>
      </c>
      <c r="S78" s="268">
        <v>3</v>
      </c>
      <c r="T78" s="165"/>
      <c r="U78" s="155"/>
      <c r="V78" s="263">
        <v>3</v>
      </c>
      <c r="W78" s="264">
        <v>2</v>
      </c>
      <c r="X78" s="264">
        <v>2</v>
      </c>
      <c r="Y78" s="264">
        <v>2</v>
      </c>
      <c r="Z78" s="264">
        <v>2</v>
      </c>
      <c r="AA78" s="264">
        <v>2</v>
      </c>
      <c r="AB78" s="164"/>
      <c r="AC78" s="155"/>
      <c r="AD78" s="263">
        <v>3</v>
      </c>
      <c r="AE78" s="266">
        <v>3</v>
      </c>
    </row>
    <row r="79" spans="2:31" ht="15">
      <c r="B79" s="153">
        <f t="shared" si="21"/>
        <v>22</v>
      </c>
      <c r="C79" s="263">
        <v>5</v>
      </c>
      <c r="D79" s="264">
        <v>4</v>
      </c>
      <c r="E79" s="265">
        <v>4</v>
      </c>
      <c r="F79" s="263">
        <v>4</v>
      </c>
      <c r="G79" s="264">
        <v>4</v>
      </c>
      <c r="H79" s="265">
        <v>4</v>
      </c>
      <c r="I79" s="162"/>
      <c r="J79" s="165"/>
      <c r="K79" s="167"/>
      <c r="L79" s="264">
        <v>5</v>
      </c>
      <c r="M79" s="264">
        <v>5</v>
      </c>
      <c r="N79" s="268">
        <v>5</v>
      </c>
      <c r="O79" s="263">
        <v>4</v>
      </c>
      <c r="P79" s="264">
        <v>4</v>
      </c>
      <c r="Q79" s="266">
        <v>4</v>
      </c>
      <c r="R79" s="271">
        <v>5</v>
      </c>
      <c r="S79" s="268">
        <v>5</v>
      </c>
      <c r="T79" s="165"/>
      <c r="U79" s="155"/>
      <c r="V79" s="263">
        <v>5</v>
      </c>
      <c r="W79" s="268">
        <v>5</v>
      </c>
      <c r="X79" s="272">
        <v>5</v>
      </c>
      <c r="Y79" s="263">
        <v>4</v>
      </c>
      <c r="Z79" s="264">
        <v>4</v>
      </c>
      <c r="AA79" s="264">
        <v>4</v>
      </c>
      <c r="AB79" s="164"/>
      <c r="AC79" s="155"/>
      <c r="AD79" s="263">
        <v>5</v>
      </c>
      <c r="AE79" s="266">
        <v>5</v>
      </c>
    </row>
    <row r="80" spans="2:31" ht="15">
      <c r="B80" s="153">
        <f t="shared" si="21"/>
        <v>23</v>
      </c>
      <c r="C80" s="263">
        <v>5</v>
      </c>
      <c r="D80" s="264">
        <v>4</v>
      </c>
      <c r="E80" s="265">
        <v>3</v>
      </c>
      <c r="F80" s="264">
        <v>2</v>
      </c>
      <c r="G80" s="264">
        <v>3</v>
      </c>
      <c r="H80" s="265">
        <v>3</v>
      </c>
      <c r="I80" s="162"/>
      <c r="J80" s="165"/>
      <c r="K80" s="167"/>
      <c r="L80" s="264">
        <v>4</v>
      </c>
      <c r="M80" s="264">
        <v>4</v>
      </c>
      <c r="N80" s="268">
        <v>4</v>
      </c>
      <c r="O80" s="263">
        <v>4</v>
      </c>
      <c r="P80" s="264">
        <v>3</v>
      </c>
      <c r="Q80" s="266">
        <v>4</v>
      </c>
      <c r="R80" s="271">
        <v>5</v>
      </c>
      <c r="S80" s="268">
        <v>5</v>
      </c>
      <c r="T80" s="165"/>
      <c r="U80" s="155"/>
      <c r="V80" s="263">
        <v>5</v>
      </c>
      <c r="W80" s="268">
        <v>5</v>
      </c>
      <c r="X80" s="272">
        <v>4</v>
      </c>
      <c r="Y80" s="263">
        <v>4</v>
      </c>
      <c r="Z80" s="264">
        <v>3</v>
      </c>
      <c r="AA80" s="264">
        <v>2</v>
      </c>
      <c r="AB80" s="164"/>
      <c r="AC80" s="155"/>
      <c r="AD80" s="263">
        <v>5</v>
      </c>
      <c r="AE80" s="266">
        <v>5</v>
      </c>
    </row>
    <row r="81" spans="2:31" ht="15">
      <c r="B81" s="153">
        <f t="shared" si="21"/>
        <v>24</v>
      </c>
      <c r="C81" s="263">
        <v>5</v>
      </c>
      <c r="D81" s="264">
        <v>5</v>
      </c>
      <c r="E81" s="265">
        <v>5</v>
      </c>
      <c r="F81" s="263">
        <v>5</v>
      </c>
      <c r="G81" s="264">
        <v>5</v>
      </c>
      <c r="H81" s="265">
        <v>4</v>
      </c>
      <c r="I81" s="162"/>
      <c r="J81" s="165"/>
      <c r="K81" s="167"/>
      <c r="L81" s="264">
        <v>5</v>
      </c>
      <c r="M81" s="264">
        <v>5</v>
      </c>
      <c r="N81" s="268">
        <v>5</v>
      </c>
      <c r="O81" s="263">
        <v>4</v>
      </c>
      <c r="P81" s="264">
        <v>3</v>
      </c>
      <c r="Q81" s="266">
        <v>3</v>
      </c>
      <c r="R81" s="271">
        <v>5</v>
      </c>
      <c r="S81" s="268">
        <v>5</v>
      </c>
      <c r="T81" s="165"/>
      <c r="U81" s="155"/>
      <c r="V81" s="263">
        <v>5</v>
      </c>
      <c r="W81" s="268">
        <v>5</v>
      </c>
      <c r="X81" s="272">
        <v>5</v>
      </c>
      <c r="Y81" s="263">
        <v>5</v>
      </c>
      <c r="Z81" s="264">
        <v>5</v>
      </c>
      <c r="AA81" s="264">
        <v>5</v>
      </c>
      <c r="AB81" s="164"/>
      <c r="AC81" s="155"/>
      <c r="AD81" s="263">
        <v>5</v>
      </c>
      <c r="AE81" s="266">
        <v>5</v>
      </c>
    </row>
    <row r="82" spans="2:31" ht="15">
      <c r="B82" s="153">
        <f t="shared" si="21"/>
        <v>25</v>
      </c>
      <c r="C82" s="263">
        <v>5</v>
      </c>
      <c r="D82" s="264">
        <v>5</v>
      </c>
      <c r="E82" s="265">
        <v>4</v>
      </c>
      <c r="F82" s="263">
        <v>3</v>
      </c>
      <c r="G82" s="264">
        <v>3</v>
      </c>
      <c r="H82" s="265">
        <v>3</v>
      </c>
      <c r="I82" s="162"/>
      <c r="J82" s="165"/>
      <c r="K82" s="167"/>
      <c r="L82" s="264">
        <v>5</v>
      </c>
      <c r="M82" s="264">
        <v>5</v>
      </c>
      <c r="N82" s="268">
        <v>5</v>
      </c>
      <c r="O82" s="263">
        <v>3</v>
      </c>
      <c r="P82" s="264">
        <v>3</v>
      </c>
      <c r="Q82" s="266">
        <v>3</v>
      </c>
      <c r="R82" s="271">
        <v>4</v>
      </c>
      <c r="S82" s="268">
        <v>5</v>
      </c>
      <c r="T82" s="165"/>
      <c r="U82" s="155"/>
      <c r="V82" s="263">
        <v>5</v>
      </c>
      <c r="W82" s="268">
        <v>3</v>
      </c>
      <c r="X82" s="272">
        <v>3</v>
      </c>
      <c r="Y82" s="263">
        <v>3</v>
      </c>
      <c r="Z82" s="264">
        <v>3</v>
      </c>
      <c r="AA82" s="264">
        <v>3</v>
      </c>
      <c r="AB82" s="164"/>
      <c r="AC82" s="155"/>
      <c r="AD82" s="263">
        <v>5</v>
      </c>
      <c r="AE82" s="266">
        <v>5</v>
      </c>
    </row>
    <row r="83" spans="2:31" ht="15">
      <c r="B83" s="153">
        <f t="shared" si="21"/>
        <v>26</v>
      </c>
      <c r="C83" s="263">
        <v>5</v>
      </c>
      <c r="D83" s="264">
        <v>5</v>
      </c>
      <c r="E83" s="265">
        <v>4</v>
      </c>
      <c r="F83" s="263">
        <v>4</v>
      </c>
      <c r="G83" s="264">
        <v>5</v>
      </c>
      <c r="H83" s="265">
        <v>3</v>
      </c>
      <c r="I83" s="162"/>
      <c r="J83" s="165"/>
      <c r="K83" s="167"/>
      <c r="L83" s="264">
        <v>5</v>
      </c>
      <c r="M83" s="264">
        <v>5</v>
      </c>
      <c r="N83" s="268">
        <v>5</v>
      </c>
      <c r="O83" s="263">
        <v>4</v>
      </c>
      <c r="P83" s="264">
        <v>4</v>
      </c>
      <c r="Q83" s="266">
        <v>3</v>
      </c>
      <c r="R83" s="271">
        <v>5</v>
      </c>
      <c r="S83" s="268">
        <v>5</v>
      </c>
      <c r="T83" s="165"/>
      <c r="U83" s="155"/>
      <c r="V83" s="263">
        <v>5</v>
      </c>
      <c r="W83" s="268">
        <v>5</v>
      </c>
      <c r="X83" s="272">
        <v>3</v>
      </c>
      <c r="Y83" s="263">
        <v>5</v>
      </c>
      <c r="Z83" s="264">
        <v>5</v>
      </c>
      <c r="AA83" s="264">
        <v>5</v>
      </c>
      <c r="AB83" s="164"/>
      <c r="AC83" s="155"/>
      <c r="AD83" s="263">
        <v>5</v>
      </c>
      <c r="AE83" s="266">
        <v>5</v>
      </c>
    </row>
    <row r="84" spans="2:31">
      <c r="B84" s="153">
        <f t="shared" si="21"/>
        <v>27</v>
      </c>
      <c r="C84" s="98"/>
      <c r="D84" s="99"/>
      <c r="E84" s="156"/>
      <c r="F84" s="98"/>
      <c r="G84" s="99"/>
      <c r="H84" s="156"/>
      <c r="I84" s="162"/>
      <c r="J84" s="165"/>
      <c r="K84" s="167"/>
      <c r="L84" s="165"/>
      <c r="M84" s="165"/>
      <c r="N84" s="167"/>
      <c r="O84" s="98"/>
      <c r="P84" s="99"/>
      <c r="Q84" s="102"/>
      <c r="R84" s="158"/>
      <c r="S84" s="159"/>
      <c r="T84" s="165"/>
      <c r="U84" s="155"/>
      <c r="V84" s="98"/>
      <c r="W84" s="159"/>
      <c r="X84" s="161"/>
      <c r="Y84" s="98"/>
      <c r="Z84" s="99"/>
      <c r="AA84" s="99"/>
      <c r="AB84" s="164"/>
      <c r="AC84" s="155"/>
      <c r="AD84" s="98"/>
      <c r="AE84" s="102"/>
    </row>
    <row r="85" spans="2:31">
      <c r="B85" s="153">
        <f t="shared" si="21"/>
        <v>28</v>
      </c>
      <c r="C85" s="98"/>
      <c r="D85" s="99"/>
      <c r="E85" s="156"/>
      <c r="F85" s="98"/>
      <c r="G85" s="99"/>
      <c r="H85" s="156"/>
      <c r="I85" s="162"/>
      <c r="J85" s="165"/>
      <c r="K85" s="167"/>
      <c r="L85" s="165"/>
      <c r="M85" s="165"/>
      <c r="N85" s="167"/>
      <c r="O85" s="98"/>
      <c r="P85" s="99"/>
      <c r="Q85" s="102"/>
      <c r="R85" s="158"/>
      <c r="S85" s="159"/>
      <c r="T85" s="165"/>
      <c r="U85" s="155"/>
      <c r="V85" s="98"/>
      <c r="W85" s="159"/>
      <c r="X85" s="161"/>
      <c r="Y85" s="98"/>
      <c r="Z85" s="99"/>
      <c r="AA85" s="99"/>
      <c r="AB85" s="164"/>
      <c r="AC85" s="155"/>
      <c r="AD85" s="98"/>
      <c r="AE85" s="102"/>
    </row>
    <row r="86" spans="2:31">
      <c r="B86" s="153">
        <f t="shared" si="21"/>
        <v>29</v>
      </c>
      <c r="C86" s="98"/>
      <c r="D86" s="99"/>
      <c r="E86" s="156"/>
      <c r="F86" s="98"/>
      <c r="G86" s="99"/>
      <c r="H86" s="156"/>
      <c r="I86" s="162"/>
      <c r="J86" s="165"/>
      <c r="K86" s="167"/>
      <c r="L86" s="165"/>
      <c r="M86" s="165"/>
      <c r="N86" s="167"/>
      <c r="O86" s="98"/>
      <c r="P86" s="99"/>
      <c r="Q86" s="102"/>
      <c r="R86" s="158"/>
      <c r="S86" s="159"/>
      <c r="T86" s="165"/>
      <c r="U86" s="155"/>
      <c r="V86" s="98"/>
      <c r="W86" s="159"/>
      <c r="X86" s="161"/>
      <c r="Y86" s="98"/>
      <c r="Z86" s="99"/>
      <c r="AA86" s="99"/>
      <c r="AB86" s="164"/>
      <c r="AC86" s="155"/>
      <c r="AD86" s="98"/>
      <c r="AE86" s="102"/>
    </row>
    <row r="87" spans="2:31">
      <c r="B87" s="153">
        <f t="shared" si="21"/>
        <v>30</v>
      </c>
      <c r="C87" s="98"/>
      <c r="D87" s="99"/>
      <c r="E87" s="156"/>
      <c r="F87" s="98"/>
      <c r="G87" s="99"/>
      <c r="H87" s="156"/>
      <c r="I87" s="162"/>
      <c r="J87" s="165"/>
      <c r="K87" s="167"/>
      <c r="L87" s="165"/>
      <c r="M87" s="165"/>
      <c r="N87" s="167"/>
      <c r="O87" s="98"/>
      <c r="P87" s="99"/>
      <c r="Q87" s="102"/>
      <c r="R87" s="158"/>
      <c r="S87" s="159"/>
      <c r="T87" s="165"/>
      <c r="U87" s="155"/>
      <c r="V87" s="98"/>
      <c r="W87" s="159"/>
      <c r="X87" s="161"/>
      <c r="Y87" s="98"/>
      <c r="Z87" s="99"/>
      <c r="AA87" s="99"/>
      <c r="AB87" s="164"/>
      <c r="AC87" s="155"/>
      <c r="AD87" s="98"/>
      <c r="AE87" s="102"/>
    </row>
    <row r="88" spans="2:31">
      <c r="B88" s="153">
        <f t="shared" si="21"/>
        <v>31</v>
      </c>
      <c r="C88" s="98"/>
      <c r="D88" s="99"/>
      <c r="E88" s="156"/>
      <c r="F88" s="98"/>
      <c r="G88" s="99"/>
      <c r="H88" s="156"/>
      <c r="I88" s="162"/>
      <c r="J88" s="165"/>
      <c r="K88" s="167"/>
      <c r="L88" s="99"/>
      <c r="M88" s="99"/>
      <c r="N88" s="159"/>
      <c r="O88" s="98"/>
      <c r="P88" s="99"/>
      <c r="Q88" s="102"/>
      <c r="R88" s="158"/>
      <c r="S88" s="159"/>
      <c r="T88" s="165"/>
      <c r="U88" s="155"/>
      <c r="V88" s="98"/>
      <c r="W88" s="159"/>
      <c r="X88" s="161"/>
      <c r="Y88" s="98"/>
      <c r="Z88" s="99"/>
      <c r="AA88" s="99"/>
      <c r="AB88" s="164"/>
      <c r="AC88" s="155"/>
      <c r="AD88" s="98"/>
      <c r="AE88" s="102"/>
    </row>
    <row r="89" spans="2:31">
      <c r="B89" s="153">
        <f t="shared" si="21"/>
        <v>32</v>
      </c>
      <c r="C89" s="98"/>
      <c r="D89" s="99"/>
      <c r="E89" s="156"/>
      <c r="F89" s="98"/>
      <c r="G89" s="99"/>
      <c r="H89" s="156"/>
      <c r="I89" s="162"/>
      <c r="J89" s="165"/>
      <c r="K89" s="167"/>
      <c r="L89" s="99"/>
      <c r="M89" s="99"/>
      <c r="N89" s="159"/>
      <c r="O89" s="98"/>
      <c r="P89" s="99"/>
      <c r="Q89" s="102"/>
      <c r="R89" s="158"/>
      <c r="S89" s="159"/>
      <c r="T89" s="165"/>
      <c r="U89" s="155"/>
      <c r="V89" s="98"/>
      <c r="W89" s="159"/>
      <c r="X89" s="161"/>
      <c r="Y89" s="98"/>
      <c r="Z89" s="99"/>
      <c r="AA89" s="99"/>
      <c r="AB89" s="164"/>
      <c r="AC89" s="155"/>
      <c r="AD89" s="98"/>
      <c r="AE89" s="102"/>
    </row>
    <row r="90" spans="2:31">
      <c r="B90" s="153">
        <f t="shared" si="21"/>
        <v>33</v>
      </c>
      <c r="C90" s="98"/>
      <c r="D90" s="99"/>
      <c r="E90" s="156"/>
      <c r="F90" s="98"/>
      <c r="G90" s="99"/>
      <c r="H90" s="156"/>
      <c r="I90" s="165"/>
      <c r="J90" s="165"/>
      <c r="K90" s="167"/>
      <c r="L90" s="99"/>
      <c r="M90" s="99"/>
      <c r="N90" s="159"/>
      <c r="O90" s="98"/>
      <c r="P90" s="99"/>
      <c r="Q90" s="102"/>
      <c r="R90" s="158"/>
      <c r="S90" s="159"/>
      <c r="T90" s="165"/>
      <c r="U90" s="155"/>
      <c r="V90" s="98"/>
      <c r="W90" s="159"/>
      <c r="X90" s="161"/>
      <c r="Y90" s="98"/>
      <c r="Z90" s="99"/>
      <c r="AA90" s="156"/>
      <c r="AB90" s="164"/>
      <c r="AC90" s="155"/>
      <c r="AD90" s="98"/>
      <c r="AE90" s="102"/>
    </row>
    <row r="91" spans="2:31">
      <c r="B91" s="153">
        <f t="shared" si="21"/>
        <v>34</v>
      </c>
      <c r="C91" s="98"/>
      <c r="D91" s="99"/>
      <c r="E91" s="156"/>
      <c r="F91" s="98"/>
      <c r="G91" s="99"/>
      <c r="H91" s="156"/>
      <c r="I91" s="162"/>
      <c r="J91" s="165"/>
      <c r="K91" s="167"/>
      <c r="L91" s="165"/>
      <c r="M91" s="165"/>
      <c r="N91" s="167"/>
      <c r="O91" s="98"/>
      <c r="P91" s="99"/>
      <c r="Q91" s="102"/>
      <c r="R91" s="158"/>
      <c r="S91" s="159"/>
      <c r="T91" s="165"/>
      <c r="U91" s="155"/>
      <c r="V91" s="98"/>
      <c r="W91" s="159"/>
      <c r="X91" s="161"/>
      <c r="Y91" s="98"/>
      <c r="Z91" s="99"/>
      <c r="AA91" s="99"/>
      <c r="AB91" s="164"/>
      <c r="AC91" s="155"/>
      <c r="AD91" s="98"/>
      <c r="AE91" s="102"/>
    </row>
    <row r="92" spans="2:31">
      <c r="B92" s="153">
        <f t="shared" si="21"/>
        <v>35</v>
      </c>
      <c r="C92" s="98"/>
      <c r="D92" s="99"/>
      <c r="E92" s="156"/>
      <c r="F92" s="98"/>
      <c r="G92" s="99"/>
      <c r="H92" s="156"/>
      <c r="I92" s="162"/>
      <c r="J92" s="165"/>
      <c r="K92" s="167"/>
      <c r="L92" s="165"/>
      <c r="M92" s="165"/>
      <c r="N92" s="167"/>
      <c r="O92" s="98"/>
      <c r="P92" s="99"/>
      <c r="Q92" s="102"/>
      <c r="R92" s="158"/>
      <c r="S92" s="159"/>
      <c r="T92" s="165"/>
      <c r="U92" s="155"/>
      <c r="V92" s="98"/>
      <c r="W92" s="159"/>
      <c r="X92" s="161"/>
      <c r="Y92" s="98"/>
      <c r="Z92" s="99"/>
      <c r="AA92" s="99"/>
      <c r="AB92" s="164"/>
      <c r="AC92" s="155"/>
      <c r="AD92" s="98"/>
      <c r="AE92" s="102"/>
    </row>
    <row r="93" spans="2:31">
      <c r="B93" s="153">
        <f t="shared" si="21"/>
        <v>36</v>
      </c>
      <c r="C93" s="98"/>
      <c r="D93" s="99"/>
      <c r="E93" s="156"/>
      <c r="F93" s="98"/>
      <c r="G93" s="99"/>
      <c r="H93" s="156"/>
      <c r="I93" s="162"/>
      <c r="J93" s="165"/>
      <c r="K93" s="167"/>
      <c r="L93" s="165"/>
      <c r="M93" s="165"/>
      <c r="N93" s="167"/>
      <c r="O93" s="98"/>
      <c r="P93" s="99"/>
      <c r="Q93" s="102"/>
      <c r="R93" s="158"/>
      <c r="S93" s="159"/>
      <c r="T93" s="165"/>
      <c r="U93" s="155"/>
      <c r="V93" s="98"/>
      <c r="W93" s="159"/>
      <c r="X93" s="161"/>
      <c r="Y93" s="98"/>
      <c r="Z93" s="99"/>
      <c r="AA93" s="99"/>
      <c r="AB93" s="164"/>
      <c r="AC93" s="155"/>
      <c r="AD93" s="98"/>
      <c r="AE93" s="102"/>
    </row>
    <row r="94" spans="2:31">
      <c r="B94" s="153">
        <f t="shared" si="21"/>
        <v>37</v>
      </c>
      <c r="C94" s="98"/>
      <c r="D94" s="99"/>
      <c r="E94" s="156"/>
      <c r="F94" s="98"/>
      <c r="G94" s="99"/>
      <c r="H94" s="156"/>
      <c r="I94" s="162"/>
      <c r="J94" s="165"/>
      <c r="K94" s="167"/>
      <c r="L94" s="165"/>
      <c r="M94" s="165"/>
      <c r="N94" s="167"/>
      <c r="O94" s="98"/>
      <c r="P94" s="99"/>
      <c r="Q94" s="102"/>
      <c r="R94" s="158"/>
      <c r="S94" s="159"/>
      <c r="T94" s="165"/>
      <c r="U94" s="155"/>
      <c r="V94" s="98"/>
      <c r="W94" s="159"/>
      <c r="X94" s="161"/>
      <c r="Y94" s="98"/>
      <c r="Z94" s="99"/>
      <c r="AA94" s="99"/>
      <c r="AB94" s="164"/>
      <c r="AC94" s="155"/>
      <c r="AD94" s="98"/>
      <c r="AE94" s="102"/>
    </row>
    <row r="95" spans="2:31" ht="13.5" thickBot="1">
      <c r="B95" s="168">
        <f t="shared" si="21"/>
        <v>38</v>
      </c>
      <c r="C95" s="169"/>
      <c r="D95" s="170"/>
      <c r="E95" s="171"/>
      <c r="F95" s="169"/>
      <c r="G95" s="170"/>
      <c r="H95" s="171"/>
      <c r="I95" s="172"/>
      <c r="J95" s="173"/>
      <c r="K95" s="174"/>
      <c r="L95" s="173"/>
      <c r="M95" s="173"/>
      <c r="N95" s="174"/>
      <c r="O95" s="169"/>
      <c r="P95" s="170"/>
      <c r="Q95" s="175"/>
      <c r="R95" s="176"/>
      <c r="S95" s="177"/>
      <c r="T95" s="178"/>
      <c r="U95" s="179"/>
      <c r="V95" s="105"/>
      <c r="W95" s="177"/>
      <c r="X95" s="180"/>
      <c r="Y95" s="105"/>
      <c r="Z95" s="104"/>
      <c r="AA95" s="104"/>
      <c r="AB95" s="181"/>
      <c r="AC95" s="179"/>
      <c r="AD95" s="105"/>
      <c r="AE95" s="182"/>
    </row>
    <row r="96" spans="2:31" ht="13.5" thickTop="1"/>
    <row r="100" spans="3:16">
      <c r="C100">
        <f>IF(ISNUMBER(C6),C6,"NO")</f>
        <v>4</v>
      </c>
      <c r="D100">
        <f t="shared" ref="D100:P115" si="22">IF(ISNUMBER(D6),D6,"NO")</f>
        <v>3</v>
      </c>
      <c r="E100" t="str">
        <f t="shared" si="22"/>
        <v>NO</v>
      </c>
      <c r="F100">
        <f t="shared" si="22"/>
        <v>5</v>
      </c>
      <c r="G100">
        <f t="shared" si="22"/>
        <v>3</v>
      </c>
      <c r="H100"/>
      <c r="I100">
        <f t="shared" si="22"/>
        <v>5</v>
      </c>
      <c r="J100" t="str">
        <f>IF(J6&gt;0,J6,"NO")</f>
        <v>NO</v>
      </c>
      <c r="K100">
        <f t="shared" si="22"/>
        <v>3</v>
      </c>
      <c r="M100">
        <f>IF(M6&gt;0,M6,"NO")</f>
        <v>2</v>
      </c>
      <c r="N100">
        <f t="shared" si="22"/>
        <v>3</v>
      </c>
      <c r="O100" t="str">
        <f t="shared" si="22"/>
        <v>NO</v>
      </c>
      <c r="P100">
        <f t="shared" si="22"/>
        <v>5</v>
      </c>
    </row>
    <row r="101" spans="3:16">
      <c r="C101">
        <f t="shared" ref="C101:G116" si="23">IF(ISNUMBER(C7),C7,"NO")</f>
        <v>5</v>
      </c>
      <c r="D101">
        <f t="shared" si="23"/>
        <v>4</v>
      </c>
      <c r="E101" t="str">
        <f t="shared" si="23"/>
        <v>NO</v>
      </c>
      <c r="F101">
        <f t="shared" si="23"/>
        <v>5</v>
      </c>
      <c r="G101">
        <f t="shared" si="23"/>
        <v>5</v>
      </c>
      <c r="H101"/>
      <c r="I101">
        <f t="shared" si="22"/>
        <v>5</v>
      </c>
      <c r="J101" t="str">
        <f t="shared" ref="J101:J137" si="24">IF(J7&gt;0,J7,"NO")</f>
        <v>NO</v>
      </c>
      <c r="K101">
        <f t="shared" si="22"/>
        <v>5</v>
      </c>
      <c r="M101">
        <f t="shared" ref="M101:M137" si="25">IF(M7&gt;0,M7,"NO")</f>
        <v>5</v>
      </c>
      <c r="N101">
        <f t="shared" si="22"/>
        <v>5</v>
      </c>
      <c r="O101" t="str">
        <f t="shared" si="22"/>
        <v>NO</v>
      </c>
      <c r="P101">
        <f t="shared" si="22"/>
        <v>5</v>
      </c>
    </row>
    <row r="102" spans="3:16">
      <c r="C102">
        <f t="shared" si="23"/>
        <v>5</v>
      </c>
      <c r="D102">
        <f t="shared" si="23"/>
        <v>3</v>
      </c>
      <c r="E102" t="str">
        <f t="shared" si="23"/>
        <v>NO</v>
      </c>
      <c r="F102">
        <f t="shared" si="23"/>
        <v>5</v>
      </c>
      <c r="G102">
        <f t="shared" si="23"/>
        <v>2</v>
      </c>
      <c r="H102"/>
      <c r="I102">
        <f t="shared" si="22"/>
        <v>4</v>
      </c>
      <c r="J102" t="str">
        <f t="shared" si="24"/>
        <v>NO</v>
      </c>
      <c r="K102">
        <f t="shared" si="22"/>
        <v>4</v>
      </c>
      <c r="M102">
        <f t="shared" si="25"/>
        <v>2</v>
      </c>
      <c r="N102">
        <f t="shared" si="22"/>
        <v>3</v>
      </c>
      <c r="O102" t="str">
        <f t="shared" si="22"/>
        <v>NO</v>
      </c>
      <c r="P102">
        <f t="shared" si="22"/>
        <v>5</v>
      </c>
    </row>
    <row r="103" spans="3:16">
      <c r="C103">
        <f t="shared" si="23"/>
        <v>5</v>
      </c>
      <c r="D103">
        <f t="shared" si="23"/>
        <v>3</v>
      </c>
      <c r="E103" t="str">
        <f t="shared" si="23"/>
        <v>NO</v>
      </c>
      <c r="F103">
        <f t="shared" si="23"/>
        <v>5</v>
      </c>
      <c r="G103">
        <f t="shared" si="23"/>
        <v>3</v>
      </c>
      <c r="H103"/>
      <c r="I103">
        <f t="shared" si="22"/>
        <v>5</v>
      </c>
      <c r="J103" t="str">
        <f t="shared" si="24"/>
        <v>NO</v>
      </c>
      <c r="K103">
        <f t="shared" si="22"/>
        <v>5</v>
      </c>
      <c r="M103">
        <f t="shared" si="25"/>
        <v>2</v>
      </c>
      <c r="N103">
        <f t="shared" si="22"/>
        <v>2</v>
      </c>
      <c r="O103" t="str">
        <f t="shared" si="22"/>
        <v>NO</v>
      </c>
      <c r="P103">
        <f t="shared" si="22"/>
        <v>5</v>
      </c>
    </row>
    <row r="104" spans="3:16">
      <c r="C104">
        <f t="shared" si="23"/>
        <v>3</v>
      </c>
      <c r="D104">
        <f t="shared" si="23"/>
        <v>2</v>
      </c>
      <c r="E104" t="str">
        <f t="shared" si="23"/>
        <v>NO</v>
      </c>
      <c r="F104">
        <f t="shared" si="23"/>
        <v>3</v>
      </c>
      <c r="G104">
        <f t="shared" si="23"/>
        <v>3</v>
      </c>
      <c r="H104"/>
      <c r="I104">
        <f t="shared" si="22"/>
        <v>5</v>
      </c>
      <c r="J104" t="str">
        <f t="shared" si="24"/>
        <v>NO</v>
      </c>
      <c r="K104">
        <f t="shared" si="22"/>
        <v>5</v>
      </c>
      <c r="M104">
        <f t="shared" si="25"/>
        <v>2</v>
      </c>
      <c r="N104">
        <f t="shared" si="22"/>
        <v>4</v>
      </c>
      <c r="O104" t="str">
        <f t="shared" si="22"/>
        <v>NO</v>
      </c>
      <c r="P104">
        <f t="shared" si="22"/>
        <v>4</v>
      </c>
    </row>
    <row r="105" spans="3:16">
      <c r="C105">
        <f t="shared" si="23"/>
        <v>5</v>
      </c>
      <c r="D105">
        <f t="shared" si="23"/>
        <v>4</v>
      </c>
      <c r="E105" t="str">
        <f t="shared" si="23"/>
        <v>NO</v>
      </c>
      <c r="F105">
        <f t="shared" si="23"/>
        <v>5</v>
      </c>
      <c r="G105">
        <f t="shared" si="23"/>
        <v>4</v>
      </c>
      <c r="H105"/>
      <c r="I105">
        <f t="shared" si="22"/>
        <v>5</v>
      </c>
      <c r="J105" t="str">
        <f t="shared" si="24"/>
        <v>NO</v>
      </c>
      <c r="K105">
        <f t="shared" si="22"/>
        <v>4</v>
      </c>
      <c r="M105">
        <f t="shared" si="25"/>
        <v>3</v>
      </c>
      <c r="N105">
        <f t="shared" si="22"/>
        <v>4</v>
      </c>
      <c r="O105" t="str">
        <f t="shared" si="22"/>
        <v>NO</v>
      </c>
      <c r="P105">
        <f t="shared" si="22"/>
        <v>5</v>
      </c>
    </row>
    <row r="106" spans="3:16">
      <c r="C106">
        <f t="shared" si="23"/>
        <v>5</v>
      </c>
      <c r="D106">
        <f t="shared" si="23"/>
        <v>3</v>
      </c>
      <c r="E106" t="str">
        <f t="shared" si="23"/>
        <v>NO</v>
      </c>
      <c r="F106">
        <f t="shared" si="23"/>
        <v>5</v>
      </c>
      <c r="G106">
        <f t="shared" si="23"/>
        <v>4</v>
      </c>
      <c r="H106"/>
      <c r="I106">
        <f t="shared" si="22"/>
        <v>5</v>
      </c>
      <c r="J106" t="str">
        <f t="shared" si="24"/>
        <v>NO</v>
      </c>
      <c r="K106">
        <f t="shared" si="22"/>
        <v>5</v>
      </c>
      <c r="M106">
        <f t="shared" si="25"/>
        <v>3</v>
      </c>
      <c r="N106">
        <f t="shared" si="22"/>
        <v>3</v>
      </c>
      <c r="O106" t="str">
        <f t="shared" si="22"/>
        <v>NO</v>
      </c>
      <c r="P106">
        <f t="shared" si="22"/>
        <v>5</v>
      </c>
    </row>
    <row r="107" spans="3:16">
      <c r="C107">
        <f t="shared" si="23"/>
        <v>4</v>
      </c>
      <c r="D107">
        <f t="shared" si="23"/>
        <v>3</v>
      </c>
      <c r="E107" t="str">
        <f t="shared" si="23"/>
        <v>NO</v>
      </c>
      <c r="F107">
        <f t="shared" si="23"/>
        <v>5</v>
      </c>
      <c r="G107">
        <f t="shared" si="23"/>
        <v>2</v>
      </c>
      <c r="H107"/>
      <c r="I107">
        <f t="shared" si="22"/>
        <v>5</v>
      </c>
      <c r="J107" t="str">
        <f t="shared" si="24"/>
        <v>NO</v>
      </c>
      <c r="K107">
        <f t="shared" si="22"/>
        <v>4</v>
      </c>
      <c r="M107">
        <f t="shared" si="25"/>
        <v>5</v>
      </c>
      <c r="N107">
        <f t="shared" si="22"/>
        <v>3</v>
      </c>
      <c r="O107" t="str">
        <f t="shared" si="22"/>
        <v>NO</v>
      </c>
      <c r="P107">
        <f t="shared" si="22"/>
        <v>5</v>
      </c>
    </row>
    <row r="108" spans="3:16">
      <c r="C108">
        <f t="shared" si="23"/>
        <v>5</v>
      </c>
      <c r="D108">
        <f t="shared" si="23"/>
        <v>4</v>
      </c>
      <c r="E108" t="str">
        <f t="shared" si="23"/>
        <v>NO</v>
      </c>
      <c r="F108">
        <f t="shared" si="23"/>
        <v>5</v>
      </c>
      <c r="G108">
        <f t="shared" si="23"/>
        <v>4</v>
      </c>
      <c r="H108"/>
      <c r="I108">
        <f t="shared" si="22"/>
        <v>5</v>
      </c>
      <c r="J108" t="str">
        <f t="shared" si="24"/>
        <v>NO</v>
      </c>
      <c r="K108">
        <f t="shared" si="22"/>
        <v>5</v>
      </c>
      <c r="M108">
        <f t="shared" si="25"/>
        <v>4</v>
      </c>
      <c r="N108">
        <f t="shared" si="22"/>
        <v>4</v>
      </c>
      <c r="O108" t="str">
        <f t="shared" si="22"/>
        <v>NO</v>
      </c>
      <c r="P108">
        <f t="shared" si="22"/>
        <v>5</v>
      </c>
    </row>
    <row r="109" spans="3:16">
      <c r="C109">
        <f t="shared" si="23"/>
        <v>4</v>
      </c>
      <c r="D109">
        <f t="shared" si="23"/>
        <v>3</v>
      </c>
      <c r="E109" t="str">
        <f t="shared" si="23"/>
        <v>NO</v>
      </c>
      <c r="F109">
        <f t="shared" si="23"/>
        <v>3</v>
      </c>
      <c r="G109">
        <f t="shared" si="23"/>
        <v>2</v>
      </c>
      <c r="H109"/>
      <c r="I109">
        <f t="shared" si="22"/>
        <v>4</v>
      </c>
      <c r="J109" t="str">
        <f t="shared" si="24"/>
        <v>NO</v>
      </c>
      <c r="K109">
        <f t="shared" si="22"/>
        <v>4</v>
      </c>
      <c r="M109">
        <f t="shared" si="25"/>
        <v>2</v>
      </c>
      <c r="N109">
        <f t="shared" si="22"/>
        <v>2</v>
      </c>
      <c r="O109" t="str">
        <f t="shared" si="22"/>
        <v>NO</v>
      </c>
      <c r="P109">
        <f t="shared" si="22"/>
        <v>5</v>
      </c>
    </row>
    <row r="110" spans="3:16">
      <c r="C110">
        <f t="shared" si="23"/>
        <v>5</v>
      </c>
      <c r="D110">
        <f t="shared" si="23"/>
        <v>5</v>
      </c>
      <c r="E110" t="str">
        <f t="shared" si="23"/>
        <v>NO</v>
      </c>
      <c r="F110">
        <f t="shared" si="23"/>
        <v>5</v>
      </c>
      <c r="G110">
        <f t="shared" si="23"/>
        <v>5</v>
      </c>
      <c r="H110"/>
      <c r="I110">
        <f t="shared" si="22"/>
        <v>5</v>
      </c>
      <c r="J110" t="str">
        <f t="shared" si="24"/>
        <v>NO</v>
      </c>
      <c r="K110">
        <f t="shared" si="22"/>
        <v>5</v>
      </c>
      <c r="M110">
        <f t="shared" si="25"/>
        <v>5</v>
      </c>
      <c r="N110">
        <f t="shared" si="22"/>
        <v>5</v>
      </c>
      <c r="O110" t="str">
        <f t="shared" si="22"/>
        <v>NO</v>
      </c>
      <c r="P110">
        <f t="shared" si="22"/>
        <v>5</v>
      </c>
    </row>
    <row r="111" spans="3:16">
      <c r="C111">
        <f t="shared" si="23"/>
        <v>4</v>
      </c>
      <c r="D111">
        <f t="shared" si="23"/>
        <v>3</v>
      </c>
      <c r="E111" t="str">
        <f t="shared" si="23"/>
        <v>NO</v>
      </c>
      <c r="F111">
        <f t="shared" si="23"/>
        <v>4</v>
      </c>
      <c r="G111">
        <f t="shared" si="23"/>
        <v>4</v>
      </c>
      <c r="H111"/>
      <c r="I111">
        <f t="shared" si="22"/>
        <v>5</v>
      </c>
      <c r="J111" t="str">
        <f t="shared" si="24"/>
        <v>NO</v>
      </c>
      <c r="K111">
        <f t="shared" si="22"/>
        <v>3</v>
      </c>
      <c r="M111">
        <f t="shared" si="25"/>
        <v>2</v>
      </c>
      <c r="N111">
        <f t="shared" si="22"/>
        <v>2</v>
      </c>
      <c r="O111" t="str">
        <f t="shared" si="22"/>
        <v>NO</v>
      </c>
      <c r="P111">
        <f t="shared" si="22"/>
        <v>5</v>
      </c>
    </row>
    <row r="112" spans="3:16">
      <c r="C112">
        <f t="shared" si="23"/>
        <v>3</v>
      </c>
      <c r="D112">
        <f t="shared" si="23"/>
        <v>2</v>
      </c>
      <c r="E112" t="str">
        <f t="shared" si="23"/>
        <v>NO</v>
      </c>
      <c r="F112">
        <f t="shared" si="23"/>
        <v>3</v>
      </c>
      <c r="G112">
        <f t="shared" si="23"/>
        <v>4</v>
      </c>
      <c r="H112"/>
      <c r="I112">
        <f t="shared" si="22"/>
        <v>4</v>
      </c>
      <c r="J112" t="str">
        <f t="shared" si="24"/>
        <v>NO</v>
      </c>
      <c r="K112">
        <f t="shared" si="22"/>
        <v>2</v>
      </c>
      <c r="M112">
        <f t="shared" si="25"/>
        <v>2</v>
      </c>
      <c r="N112">
        <f t="shared" si="22"/>
        <v>3</v>
      </c>
      <c r="O112" t="str">
        <f t="shared" si="22"/>
        <v>NO</v>
      </c>
      <c r="P112">
        <f t="shared" si="22"/>
        <v>4</v>
      </c>
    </row>
    <row r="113" spans="3:16">
      <c r="C113">
        <f t="shared" si="23"/>
        <v>5</v>
      </c>
      <c r="D113">
        <f t="shared" si="23"/>
        <v>4</v>
      </c>
      <c r="E113" t="str">
        <f t="shared" si="23"/>
        <v>NO</v>
      </c>
      <c r="F113">
        <f t="shared" si="23"/>
        <v>4</v>
      </c>
      <c r="G113">
        <f t="shared" si="23"/>
        <v>3</v>
      </c>
      <c r="H113"/>
      <c r="I113">
        <f t="shared" si="22"/>
        <v>5</v>
      </c>
      <c r="J113" t="str">
        <f t="shared" si="24"/>
        <v>NO</v>
      </c>
      <c r="K113">
        <f t="shared" si="22"/>
        <v>5</v>
      </c>
      <c r="M113">
        <f t="shared" si="25"/>
        <v>2</v>
      </c>
      <c r="N113">
        <f t="shared" si="22"/>
        <v>2</v>
      </c>
      <c r="O113" t="str">
        <f t="shared" si="22"/>
        <v>NO</v>
      </c>
      <c r="P113">
        <f t="shared" si="22"/>
        <v>5</v>
      </c>
    </row>
    <row r="114" spans="3:16">
      <c r="C114">
        <f t="shared" si="23"/>
        <v>5</v>
      </c>
      <c r="D114">
        <f t="shared" si="23"/>
        <v>3</v>
      </c>
      <c r="E114" t="str">
        <f t="shared" si="23"/>
        <v>NO</v>
      </c>
      <c r="F114">
        <f t="shared" si="23"/>
        <v>5</v>
      </c>
      <c r="G114">
        <f t="shared" si="23"/>
        <v>3</v>
      </c>
      <c r="H114"/>
      <c r="I114">
        <f t="shared" si="22"/>
        <v>5</v>
      </c>
      <c r="J114" t="str">
        <f t="shared" si="24"/>
        <v>NO</v>
      </c>
      <c r="K114">
        <f t="shared" si="22"/>
        <v>5</v>
      </c>
      <c r="M114">
        <f t="shared" si="25"/>
        <v>4</v>
      </c>
      <c r="N114">
        <f t="shared" si="22"/>
        <v>2</v>
      </c>
      <c r="O114" t="str">
        <f t="shared" si="22"/>
        <v>NO</v>
      </c>
      <c r="P114">
        <f t="shared" si="22"/>
        <v>5</v>
      </c>
    </row>
    <row r="115" spans="3:16">
      <c r="C115">
        <f t="shared" si="23"/>
        <v>5</v>
      </c>
      <c r="D115">
        <f t="shared" si="23"/>
        <v>4</v>
      </c>
      <c r="E115" t="str">
        <f t="shared" si="23"/>
        <v>NO</v>
      </c>
      <c r="F115">
        <f t="shared" si="23"/>
        <v>5</v>
      </c>
      <c r="G115">
        <f t="shared" si="23"/>
        <v>3</v>
      </c>
      <c r="H115"/>
      <c r="I115">
        <f t="shared" si="22"/>
        <v>5</v>
      </c>
      <c r="J115" t="str">
        <f t="shared" si="24"/>
        <v>NO</v>
      </c>
      <c r="K115">
        <f t="shared" si="22"/>
        <v>5</v>
      </c>
      <c r="M115">
        <f t="shared" si="25"/>
        <v>5</v>
      </c>
      <c r="N115">
        <f t="shared" si="22"/>
        <v>5</v>
      </c>
      <c r="O115" t="str">
        <f t="shared" si="22"/>
        <v>NO</v>
      </c>
      <c r="P115">
        <f t="shared" si="22"/>
        <v>5</v>
      </c>
    </row>
    <row r="116" spans="3:16">
      <c r="C116">
        <f t="shared" si="23"/>
        <v>5</v>
      </c>
      <c r="D116">
        <f t="shared" si="23"/>
        <v>3</v>
      </c>
      <c r="E116" t="str">
        <f t="shared" si="23"/>
        <v>NO</v>
      </c>
      <c r="F116">
        <f t="shared" si="23"/>
        <v>5</v>
      </c>
      <c r="G116">
        <f t="shared" si="23"/>
        <v>2</v>
      </c>
      <c r="H116"/>
      <c r="I116">
        <f t="shared" ref="I116:K131" si="26">IF(ISNUMBER(I22),I22,"NO")</f>
        <v>5</v>
      </c>
      <c r="J116" t="str">
        <f t="shared" si="24"/>
        <v>NO</v>
      </c>
      <c r="K116">
        <f t="shared" si="26"/>
        <v>5</v>
      </c>
      <c r="M116">
        <f t="shared" si="25"/>
        <v>2</v>
      </c>
      <c r="N116">
        <f t="shared" ref="N116:P131" si="27">IF(ISNUMBER(N22),N22,"NO")</f>
        <v>5</v>
      </c>
      <c r="O116" t="str">
        <f t="shared" si="27"/>
        <v>NO</v>
      </c>
      <c r="P116">
        <f t="shared" si="27"/>
        <v>5</v>
      </c>
    </row>
    <row r="117" spans="3:16">
      <c r="C117">
        <f t="shared" ref="C117:G132" si="28">IF(ISNUMBER(C23),C23,"NO")</f>
        <v>4</v>
      </c>
      <c r="D117">
        <f t="shared" si="28"/>
        <v>3</v>
      </c>
      <c r="E117" t="str">
        <f t="shared" si="28"/>
        <v>NO</v>
      </c>
      <c r="F117">
        <f t="shared" si="28"/>
        <v>5</v>
      </c>
      <c r="G117">
        <f t="shared" si="28"/>
        <v>3</v>
      </c>
      <c r="H117"/>
      <c r="I117">
        <f t="shared" si="26"/>
        <v>5</v>
      </c>
      <c r="J117" t="str">
        <f t="shared" si="24"/>
        <v>NO</v>
      </c>
      <c r="K117">
        <f t="shared" si="26"/>
        <v>5</v>
      </c>
      <c r="M117">
        <f t="shared" si="25"/>
        <v>4</v>
      </c>
      <c r="N117">
        <f t="shared" si="27"/>
        <v>5</v>
      </c>
      <c r="O117" t="str">
        <f t="shared" si="27"/>
        <v>NO</v>
      </c>
      <c r="P117">
        <f t="shared" si="27"/>
        <v>5</v>
      </c>
    </row>
    <row r="118" spans="3:16">
      <c r="C118">
        <f t="shared" si="28"/>
        <v>5</v>
      </c>
      <c r="D118">
        <f t="shared" si="28"/>
        <v>4</v>
      </c>
      <c r="E118" t="str">
        <f t="shared" si="28"/>
        <v>NO</v>
      </c>
      <c r="F118">
        <f t="shared" si="28"/>
        <v>5</v>
      </c>
      <c r="G118">
        <f t="shared" si="28"/>
        <v>4</v>
      </c>
      <c r="H118"/>
      <c r="I118">
        <f t="shared" si="26"/>
        <v>5</v>
      </c>
      <c r="J118" t="str">
        <f t="shared" si="24"/>
        <v>NO</v>
      </c>
      <c r="K118">
        <f t="shared" si="26"/>
        <v>5</v>
      </c>
      <c r="M118">
        <f t="shared" si="25"/>
        <v>5</v>
      </c>
      <c r="N118">
        <f t="shared" si="27"/>
        <v>4</v>
      </c>
      <c r="O118" t="str">
        <f t="shared" si="27"/>
        <v>NO</v>
      </c>
      <c r="P118">
        <f t="shared" si="27"/>
        <v>5</v>
      </c>
    </row>
    <row r="119" spans="3:16">
      <c r="C119">
        <f t="shared" si="28"/>
        <v>3</v>
      </c>
      <c r="D119">
        <f t="shared" si="28"/>
        <v>2</v>
      </c>
      <c r="E119" t="str">
        <f t="shared" si="28"/>
        <v>NO</v>
      </c>
      <c r="F119">
        <f t="shared" si="28"/>
        <v>5</v>
      </c>
      <c r="G119">
        <f t="shared" si="28"/>
        <v>2</v>
      </c>
      <c r="H119"/>
      <c r="I119">
        <f t="shared" si="26"/>
        <v>4</v>
      </c>
      <c r="J119" t="str">
        <f t="shared" si="24"/>
        <v>NO</v>
      </c>
      <c r="K119">
        <f t="shared" si="26"/>
        <v>5</v>
      </c>
      <c r="M119">
        <f t="shared" si="25"/>
        <v>2</v>
      </c>
      <c r="N119">
        <f t="shared" si="27"/>
        <v>2</v>
      </c>
      <c r="O119" t="str">
        <f t="shared" si="27"/>
        <v>NO</v>
      </c>
      <c r="P119">
        <f t="shared" si="27"/>
        <v>5</v>
      </c>
    </row>
    <row r="120" spans="3:16">
      <c r="C120">
        <f t="shared" si="28"/>
        <v>3</v>
      </c>
      <c r="D120">
        <f t="shared" si="28"/>
        <v>3</v>
      </c>
      <c r="E120" t="str">
        <f t="shared" si="28"/>
        <v>NO</v>
      </c>
      <c r="F120">
        <f t="shared" si="28"/>
        <v>3</v>
      </c>
      <c r="G120">
        <f t="shared" si="28"/>
        <v>3</v>
      </c>
      <c r="H120"/>
      <c r="I120">
        <f t="shared" si="26"/>
        <v>3</v>
      </c>
      <c r="J120" t="str">
        <f t="shared" si="24"/>
        <v>NO</v>
      </c>
      <c r="K120">
        <f t="shared" si="26"/>
        <v>3</v>
      </c>
      <c r="M120">
        <f t="shared" si="25"/>
        <v>2</v>
      </c>
      <c r="N120">
        <f t="shared" si="27"/>
        <v>2</v>
      </c>
      <c r="O120" t="str">
        <f t="shared" si="27"/>
        <v>NO</v>
      </c>
      <c r="P120">
        <f t="shared" si="27"/>
        <v>3</v>
      </c>
    </row>
    <row r="121" spans="3:16">
      <c r="C121">
        <f t="shared" si="28"/>
        <v>4</v>
      </c>
      <c r="D121">
        <f t="shared" si="28"/>
        <v>4</v>
      </c>
      <c r="E121" t="str">
        <f t="shared" si="28"/>
        <v>NO</v>
      </c>
      <c r="F121">
        <f t="shared" si="28"/>
        <v>5</v>
      </c>
      <c r="G121">
        <f t="shared" si="28"/>
        <v>4</v>
      </c>
      <c r="H121"/>
      <c r="I121">
        <f t="shared" si="26"/>
        <v>5</v>
      </c>
      <c r="J121" t="str">
        <f t="shared" si="24"/>
        <v>NO</v>
      </c>
      <c r="K121">
        <f t="shared" si="26"/>
        <v>5</v>
      </c>
      <c r="M121">
        <f t="shared" si="25"/>
        <v>5</v>
      </c>
      <c r="N121">
        <f t="shared" si="27"/>
        <v>4</v>
      </c>
      <c r="O121" t="str">
        <f t="shared" si="27"/>
        <v>NO</v>
      </c>
      <c r="P121">
        <f t="shared" si="27"/>
        <v>5</v>
      </c>
    </row>
    <row r="122" spans="3:16">
      <c r="C122">
        <f t="shared" si="28"/>
        <v>4</v>
      </c>
      <c r="D122">
        <f t="shared" si="28"/>
        <v>3</v>
      </c>
      <c r="E122" t="str">
        <f t="shared" si="28"/>
        <v>NO</v>
      </c>
      <c r="F122">
        <f t="shared" si="28"/>
        <v>4</v>
      </c>
      <c r="G122">
        <f t="shared" si="28"/>
        <v>4</v>
      </c>
      <c r="H122"/>
      <c r="I122">
        <f t="shared" si="26"/>
        <v>5</v>
      </c>
      <c r="J122" t="str">
        <f t="shared" si="24"/>
        <v>NO</v>
      </c>
      <c r="K122">
        <f t="shared" si="26"/>
        <v>5</v>
      </c>
      <c r="M122">
        <f t="shared" si="25"/>
        <v>4</v>
      </c>
      <c r="N122">
        <f t="shared" si="27"/>
        <v>3</v>
      </c>
      <c r="O122" t="str">
        <f t="shared" si="27"/>
        <v>NO</v>
      </c>
      <c r="P122">
        <f t="shared" si="27"/>
        <v>5</v>
      </c>
    </row>
    <row r="123" spans="3:16">
      <c r="C123">
        <f t="shared" si="28"/>
        <v>5</v>
      </c>
      <c r="D123">
        <f t="shared" si="28"/>
        <v>5</v>
      </c>
      <c r="E123" t="str">
        <f t="shared" si="28"/>
        <v>NO</v>
      </c>
      <c r="F123">
        <f t="shared" si="28"/>
        <v>5</v>
      </c>
      <c r="G123">
        <f t="shared" si="28"/>
        <v>3</v>
      </c>
      <c r="H123"/>
      <c r="I123">
        <f t="shared" si="26"/>
        <v>5</v>
      </c>
      <c r="J123" t="str">
        <f t="shared" si="24"/>
        <v>NO</v>
      </c>
      <c r="K123">
        <f t="shared" si="26"/>
        <v>5</v>
      </c>
      <c r="M123">
        <f t="shared" si="25"/>
        <v>5</v>
      </c>
      <c r="N123">
        <f t="shared" si="27"/>
        <v>5</v>
      </c>
      <c r="O123" t="str">
        <f t="shared" si="27"/>
        <v>NO</v>
      </c>
      <c r="P123">
        <f t="shared" si="27"/>
        <v>5</v>
      </c>
    </row>
    <row r="124" spans="3:16">
      <c r="C124">
        <f t="shared" si="28"/>
        <v>5</v>
      </c>
      <c r="D124">
        <f t="shared" si="28"/>
        <v>3</v>
      </c>
      <c r="E124" t="str">
        <f t="shared" si="28"/>
        <v>NO</v>
      </c>
      <c r="F124">
        <f t="shared" si="28"/>
        <v>5</v>
      </c>
      <c r="G124">
        <f t="shared" si="28"/>
        <v>3</v>
      </c>
      <c r="H124"/>
      <c r="I124">
        <f t="shared" si="26"/>
        <v>5</v>
      </c>
      <c r="J124" t="str">
        <f t="shared" si="24"/>
        <v>NO</v>
      </c>
      <c r="K124">
        <f t="shared" si="26"/>
        <v>4</v>
      </c>
      <c r="M124">
        <f t="shared" si="25"/>
        <v>3</v>
      </c>
      <c r="N124">
        <f t="shared" si="27"/>
        <v>3</v>
      </c>
      <c r="O124" t="str">
        <f t="shared" si="27"/>
        <v>NO</v>
      </c>
      <c r="P124">
        <f t="shared" si="27"/>
        <v>5</v>
      </c>
    </row>
    <row r="125" spans="3:16">
      <c r="C125">
        <f t="shared" si="28"/>
        <v>5</v>
      </c>
      <c r="D125">
        <f t="shared" si="28"/>
        <v>4</v>
      </c>
      <c r="E125" t="str">
        <f t="shared" si="28"/>
        <v>NO</v>
      </c>
      <c r="F125">
        <f t="shared" si="28"/>
        <v>5</v>
      </c>
      <c r="G125">
        <f t="shared" si="28"/>
        <v>4</v>
      </c>
      <c r="H125"/>
      <c r="I125">
        <f t="shared" si="26"/>
        <v>5</v>
      </c>
      <c r="J125" t="str">
        <f t="shared" si="24"/>
        <v>NO</v>
      </c>
      <c r="K125">
        <f t="shared" si="26"/>
        <v>5</v>
      </c>
      <c r="M125">
        <f t="shared" si="25"/>
        <v>3</v>
      </c>
      <c r="N125">
        <f t="shared" si="27"/>
        <v>5</v>
      </c>
      <c r="O125" t="str">
        <f t="shared" si="27"/>
        <v>NO</v>
      </c>
      <c r="P125">
        <f t="shared" si="27"/>
        <v>5</v>
      </c>
    </row>
    <row r="126" spans="3:16">
      <c r="C126" t="str">
        <f t="shared" si="28"/>
        <v>NO</v>
      </c>
      <c r="D126" t="str">
        <f t="shared" si="28"/>
        <v>NO</v>
      </c>
      <c r="E126" t="str">
        <f t="shared" si="28"/>
        <v>NO</v>
      </c>
      <c r="F126" t="str">
        <f t="shared" si="28"/>
        <v>NO</v>
      </c>
      <c r="G126" t="str">
        <f t="shared" si="28"/>
        <v>NO</v>
      </c>
      <c r="H126"/>
      <c r="I126" t="str">
        <f t="shared" si="26"/>
        <v>NO</v>
      </c>
      <c r="J126" t="str">
        <f t="shared" si="24"/>
        <v>NO</v>
      </c>
      <c r="K126" t="str">
        <f t="shared" si="26"/>
        <v>NO</v>
      </c>
      <c r="M126" t="str">
        <f t="shared" si="25"/>
        <v>NO</v>
      </c>
      <c r="N126" t="str">
        <f t="shared" si="27"/>
        <v>NO</v>
      </c>
      <c r="O126" t="str">
        <f t="shared" si="27"/>
        <v>NO</v>
      </c>
      <c r="P126" t="str">
        <f t="shared" si="27"/>
        <v>NO</v>
      </c>
    </row>
    <row r="127" spans="3:16">
      <c r="C127" t="str">
        <f t="shared" si="28"/>
        <v>NO</v>
      </c>
      <c r="D127" t="str">
        <f t="shared" si="28"/>
        <v>NO</v>
      </c>
      <c r="E127" t="str">
        <f t="shared" si="28"/>
        <v>NO</v>
      </c>
      <c r="F127" t="str">
        <f t="shared" si="28"/>
        <v>NO</v>
      </c>
      <c r="G127" t="str">
        <f t="shared" si="28"/>
        <v>NO</v>
      </c>
      <c r="H127"/>
      <c r="I127" t="str">
        <f t="shared" si="26"/>
        <v>NO</v>
      </c>
      <c r="J127" t="str">
        <f t="shared" si="24"/>
        <v>NO</v>
      </c>
      <c r="K127" t="str">
        <f t="shared" si="26"/>
        <v>NO</v>
      </c>
      <c r="M127" t="str">
        <f t="shared" si="25"/>
        <v>NO</v>
      </c>
      <c r="N127" t="str">
        <f t="shared" si="27"/>
        <v>NO</v>
      </c>
      <c r="O127" t="str">
        <f t="shared" si="27"/>
        <v>NO</v>
      </c>
      <c r="P127" t="str">
        <f t="shared" si="27"/>
        <v>NO</v>
      </c>
    </row>
    <row r="128" spans="3:16">
      <c r="C128" t="str">
        <f t="shared" si="28"/>
        <v>NO</v>
      </c>
      <c r="D128" t="str">
        <f t="shared" si="28"/>
        <v>NO</v>
      </c>
      <c r="E128" t="str">
        <f t="shared" si="28"/>
        <v>NO</v>
      </c>
      <c r="F128" t="str">
        <f t="shared" si="28"/>
        <v>NO</v>
      </c>
      <c r="G128" t="str">
        <f t="shared" si="28"/>
        <v>NO</v>
      </c>
      <c r="H128"/>
      <c r="I128" t="str">
        <f t="shared" si="26"/>
        <v>NO</v>
      </c>
      <c r="J128" t="str">
        <f t="shared" si="24"/>
        <v>NO</v>
      </c>
      <c r="K128" t="str">
        <f t="shared" si="26"/>
        <v>NO</v>
      </c>
      <c r="M128" t="str">
        <f t="shared" si="25"/>
        <v>NO</v>
      </c>
      <c r="N128" t="str">
        <f t="shared" si="27"/>
        <v>NO</v>
      </c>
      <c r="O128" t="str">
        <f t="shared" si="27"/>
        <v>NO</v>
      </c>
      <c r="P128" t="str">
        <f t="shared" si="27"/>
        <v>NO</v>
      </c>
    </row>
    <row r="129" spans="1:16">
      <c r="C129" t="str">
        <f t="shared" si="28"/>
        <v>NO</v>
      </c>
      <c r="D129" t="str">
        <f t="shared" si="28"/>
        <v>NO</v>
      </c>
      <c r="E129" t="str">
        <f t="shared" si="28"/>
        <v>NO</v>
      </c>
      <c r="F129" t="str">
        <f t="shared" si="28"/>
        <v>NO</v>
      </c>
      <c r="G129" t="str">
        <f t="shared" si="28"/>
        <v>NO</v>
      </c>
      <c r="H129"/>
      <c r="I129" t="str">
        <f t="shared" si="26"/>
        <v>NO</v>
      </c>
      <c r="J129" t="str">
        <f t="shared" si="24"/>
        <v>NO</v>
      </c>
      <c r="K129" t="str">
        <f t="shared" si="26"/>
        <v>NO</v>
      </c>
      <c r="M129" t="str">
        <f t="shared" si="25"/>
        <v>NO</v>
      </c>
      <c r="N129" t="str">
        <f t="shared" si="27"/>
        <v>NO</v>
      </c>
      <c r="O129" t="str">
        <f t="shared" si="27"/>
        <v>NO</v>
      </c>
      <c r="P129" t="str">
        <f t="shared" si="27"/>
        <v>NO</v>
      </c>
    </row>
    <row r="130" spans="1:16">
      <c r="C130" t="str">
        <f t="shared" si="28"/>
        <v>NO</v>
      </c>
      <c r="D130" t="str">
        <f t="shared" si="28"/>
        <v>NO</v>
      </c>
      <c r="E130" t="str">
        <f t="shared" si="28"/>
        <v>NO</v>
      </c>
      <c r="F130" t="str">
        <f t="shared" si="28"/>
        <v>NO</v>
      </c>
      <c r="G130" t="str">
        <f t="shared" si="28"/>
        <v>NO</v>
      </c>
      <c r="H130"/>
      <c r="I130" t="str">
        <f t="shared" si="26"/>
        <v>NO</v>
      </c>
      <c r="J130" t="str">
        <f t="shared" si="24"/>
        <v>NO</v>
      </c>
      <c r="K130" t="str">
        <f t="shared" si="26"/>
        <v>NO</v>
      </c>
      <c r="M130" t="str">
        <f t="shared" si="25"/>
        <v>NO</v>
      </c>
      <c r="N130" t="str">
        <f t="shared" si="27"/>
        <v>NO</v>
      </c>
      <c r="O130" t="str">
        <f t="shared" si="27"/>
        <v>NO</v>
      </c>
      <c r="P130" t="str">
        <f t="shared" si="27"/>
        <v>NO</v>
      </c>
    </row>
    <row r="131" spans="1:16">
      <c r="C131" t="str">
        <f t="shared" si="28"/>
        <v>NO</v>
      </c>
      <c r="D131" t="str">
        <f t="shared" si="28"/>
        <v>NO</v>
      </c>
      <c r="E131" t="str">
        <f t="shared" si="28"/>
        <v>NO</v>
      </c>
      <c r="F131" t="str">
        <f t="shared" si="28"/>
        <v>NO</v>
      </c>
      <c r="G131" t="str">
        <f t="shared" si="28"/>
        <v>NO</v>
      </c>
      <c r="H131"/>
      <c r="I131" t="str">
        <f t="shared" si="26"/>
        <v>NO</v>
      </c>
      <c r="J131" t="str">
        <f t="shared" si="24"/>
        <v>NO</v>
      </c>
      <c r="K131" t="str">
        <f t="shared" si="26"/>
        <v>NO</v>
      </c>
      <c r="M131" t="str">
        <f t="shared" si="25"/>
        <v>NO</v>
      </c>
      <c r="N131" t="str">
        <f t="shared" si="27"/>
        <v>NO</v>
      </c>
      <c r="O131" t="str">
        <f t="shared" si="27"/>
        <v>NO</v>
      </c>
      <c r="P131" t="str">
        <f t="shared" si="27"/>
        <v>NO</v>
      </c>
    </row>
    <row r="132" spans="1:16">
      <c r="C132" t="str">
        <f t="shared" si="28"/>
        <v>NO</v>
      </c>
      <c r="D132" t="str">
        <f t="shared" si="28"/>
        <v>NO</v>
      </c>
      <c r="E132" t="str">
        <f t="shared" si="28"/>
        <v>NO</v>
      </c>
      <c r="F132" t="str">
        <f t="shared" si="28"/>
        <v>NO</v>
      </c>
      <c r="G132" t="str">
        <f t="shared" si="28"/>
        <v>NO</v>
      </c>
      <c r="H132"/>
      <c r="I132" t="str">
        <f t="shared" ref="I132:K137" si="29">IF(ISNUMBER(I38),I38,"NO")</f>
        <v>NO</v>
      </c>
      <c r="J132" t="str">
        <f t="shared" si="24"/>
        <v>NO</v>
      </c>
      <c r="K132" t="str">
        <f t="shared" si="29"/>
        <v>NO</v>
      </c>
      <c r="M132" t="str">
        <f t="shared" si="25"/>
        <v>NO</v>
      </c>
      <c r="N132" t="str">
        <f t="shared" ref="N132:P137" si="30">IF(ISNUMBER(N38),N38,"NO")</f>
        <v>NO</v>
      </c>
      <c r="O132" t="str">
        <f t="shared" si="30"/>
        <v>NO</v>
      </c>
      <c r="P132" t="str">
        <f t="shared" si="30"/>
        <v>NO</v>
      </c>
    </row>
    <row r="133" spans="1:16">
      <c r="C133" t="str">
        <f t="shared" ref="C133:G137" si="31">IF(ISNUMBER(C39),C39,"NO")</f>
        <v>NO</v>
      </c>
      <c r="D133" t="str">
        <f t="shared" si="31"/>
        <v>NO</v>
      </c>
      <c r="E133" t="str">
        <f t="shared" si="31"/>
        <v>NO</v>
      </c>
      <c r="F133" t="str">
        <f t="shared" si="31"/>
        <v>NO</v>
      </c>
      <c r="G133" t="str">
        <f t="shared" si="31"/>
        <v>NO</v>
      </c>
      <c r="H133"/>
      <c r="I133" t="str">
        <f t="shared" si="29"/>
        <v>NO</v>
      </c>
      <c r="J133" t="str">
        <f t="shared" si="24"/>
        <v>NO</v>
      </c>
      <c r="K133" t="str">
        <f t="shared" si="29"/>
        <v>NO</v>
      </c>
      <c r="M133" t="str">
        <f t="shared" si="25"/>
        <v>NO</v>
      </c>
      <c r="N133" t="str">
        <f t="shared" si="30"/>
        <v>NO</v>
      </c>
      <c r="O133" t="str">
        <f t="shared" si="30"/>
        <v>NO</v>
      </c>
      <c r="P133" t="str">
        <f t="shared" si="30"/>
        <v>NO</v>
      </c>
    </row>
    <row r="134" spans="1:16">
      <c r="C134" t="str">
        <f t="shared" si="31"/>
        <v>NO</v>
      </c>
      <c r="D134" t="str">
        <f t="shared" si="31"/>
        <v>NO</v>
      </c>
      <c r="E134" t="str">
        <f t="shared" si="31"/>
        <v>NO</v>
      </c>
      <c r="F134" t="str">
        <f t="shared" si="31"/>
        <v>NO</v>
      </c>
      <c r="G134" t="str">
        <f t="shared" si="31"/>
        <v>NO</v>
      </c>
      <c r="H134"/>
      <c r="I134" t="str">
        <f t="shared" si="29"/>
        <v>NO</v>
      </c>
      <c r="J134" t="str">
        <f t="shared" si="24"/>
        <v>NO</v>
      </c>
      <c r="K134" t="str">
        <f t="shared" si="29"/>
        <v>NO</v>
      </c>
      <c r="M134" t="str">
        <f t="shared" si="25"/>
        <v>NO</v>
      </c>
      <c r="N134" t="str">
        <f t="shared" si="30"/>
        <v>NO</v>
      </c>
      <c r="O134" t="str">
        <f t="shared" si="30"/>
        <v>NO</v>
      </c>
      <c r="P134" t="str">
        <f t="shared" si="30"/>
        <v>NO</v>
      </c>
    </row>
    <row r="135" spans="1:16">
      <c r="C135" t="str">
        <f t="shared" si="31"/>
        <v>NO</v>
      </c>
      <c r="D135" t="str">
        <f t="shared" si="31"/>
        <v>NO</v>
      </c>
      <c r="E135" t="str">
        <f t="shared" si="31"/>
        <v>NO</v>
      </c>
      <c r="F135" t="str">
        <f t="shared" si="31"/>
        <v>NO</v>
      </c>
      <c r="G135" t="str">
        <f t="shared" si="31"/>
        <v>NO</v>
      </c>
      <c r="H135"/>
      <c r="I135" t="str">
        <f t="shared" si="29"/>
        <v>NO</v>
      </c>
      <c r="J135" t="str">
        <f t="shared" si="24"/>
        <v>NO</v>
      </c>
      <c r="K135" t="str">
        <f t="shared" si="29"/>
        <v>NO</v>
      </c>
      <c r="M135" t="str">
        <f t="shared" si="25"/>
        <v>NO</v>
      </c>
      <c r="N135" t="str">
        <f t="shared" si="30"/>
        <v>NO</v>
      </c>
      <c r="O135" t="str">
        <f t="shared" si="30"/>
        <v>NO</v>
      </c>
      <c r="P135" t="str">
        <f t="shared" si="30"/>
        <v>NO</v>
      </c>
    </row>
    <row r="136" spans="1:16">
      <c r="C136" t="str">
        <f t="shared" si="31"/>
        <v>NO</v>
      </c>
      <c r="D136" t="str">
        <f t="shared" si="31"/>
        <v>NO</v>
      </c>
      <c r="E136" t="str">
        <f t="shared" si="31"/>
        <v>NO</v>
      </c>
      <c r="F136" t="str">
        <f t="shared" si="31"/>
        <v>NO</v>
      </c>
      <c r="G136" t="str">
        <f t="shared" si="31"/>
        <v>NO</v>
      </c>
      <c r="H136"/>
      <c r="I136" t="str">
        <f t="shared" si="29"/>
        <v>NO</v>
      </c>
      <c r="J136" t="str">
        <f t="shared" si="24"/>
        <v>NO</v>
      </c>
      <c r="K136" t="str">
        <f t="shared" si="29"/>
        <v>NO</v>
      </c>
      <c r="M136" t="str">
        <f t="shared" si="25"/>
        <v>NO</v>
      </c>
      <c r="N136" t="str">
        <f t="shared" si="30"/>
        <v>NO</v>
      </c>
      <c r="O136" t="str">
        <f t="shared" si="30"/>
        <v>NO</v>
      </c>
      <c r="P136" t="str">
        <f t="shared" si="30"/>
        <v>NO</v>
      </c>
    </row>
    <row r="137" spans="1:16">
      <c r="C137" t="str">
        <f t="shared" si="31"/>
        <v>NO</v>
      </c>
      <c r="D137" t="str">
        <f t="shared" si="31"/>
        <v>NO</v>
      </c>
      <c r="E137" t="str">
        <f t="shared" si="31"/>
        <v>NO</v>
      </c>
      <c r="F137" t="str">
        <f t="shared" si="31"/>
        <v>NO</v>
      </c>
      <c r="G137" t="str">
        <f t="shared" si="31"/>
        <v>NO</v>
      </c>
      <c r="H137"/>
      <c r="I137" t="str">
        <f t="shared" si="29"/>
        <v>NO</v>
      </c>
      <c r="J137" t="str">
        <f t="shared" si="24"/>
        <v>NO</v>
      </c>
      <c r="K137" t="str">
        <f t="shared" si="29"/>
        <v>NO</v>
      </c>
      <c r="M137" t="str">
        <f t="shared" si="25"/>
        <v>NO</v>
      </c>
      <c r="N137" t="str">
        <f t="shared" si="30"/>
        <v>NO</v>
      </c>
      <c r="O137" t="str">
        <f t="shared" si="30"/>
        <v>NO</v>
      </c>
      <c r="P137" t="str">
        <f t="shared" si="30"/>
        <v>NO</v>
      </c>
    </row>
    <row r="138" spans="1:16">
      <c r="A138" s="186" t="s">
        <v>135</v>
      </c>
      <c r="C138" s="188">
        <f>MEDIAN(C100:C137)</f>
        <v>5</v>
      </c>
      <c r="D138" s="188">
        <f t="shared" ref="D138:P138" si="32">MEDIAN(D100:D137)</f>
        <v>3</v>
      </c>
      <c r="E138" s="188" t="e">
        <f t="shared" si="32"/>
        <v>#NUM!</v>
      </c>
      <c r="F138" s="188">
        <f t="shared" si="32"/>
        <v>5</v>
      </c>
      <c r="G138" s="188">
        <f t="shared" si="32"/>
        <v>3</v>
      </c>
      <c r="H138" s="188"/>
      <c r="I138" s="188">
        <f t="shared" si="32"/>
        <v>5</v>
      </c>
      <c r="J138" s="188" t="e">
        <f t="shared" si="32"/>
        <v>#NUM!</v>
      </c>
      <c r="K138" s="188">
        <f t="shared" si="32"/>
        <v>5</v>
      </c>
      <c r="L138" s="188"/>
      <c r="M138" s="188">
        <f t="shared" si="32"/>
        <v>3</v>
      </c>
      <c r="N138" s="188">
        <f t="shared" si="32"/>
        <v>3</v>
      </c>
      <c r="O138" s="188" t="e">
        <f t="shared" si="32"/>
        <v>#NUM!</v>
      </c>
      <c r="P138" s="188">
        <f t="shared" si="32"/>
        <v>5</v>
      </c>
    </row>
    <row r="139" spans="1:16">
      <c r="A139" s="186" t="s">
        <v>136</v>
      </c>
      <c r="C139" s="188">
        <f>QUARTILE(C100:C137,1)</f>
        <v>4</v>
      </c>
      <c r="D139" s="188">
        <f t="shared" ref="D139:P139" si="33">QUARTILE(D100:D137,1)</f>
        <v>3</v>
      </c>
      <c r="E139" s="188" t="e">
        <f t="shared" si="33"/>
        <v>#NUM!</v>
      </c>
      <c r="F139" s="188">
        <f t="shared" si="33"/>
        <v>4.25</v>
      </c>
      <c r="G139" s="188">
        <f t="shared" si="33"/>
        <v>3</v>
      </c>
      <c r="H139" s="188"/>
      <c r="I139" s="188">
        <f t="shared" si="33"/>
        <v>5</v>
      </c>
      <c r="J139" s="188" t="e">
        <f t="shared" si="33"/>
        <v>#NUM!</v>
      </c>
      <c r="K139" s="188">
        <f t="shared" si="33"/>
        <v>4</v>
      </c>
      <c r="L139" s="188"/>
      <c r="M139" s="188">
        <f t="shared" si="33"/>
        <v>2</v>
      </c>
      <c r="N139" s="188">
        <f t="shared" si="33"/>
        <v>2.25</v>
      </c>
      <c r="O139" s="188" t="e">
        <f t="shared" si="33"/>
        <v>#NUM!</v>
      </c>
      <c r="P139" s="188">
        <f t="shared" si="33"/>
        <v>5</v>
      </c>
    </row>
    <row r="140" spans="1:16">
      <c r="A140" s="186" t="s">
        <v>137</v>
      </c>
      <c r="C140" s="188">
        <f>AVERAGE(C100:C137)</f>
        <v>4.4230769230769234</v>
      </c>
      <c r="D140" s="188">
        <f t="shared" ref="D140:P140" si="34">AVERAGE(D100:D137)</f>
        <v>3.3461538461538463</v>
      </c>
      <c r="E140" s="188" t="e">
        <f t="shared" si="34"/>
        <v>#DIV/0!</v>
      </c>
      <c r="F140" s="188">
        <f t="shared" si="34"/>
        <v>4.5769230769230766</v>
      </c>
      <c r="G140" s="188">
        <f t="shared" si="34"/>
        <v>3.3076923076923075</v>
      </c>
      <c r="H140" s="188"/>
      <c r="I140" s="188">
        <f t="shared" si="34"/>
        <v>4.7692307692307692</v>
      </c>
      <c r="J140" s="188" t="e">
        <f t="shared" si="34"/>
        <v>#DIV/0!</v>
      </c>
      <c r="K140" s="188">
        <f t="shared" si="34"/>
        <v>4.4615384615384617</v>
      </c>
      <c r="L140" s="188"/>
      <c r="M140" s="188">
        <f t="shared" si="34"/>
        <v>3.2692307692307692</v>
      </c>
      <c r="N140" s="188">
        <f t="shared" si="34"/>
        <v>3.4615384615384617</v>
      </c>
      <c r="O140" s="188" t="e">
        <f t="shared" si="34"/>
        <v>#DIV/0!</v>
      </c>
      <c r="P140" s="188">
        <f t="shared" si="34"/>
        <v>4.8461538461538458</v>
      </c>
    </row>
  </sheetData>
  <protectedRanges>
    <protectedRange sqref="AB61:AC95" name="Rango3_2_1_1"/>
    <protectedRange sqref="C84:Q95 Y84:AA95 I61:K83" name="Rango1_2_1_1"/>
    <protectedRange sqref="V57:W57 X84:X95 AD84:AE95 R84:T95 V84:W95 T61:T83" name="Rango2_2_1_1"/>
    <protectedRange sqref="AB58:AC60" name="Rango3_2_1_2"/>
    <protectedRange sqref="I58:K60" name="Rango1_2_1_2"/>
    <protectedRange sqref="T58:T60" name="Rango2_2_1_2"/>
    <protectedRange sqref="C74:G83" name="Rango1_1"/>
    <protectedRange sqref="C58:G73" name="Rango1_7"/>
    <protectedRange sqref="H74:H83" name="Rango1_1_1"/>
    <protectedRange sqref="H58:H73" name="Rango1_7_1"/>
    <protectedRange sqref="L74:Q83" name="Rango1_1_2"/>
    <protectedRange sqref="L58:Q73" name="Rango1_7_2"/>
    <protectedRange sqref="R74:S83" name="Rango2_1"/>
    <protectedRange sqref="R58:S73" name="Rango2_2"/>
    <protectedRange sqref="V74:W83" name="Rango2_1_1"/>
    <protectedRange sqref="V58:W73" name="Rango2_2_1"/>
    <protectedRange sqref="Y74:AA83" name="Rango1_1_3"/>
    <protectedRange sqref="X58:X83" name="Rango2_1_2"/>
    <protectedRange sqref="Y58:AA73" name="Rango1_7_3"/>
    <protectedRange sqref="X58:X73" name="Rango2_2_2"/>
    <protectedRange sqref="AD74:AE83" name="Rango2_1_3"/>
    <protectedRange sqref="AD58:AE73" name="Rango2_2_3"/>
  </protectedRanges>
  <mergeCells count="35">
    <mergeCell ref="N3:N5"/>
    <mergeCell ref="O3:O5"/>
    <mergeCell ref="C2:H2"/>
    <mergeCell ref="I2:L2"/>
    <mergeCell ref="M2:Q2"/>
    <mergeCell ref="C3:C5"/>
    <mergeCell ref="D3:D5"/>
    <mergeCell ref="E3:E5"/>
    <mergeCell ref="F3:F5"/>
    <mergeCell ref="G3:G5"/>
    <mergeCell ref="H3:H5"/>
    <mergeCell ref="I3:I5"/>
    <mergeCell ref="B2:B5"/>
    <mergeCell ref="B53:B56"/>
    <mergeCell ref="C53:Q53"/>
    <mergeCell ref="R53:W53"/>
    <mergeCell ref="X53:AE53"/>
    <mergeCell ref="C54:E56"/>
    <mergeCell ref="F54:H56"/>
    <mergeCell ref="I54:K56"/>
    <mergeCell ref="L54:N56"/>
    <mergeCell ref="O54:Q56"/>
    <mergeCell ref="P3:P5"/>
    <mergeCell ref="Q3:Q5"/>
    <mergeCell ref="J3:J5"/>
    <mergeCell ref="K3:K5"/>
    <mergeCell ref="L3:L5"/>
    <mergeCell ref="M3:M5"/>
    <mergeCell ref="AD54:AE56"/>
    <mergeCell ref="R54:S56"/>
    <mergeCell ref="T54:U56"/>
    <mergeCell ref="V54:W56"/>
    <mergeCell ref="X54:X56"/>
    <mergeCell ref="Y54:AA56"/>
    <mergeCell ref="AB54:AC56"/>
  </mergeCells>
  <phoneticPr fontId="4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DERECHO</vt:lpstr>
      <vt:lpstr>HISTARTE</vt:lpstr>
      <vt:lpstr>LETRAS</vt:lpstr>
      <vt:lpstr>PSICOLOGIA</vt:lpstr>
      <vt:lpstr>PERIODISMO</vt:lpstr>
      <vt:lpstr>BCI</vt:lpstr>
      <vt:lpstr>COMUNICACION</vt:lpstr>
      <vt:lpstr>HISTORIA</vt:lpstr>
      <vt:lpstr>SOCIOLOGIA</vt:lpstr>
      <vt:lpstr>FILOSOFIA</vt:lpstr>
      <vt:lpstr>ALEMAN</vt:lpstr>
      <vt:lpstr>FRANCES</vt:lpstr>
      <vt:lpstr>RUSO</vt:lpstr>
      <vt:lpstr>INGLES</vt:lpstr>
      <vt:lpstr>MATEMATICA</vt:lpstr>
      <vt:lpstr>FISICA</vt:lpstr>
      <vt:lpstr>ING.FISICA</vt:lpstr>
      <vt:lpstr>MICROBIOLOGIA</vt:lpstr>
      <vt:lpstr>BIOQUIMICA</vt:lpstr>
      <vt:lpstr>BIOLOGIA</vt:lpstr>
      <vt:lpstr>QUIMICA</vt:lpstr>
      <vt:lpstr>GEOGRAFIA</vt:lpstr>
      <vt:lpstr>ALIMENTOS</vt:lpstr>
      <vt:lpstr>FARMACIA</vt:lpstr>
      <vt:lpstr>ECONOMIA</vt:lpstr>
      <vt:lpstr>CONTABILIDAD</vt:lpstr>
      <vt:lpstr>TURISMO</vt:lpstr>
      <vt:lpstr>CIENCIAS SOCIALES Y HUMANIST.</vt:lpstr>
      <vt:lpstr>CIENCIAS ECONOMICAS</vt:lpstr>
      <vt:lpstr>CIENCIAS NATURALES Y MATEMATICA</vt:lpstr>
      <vt:lpstr>UH</vt:lpstr>
    </vt:vector>
  </TitlesOfParts>
  <Company>The houze!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WinuE</dc:creator>
  <cp:lastModifiedBy>Rita Roldan</cp:lastModifiedBy>
  <dcterms:created xsi:type="dcterms:W3CDTF">2009-05-22T09:11:35Z</dcterms:created>
  <dcterms:modified xsi:type="dcterms:W3CDTF">2012-05-03T12:35:57Z</dcterms:modified>
</cp:coreProperties>
</file>